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CA7059EA-1921-1C40-9F14-EC3D6D171E1F}" xr6:coauthVersionLast="47" xr6:coauthVersionMax="47" xr10:uidLastSave="{FDA442E0-5874-3941-8804-B752120E5D23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 s="1"/>
  <c r="O17" i="19"/>
  <c r="P17" i="19"/>
  <c r="Q17" i="19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/>
  <c r="O28" i="19"/>
  <c r="P28" i="19"/>
  <c r="Q28" i="19" s="1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3" i="25"/>
  <c r="F2" i="25"/>
  <c r="G3" i="25"/>
  <c r="G2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J29" i="18"/>
  <c r="J30" i="18"/>
  <c r="J31" i="18"/>
  <c r="J32" i="18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<sst xmlns="http://schemas.openxmlformats.org/spreadsheetml/2006/main" count="320" uniqueCount="138">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</sst>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3.5163881050575212E-2</c:v>
                </c:pt>
                <c:pt idx="1">
                  <c:v>3.5057346894611555E-2</c:v>
                </c:pt>
                <c:pt idx="2">
                  <c:v>3.4808766652342074E-2</c:v>
                </c:pt>
                <c:pt idx="3">
                  <c:v>3.4552628772528529E-2</c:v>
                </c:pt>
                <c:pt idx="4">
                  <c:v>3.4805027392845633E-2</c:v>
                </c:pt>
                <c:pt idx="5">
                  <c:v>3.501188675167495E-2</c:v>
                </c:pt>
                <c:pt idx="6">
                  <c:v>3.5452456505088083E-2</c:v>
                </c:pt>
                <c:pt idx="7">
                  <c:v>3.5205911115940458E-2</c:v>
                </c:pt>
                <c:pt idx="8">
                  <c:v>3.5152435716610614E-2</c:v>
                </c:pt>
                <c:pt idx="9">
                  <c:v>3.4894991922455577E-2</c:v>
                </c:pt>
                <c:pt idx="10">
                  <c:v>3.5584843492586497E-2</c:v>
                </c:pt>
                <c:pt idx="11">
                  <c:v>3.5840707964601773E-2</c:v>
                </c:pt>
                <c:pt idx="12">
                  <c:v>3.6172825722898296E-2</c:v>
                </c:pt>
                <c:pt idx="13">
                  <c:v>3.5956053712129621E-2</c:v>
                </c:pt>
                <c:pt idx="14">
                  <c:v>3.5225048923679059E-2</c:v>
                </c:pt>
                <c:pt idx="15">
                  <c:v>3.5340314136125657E-2</c:v>
                </c:pt>
                <c:pt idx="16">
                  <c:v>3.5706413929909635E-2</c:v>
                </c:pt>
                <c:pt idx="17">
                  <c:v>3.5171515414676509E-2</c:v>
                </c:pt>
                <c:pt idx="18">
                  <c:v>3.486870426173052E-2</c:v>
                </c:pt>
                <c:pt idx="19">
                  <c:v>3.5209737013692677E-2</c:v>
                </c:pt>
                <c:pt idx="20">
                  <c:v>3.4849951597289451E-2</c:v>
                </c:pt>
                <c:pt idx="21">
                  <c:v>3.4831219092668245E-2</c:v>
                </c:pt>
                <c:pt idx="22">
                  <c:v>3.5068730382075981E-2</c:v>
                </c:pt>
                <c:pt idx="23">
                  <c:v>3.5205911115940458E-2</c:v>
                </c:pt>
                <c:pt idx="24">
                  <c:v>3.4977868940947864E-2</c:v>
                </c:pt>
                <c:pt idx="25">
                  <c:v>3.4656112953257039E-2</c:v>
                </c:pt>
                <c:pt idx="26">
                  <c:v>3.4468085106382981E-2</c:v>
                </c:pt>
                <c:pt idx="27">
                  <c:v>3.463758819756254E-2</c:v>
                </c:pt>
                <c:pt idx="28">
                  <c:v>3.5061140569202467E-2</c:v>
                </c:pt>
                <c:pt idx="29">
                  <c:v>3.485745024206563E-2</c:v>
                </c:pt>
                <c:pt idx="30">
                  <c:v>3.5309503051438533E-2</c:v>
                </c:pt>
                <c:pt idx="31">
                  <c:v>3.5286429971683735E-2</c:v>
                </c:pt>
                <c:pt idx="32">
                  <c:v>3.4726688102893893E-2</c:v>
                </c:pt>
                <c:pt idx="33">
                  <c:v>3.5004321521175455E-2</c:v>
                </c:pt>
                <c:pt idx="34">
                  <c:v>3.4955227101089656E-2</c:v>
                </c:pt>
                <c:pt idx="35">
                  <c:v>3.4756490023600088E-2</c:v>
                </c:pt>
                <c:pt idx="36">
                  <c:v>3.46524064171123E-2</c:v>
                </c:pt>
                <c:pt idx="37">
                  <c:v>3.4512143161482746E-2</c:v>
                </c:pt>
                <c:pt idx="38">
                  <c:v>3.4231378763866879E-2</c:v>
                </c:pt>
                <c:pt idx="39">
                  <c:v>3.4037188780334071E-2</c:v>
                </c:pt>
                <c:pt idx="40">
                  <c:v>3.3976510067114093E-2</c:v>
                </c:pt>
                <c:pt idx="41">
                  <c:v>3.3785192909280504E-2</c:v>
                </c:pt>
                <c:pt idx="42">
                  <c:v>3.3575129533678756E-2</c:v>
                </c:pt>
                <c:pt idx="43">
                  <c:v>3.290008123476848E-2</c:v>
                </c:pt>
                <c:pt idx="44">
                  <c:v>3.2556270096463023E-2</c:v>
                </c:pt>
                <c:pt idx="45">
                  <c:v>3.2740501212611163E-2</c:v>
                </c:pt>
                <c:pt idx="46">
                  <c:v>3.2592294537772862E-2</c:v>
                </c:pt>
                <c:pt idx="47">
                  <c:v>3.28034828389187E-2</c:v>
                </c:pt>
                <c:pt idx="48">
                  <c:v>3.2723967276032724E-2</c:v>
                </c:pt>
                <c:pt idx="49">
                  <c:v>3.2566087043924018E-2</c:v>
                </c:pt>
                <c:pt idx="50">
                  <c:v>3.288672350791718E-2</c:v>
                </c:pt>
                <c:pt idx="51">
                  <c:v>3.3047735618115054E-2</c:v>
                </c:pt>
                <c:pt idx="52">
                  <c:v>3.2870041594805728E-2</c:v>
                </c:pt>
                <c:pt idx="53">
                  <c:v>3.2690949450105942E-2</c:v>
                </c:pt>
                <c:pt idx="54">
                  <c:v>3.2903422362140756E-2</c:v>
                </c:pt>
                <c:pt idx="55">
                  <c:v>3.2667876588021776E-2</c:v>
                </c:pt>
                <c:pt idx="56">
                  <c:v>3.268105709098245E-2</c:v>
                </c:pt>
                <c:pt idx="57">
                  <c:v>3.2270916334661358E-2</c:v>
                </c:pt>
                <c:pt idx="58">
                  <c:v>3.245192307692308E-2</c:v>
                </c:pt>
                <c:pt idx="59">
                  <c:v>3.2714054927302103E-2</c:v>
                </c:pt>
                <c:pt idx="60">
                  <c:v>3.2840056760591936E-2</c:v>
                </c:pt>
                <c:pt idx="61">
                  <c:v>3.3014061544732021E-2</c:v>
                </c:pt>
                <c:pt idx="62">
                  <c:v>3.3223954060705503E-2</c:v>
                </c:pt>
                <c:pt idx="63">
                  <c:v>3.3105139470726477E-2</c:v>
                </c:pt>
                <c:pt idx="64">
                  <c:v>3.3512618949110465E-2</c:v>
                </c:pt>
                <c:pt idx="65">
                  <c:v>3.303425774877651E-2</c:v>
                </c:pt>
                <c:pt idx="66">
                  <c:v>3.2830073968993824E-2</c:v>
                </c:pt>
                <c:pt idx="67">
                  <c:v>3.2690949450105942E-2</c:v>
                </c:pt>
                <c:pt idx="68">
                  <c:v>3.2657998185666774E-2</c:v>
                </c:pt>
                <c:pt idx="69">
                  <c:v>3.2737193088814794E-2</c:v>
                </c:pt>
                <c:pt idx="70">
                  <c:v>3.289006192264745E-2</c:v>
                </c:pt>
                <c:pt idx="71">
                  <c:v>3.3742970214538641E-2</c:v>
                </c:pt>
                <c:pt idx="72">
                  <c:v>3.40729834893259E-2</c:v>
                </c:pt>
                <c:pt idx="73">
                  <c:v>3.3866415804327379E-2</c:v>
                </c:pt>
                <c:pt idx="74">
                  <c:v>3.4206081081081086E-2</c:v>
                </c:pt>
                <c:pt idx="75">
                  <c:v>3.4065818525917363E-2</c:v>
                </c:pt>
                <c:pt idx="76">
                  <c:v>3.4325670092170781E-2</c:v>
                </c:pt>
                <c:pt idx="77">
                  <c:v>3.4260336258855877E-2</c:v>
                </c:pt>
                <c:pt idx="78">
                  <c:v>3.4080151467339857E-2</c:v>
                </c:pt>
                <c:pt idx="79">
                  <c:v>3.532105091028017E-2</c:v>
                </c:pt>
                <c:pt idx="80">
                  <c:v>3.5179153094462547E-2</c:v>
                </c:pt>
                <c:pt idx="81">
                  <c:v>3.4767678935508105E-2</c:v>
                </c:pt>
                <c:pt idx="82">
                  <c:v>3.3433082241254776E-2</c:v>
                </c:pt>
                <c:pt idx="83">
                  <c:v>3.388058140750811E-2</c:v>
                </c:pt>
                <c:pt idx="84">
                  <c:v>3.3644859813084113E-2</c:v>
                </c:pt>
                <c:pt idx="85">
                  <c:v>3.3877038895859475E-2</c:v>
                </c:pt>
                <c:pt idx="86">
                  <c:v>3.4464418678863948E-2</c:v>
                </c:pt>
                <c:pt idx="87">
                  <c:v>3.4917555771096023E-2</c:v>
                </c:pt>
                <c:pt idx="88">
                  <c:v>3.5753696755683073E-2</c:v>
                </c:pt>
                <c:pt idx="89">
                  <c:v>3.5491291488662501E-2</c:v>
                </c:pt>
                <c:pt idx="90">
                  <c:v>3.5336459810230127E-2</c:v>
                </c:pt>
                <c:pt idx="91">
                  <c:v>3.5737921906022506E-2</c:v>
                </c:pt>
                <c:pt idx="92">
                  <c:v>3.5359598384808476E-2</c:v>
                </c:pt>
                <c:pt idx="93">
                  <c:v>3.5726099900760838E-2</c:v>
                </c:pt>
                <c:pt idx="94">
                  <c:v>3.6156678942082361E-2</c:v>
                </c:pt>
                <c:pt idx="95">
                  <c:v>3.6755530346001132E-2</c:v>
                </c:pt>
                <c:pt idx="96">
                  <c:v>3.6261891438164523E-2</c:v>
                </c:pt>
                <c:pt idx="97">
                  <c:v>3.5663181067694005E-2</c:v>
                </c:pt>
                <c:pt idx="98">
                  <c:v>3.5502958579881658E-2</c:v>
                </c:pt>
                <c:pt idx="99">
                  <c:v>3.537890369076218E-2</c:v>
                </c:pt>
                <c:pt idx="100">
                  <c:v>3.5061140569202467E-2</c:v>
                </c:pt>
                <c:pt idx="101">
                  <c:v>3.4940148819152382E-2</c:v>
                </c:pt>
                <c:pt idx="102">
                  <c:v>3.4745308310991957E-2</c:v>
                </c:pt>
                <c:pt idx="103">
                  <c:v>3.5348025310931709E-2</c:v>
                </c:pt>
                <c:pt idx="104">
                  <c:v>3.5526315789473684E-2</c:v>
                </c:pt>
                <c:pt idx="105">
                  <c:v>3.5565312843029641E-2</c:v>
                </c:pt>
                <c:pt idx="106">
                  <c:v>3.405172413793104E-2</c:v>
                </c:pt>
                <c:pt idx="107">
                  <c:v>3.4213945430922481E-2</c:v>
                </c:pt>
                <c:pt idx="108">
                  <c:v>3.5037143807517462E-2</c:v>
                </c:pt>
                <c:pt idx="109">
                  <c:v>3.4433910864116818E-2</c:v>
                </c:pt>
                <c:pt idx="110">
                  <c:v>3.3887399463806971E-2</c:v>
                </c:pt>
                <c:pt idx="111">
                  <c:v>3.3778727952966332E-2</c:v>
                </c:pt>
                <c:pt idx="112">
                  <c:v>3.4004089099322073E-2</c:v>
                </c:pt>
                <c:pt idx="113">
                  <c:v>3.3207229928541408E-2</c:v>
                </c:pt>
                <c:pt idx="114">
                  <c:v>3.3106338397066525E-2</c:v>
                </c:pt>
                <c:pt idx="115">
                  <c:v>3.3154967999160637E-2</c:v>
                </c:pt>
                <c:pt idx="116">
                  <c:v>3.3245660178853241E-2</c:v>
                </c:pt>
                <c:pt idx="117">
                  <c:v>3.3294700242334843E-2</c:v>
                </c:pt>
                <c:pt idx="118">
                  <c:v>3.3305227655986515E-2</c:v>
                </c:pt>
                <c:pt idx="119">
                  <c:v>3.3456855479089463E-2</c:v>
                </c:pt>
                <c:pt idx="120">
                  <c:v>3.3599149388623073E-2</c:v>
                </c:pt>
                <c:pt idx="121">
                  <c:v>3.3778727952966332E-2</c:v>
                </c:pt>
                <c:pt idx="122">
                  <c:v>3.3692291289050005E-2</c:v>
                </c:pt>
                <c:pt idx="123">
                  <c:v>3.4169550173010384E-2</c:v>
                </c:pt>
                <c:pt idx="124">
                  <c:v>3.3854724662524108E-2</c:v>
                </c:pt>
                <c:pt idx="125">
                  <c:v>3.3092470415750343E-2</c:v>
                </c:pt>
                <c:pt idx="126">
                  <c:v>3.2749507721007362E-2</c:v>
                </c:pt>
                <c:pt idx="127">
                  <c:v>3.240028709115144E-2</c:v>
                </c:pt>
                <c:pt idx="128">
                  <c:v>3.2045431497819694E-2</c:v>
                </c:pt>
                <c:pt idx="129">
                  <c:v>3.2215312468141501E-2</c:v>
                </c:pt>
                <c:pt idx="130">
                  <c:v>3.2337290216946382E-2</c:v>
                </c:pt>
                <c:pt idx="131">
                  <c:v>3.2300930185014821E-2</c:v>
                </c:pt>
                <c:pt idx="132">
                  <c:v>3.3161926749921293E-2</c:v>
                </c:pt>
                <c:pt idx="133">
                  <c:v>3.2715602029195566E-2</c:v>
                </c:pt>
                <c:pt idx="134">
                  <c:v>3.2999164578111945E-2</c:v>
                </c:pt>
                <c:pt idx="135">
                  <c:v>3.3154967999160637E-2</c:v>
                </c:pt>
                <c:pt idx="136">
                  <c:v>3.2749507721007362E-2</c:v>
                </c:pt>
                <c:pt idx="137">
                  <c:v>3.2926956340523082E-2</c:v>
                </c:pt>
                <c:pt idx="138">
                  <c:v>3.2729155877783536E-2</c:v>
                </c:pt>
                <c:pt idx="139">
                  <c:v>3.2968179447052687E-2</c:v>
                </c:pt>
                <c:pt idx="140">
                  <c:v>3.3207229928541408E-2</c:v>
                </c:pt>
                <c:pt idx="141">
                  <c:v>3.3012954450480574E-2</c:v>
                </c:pt>
                <c:pt idx="142">
                  <c:v>3.3407336927793636E-2</c:v>
                </c:pt>
                <c:pt idx="143">
                  <c:v>3.3315761729045865E-2</c:v>
                </c:pt>
                <c:pt idx="144">
                  <c:v>3.320374067458233E-2</c:v>
                </c:pt>
                <c:pt idx="145">
                  <c:v>3.2584037945968244E-2</c:v>
                </c:pt>
                <c:pt idx="146">
                  <c:v>3.2100772043884604E-2</c:v>
                </c:pt>
                <c:pt idx="147">
                  <c:v>3.2077961628261091E-2</c:v>
                </c:pt>
                <c:pt idx="148">
                  <c:v>3.2130147432638541E-2</c:v>
                </c:pt>
                <c:pt idx="149">
                  <c:v>3.2735937014399669E-2</c:v>
                </c:pt>
                <c:pt idx="150">
                  <c:v>3.2380366840864844E-2</c:v>
                </c:pt>
                <c:pt idx="151">
                  <c:v>3.2715602029195566E-2</c:v>
                </c:pt>
                <c:pt idx="152">
                  <c:v>3.2390323903239031E-2</c:v>
                </c:pt>
                <c:pt idx="153">
                  <c:v>3.2453527780630584E-2</c:v>
                </c:pt>
                <c:pt idx="154">
                  <c:v>3.2460195172059579E-2</c:v>
                </c:pt>
                <c:pt idx="155">
                  <c:v>3.2294328053142571E-2</c:v>
                </c:pt>
                <c:pt idx="156">
                  <c:v>3.2231742146062829E-2</c:v>
                </c:pt>
                <c:pt idx="157">
                  <c:v>3.2814122533748706E-2</c:v>
                </c:pt>
                <c:pt idx="158">
                  <c:v>3.273254609488295E-2</c:v>
                </c:pt>
                <c:pt idx="159">
                  <c:v>3.2410256410256411E-2</c:v>
                </c:pt>
                <c:pt idx="160">
                  <c:v>3.2688527981793732E-2</c:v>
                </c:pt>
                <c:pt idx="161">
                  <c:v>3.3186305398025626E-2</c:v>
                </c:pt>
                <c:pt idx="162">
                  <c:v>3.3563462559745086E-2</c:v>
                </c:pt>
                <c:pt idx="163">
                  <c:v>3.3785951031754517E-2</c:v>
                </c:pt>
                <c:pt idx="164">
                  <c:v>3.4797929743420331E-2</c:v>
                </c:pt>
                <c:pt idx="165">
                  <c:v>3.4596014889424133E-2</c:v>
                </c:pt>
                <c:pt idx="166">
                  <c:v>3.5228539576365667E-2</c:v>
                </c:pt>
                <c:pt idx="167">
                  <c:v>3.5374454270681747E-2</c:v>
                </c:pt>
                <c:pt idx="168">
                  <c:v>3.5457809694793535E-2</c:v>
                </c:pt>
                <c:pt idx="169">
                  <c:v>3.4744365035733922E-2</c:v>
                </c:pt>
                <c:pt idx="170">
                  <c:v>3.6044256872362269E-2</c:v>
                </c:pt>
                <c:pt idx="171">
                  <c:v>3.579114282478197E-2</c:v>
                </c:pt>
                <c:pt idx="172">
                  <c:v>3.6052481460353676E-2</c:v>
                </c:pt>
                <c:pt idx="173">
                  <c:v>3.5095513105286538E-2</c:v>
                </c:pt>
                <c:pt idx="174">
                  <c:v>3.5613659416206471E-2</c:v>
                </c:pt>
                <c:pt idx="175">
                  <c:v>3.582360276612629E-2</c:v>
                </c:pt>
                <c:pt idx="176">
                  <c:v>3.5900931606453079E-2</c:v>
                </c:pt>
                <c:pt idx="177">
                  <c:v>3.5925420645748073E-2</c:v>
                </c:pt>
                <c:pt idx="178">
                  <c:v>3.5726399095534198E-2</c:v>
                </c:pt>
                <c:pt idx="179">
                  <c:v>3.6565609812543393E-2</c:v>
                </c:pt>
                <c:pt idx="180">
                  <c:v>3.6855609983671572E-2</c:v>
                </c:pt>
                <c:pt idx="181">
                  <c:v>3.6808386721025051E-2</c:v>
                </c:pt>
                <c:pt idx="182">
                  <c:v>3.7312551658991618E-2</c:v>
                </c:pt>
                <c:pt idx="183">
                  <c:v>3.7233415812418992E-2</c:v>
                </c:pt>
                <c:pt idx="184">
                  <c:v>3.7880604171661475E-2</c:v>
                </c:pt>
                <c:pt idx="185">
                  <c:v>3.7378755618642061E-2</c:v>
                </c:pt>
                <c:pt idx="186">
                  <c:v>3.7176470588235297E-2</c:v>
                </c:pt>
                <c:pt idx="187">
                  <c:v>3.8063117321127445E-2</c:v>
                </c:pt>
                <c:pt idx="188">
                  <c:v>3.8578928091808087E-2</c:v>
                </c:pt>
                <c:pt idx="189">
                  <c:v>3.8466220328667068E-2</c:v>
                </c:pt>
                <c:pt idx="190">
                  <c:v>3.976343274191519E-2</c:v>
                </c:pt>
                <c:pt idx="191">
                  <c:v>3.8725490196078433E-2</c:v>
                </c:pt>
                <c:pt idx="192">
                  <c:v>3.8777764142839614E-2</c:v>
                </c:pt>
                <c:pt idx="193">
                  <c:v>3.8734984064721749E-2</c:v>
                </c:pt>
                <c:pt idx="194">
                  <c:v>3.7619047619047621E-2</c:v>
                </c:pt>
                <c:pt idx="195">
                  <c:v>3.6616454229432216E-2</c:v>
                </c:pt>
                <c:pt idx="196">
                  <c:v>3.5461788800359106E-2</c:v>
                </c:pt>
                <c:pt idx="197">
                  <c:v>3.604836869723934E-2</c:v>
                </c:pt>
                <c:pt idx="198">
                  <c:v>3.6847014925373137E-2</c:v>
                </c:pt>
                <c:pt idx="199">
                  <c:v>3.604836869723934E-2</c:v>
                </c:pt>
                <c:pt idx="200">
                  <c:v>3.4794098216251929E-2</c:v>
                </c:pt>
                <c:pt idx="201">
                  <c:v>3.4813264294370393E-2</c:v>
                </c:pt>
                <c:pt idx="202">
                  <c:v>3.3916496726414086E-2</c:v>
                </c:pt>
                <c:pt idx="203">
                  <c:v>3.3099402953807477E-2</c:v>
                </c:pt>
                <c:pt idx="204">
                  <c:v>3.2773283551130475E-2</c:v>
                </c:pt>
                <c:pt idx="205">
                  <c:v>3.2834580216126355E-2</c:v>
                </c:pt>
                <c:pt idx="206">
                  <c:v>3.2453527780630584E-2</c:v>
                </c:pt>
                <c:pt idx="207">
                  <c:v>3.2090992180359504E-2</c:v>
                </c:pt>
                <c:pt idx="208">
                  <c:v>3.2440201211374607E-2</c:v>
                </c:pt>
                <c:pt idx="209">
                  <c:v>3.2363785333879562E-2</c:v>
                </c:pt>
                <c:pt idx="210">
                  <c:v>3.1609482844853459E-2</c:v>
                </c:pt>
                <c:pt idx="211">
                  <c:v>3.1977332523780613E-2</c:v>
                </c:pt>
                <c:pt idx="212">
                  <c:v>3.1004709576138149E-2</c:v>
                </c:pt>
                <c:pt idx="213">
                  <c:v>3.1333663857213687E-2</c:v>
                </c:pt>
                <c:pt idx="214">
                  <c:v>3.1392807470693423E-2</c:v>
                </c:pt>
                <c:pt idx="215">
                  <c:v>3.1216042675096315E-2</c:v>
                </c:pt>
                <c:pt idx="216">
                  <c:v>3.2327365728900256E-2</c:v>
                </c:pt>
                <c:pt idx="217">
                  <c:v>3.2087733549959384E-2</c:v>
                </c:pt>
                <c:pt idx="218">
                  <c:v>3.1777956556717619E-2</c:v>
                </c:pt>
                <c:pt idx="219">
                  <c:v>3.2330673214651121E-2</c:v>
                </c:pt>
                <c:pt idx="220">
                  <c:v>3.2146490335707024E-2</c:v>
                </c:pt>
                <c:pt idx="221">
                  <c:v>3.1851627860094753E-2</c:v>
                </c:pt>
                <c:pt idx="222">
                  <c:v>3.2071450319699588E-2</c:v>
                </c:pt>
                <c:pt idx="223">
                  <c:v>3.1771566458877944E-2</c:v>
                </c:pt>
                <c:pt idx="224">
                  <c:v>3.1957928802588999E-2</c:v>
                </c:pt>
                <c:pt idx="225">
                  <c:v>3.1996759821790198E-2</c:v>
                </c:pt>
                <c:pt idx="226">
                  <c:v>3.1787546524494517E-2</c:v>
                </c:pt>
                <c:pt idx="227">
                  <c:v>3.1427150671307809E-2</c:v>
                </c:pt>
                <c:pt idx="228">
                  <c:v>3.1308827900525117E-2</c:v>
                </c:pt>
                <c:pt idx="229">
                  <c:v>3.1417776894014718E-2</c:v>
                </c:pt>
                <c:pt idx="230">
                  <c:v>3.1593681263747252E-2</c:v>
                </c:pt>
                <c:pt idx="231">
                  <c:v>3.1508624987536142E-2</c:v>
                </c:pt>
                <c:pt idx="232">
                  <c:v>3.1883765513066292E-2</c:v>
                </c:pt>
                <c:pt idx="233">
                  <c:v>3.2087733549959384E-2</c:v>
                </c:pt>
                <c:pt idx="234">
                  <c:v>3.1922416405697547E-2</c:v>
                </c:pt>
                <c:pt idx="235">
                  <c:v>3.1948235769891822E-2</c:v>
                </c:pt>
                <c:pt idx="236">
                  <c:v>3.2081218274111679E-2</c:v>
                </c:pt>
                <c:pt idx="237">
                  <c:v>3.2513633089824058E-2</c:v>
                </c:pt>
                <c:pt idx="238">
                  <c:v>3.2433542030175511E-2</c:v>
                </c:pt>
                <c:pt idx="239">
                  <c:v>3.2212028542303775E-2</c:v>
                </c:pt>
                <c:pt idx="240">
                  <c:v>3.2228454869964306E-2</c:v>
                </c:pt>
                <c:pt idx="241">
                  <c:v>3.2136682599410153E-2</c:v>
                </c:pt>
                <c:pt idx="242">
                  <c:v>3.1832376347335552E-2</c:v>
                </c:pt>
                <c:pt idx="243">
                  <c:v>3.2087733549959384E-2</c:v>
                </c:pt>
                <c:pt idx="244">
                  <c:v>3.3023304420524612E-2</c:v>
                </c:pt>
                <c:pt idx="245">
                  <c:v>3.313758389261745E-2</c:v>
                </c:pt>
                <c:pt idx="246">
                  <c:v>3.3584865554256563E-2</c:v>
                </c:pt>
                <c:pt idx="247">
                  <c:v>3.4184335785374297E-2</c:v>
                </c:pt>
                <c:pt idx="248">
                  <c:v>3.4794098216251929E-2</c:v>
                </c:pt>
                <c:pt idx="249">
                  <c:v>3.4863195057369817E-2</c:v>
                </c:pt>
                <c:pt idx="250">
                  <c:v>3.4265885924962047E-2</c:v>
                </c:pt>
                <c:pt idx="251">
                  <c:v>3.4486521881479867E-2</c:v>
                </c:pt>
                <c:pt idx="252">
                  <c:v>3.3832976445396144E-2</c:v>
                </c:pt>
                <c:pt idx="253">
                  <c:v>3.4037052994398964E-2</c:v>
                </c:pt>
                <c:pt idx="254">
                  <c:v>3.4151086134226738E-2</c:v>
                </c:pt>
                <c:pt idx="255">
                  <c:v>3.404438698556346E-2</c:v>
                </c:pt>
                <c:pt idx="256">
                  <c:v>3.4004089099322073E-2</c:v>
                </c:pt>
                <c:pt idx="257">
                  <c:v>3.435903011851691E-2</c:v>
                </c:pt>
                <c:pt idx="258">
                  <c:v>3.4236186348862406E-2</c:v>
                </c:pt>
                <c:pt idx="259">
                  <c:v>3.3941997851772293E-2</c:v>
                </c:pt>
                <c:pt idx="260">
                  <c:v>3.4092135073902255E-2</c:v>
                </c:pt>
                <c:pt idx="261">
                  <c:v>3.2496914849856028E-2</c:v>
                </c:pt>
                <c:pt idx="262">
                  <c:v>3.3228180862250267E-2</c:v>
                </c:pt>
                <c:pt idx="263">
                  <c:v>3.3361486486486486E-2</c:v>
                </c:pt>
                <c:pt idx="264">
                  <c:v>3.3574160645983848E-2</c:v>
                </c:pt>
                <c:pt idx="265">
                  <c:v>3.37751175716118E-2</c:v>
                </c:pt>
                <c:pt idx="266">
                  <c:v>3.4004089099322073E-2</c:v>
                </c:pt>
                <c:pt idx="267">
                  <c:v>3.4607381447815139E-2</c:v>
                </c:pt>
                <c:pt idx="268">
                  <c:v>3.5545556805399323E-2</c:v>
                </c:pt>
                <c:pt idx="269">
                  <c:v>3.582360276612629E-2</c:v>
                </c:pt>
                <c:pt idx="270">
                  <c:v>3.6372007366482509E-2</c:v>
                </c:pt>
                <c:pt idx="271">
                  <c:v>3.6044256872362269E-2</c:v>
                </c:pt>
                <c:pt idx="272">
                  <c:v>3.5807365439093485E-2</c:v>
                </c:pt>
                <c:pt idx="273">
                  <c:v>3.5593602162649243E-2</c:v>
                </c:pt>
                <c:pt idx="274">
                  <c:v>3.466812945693911E-2</c:v>
                </c:pt>
                <c:pt idx="275">
                  <c:v>3.3210719915922227E-2</c:v>
                </c:pt>
                <c:pt idx="276">
                  <c:v>3.3435615278806473E-2</c:v>
                </c:pt>
                <c:pt idx="277">
                  <c:v>3.2563891178895299E-2</c:v>
                </c:pt>
                <c:pt idx="278">
                  <c:v>3.2087733549959384E-2</c:v>
                </c:pt>
                <c:pt idx="279">
                  <c:v>3.2212028542303775E-2</c:v>
                </c:pt>
                <c:pt idx="280">
                  <c:v>3.2274537840874272E-2</c:v>
                </c:pt>
                <c:pt idx="281">
                  <c:v>3.2055183607222565E-2</c:v>
                </c:pt>
                <c:pt idx="282">
                  <c:v>3.2038933387407487E-2</c:v>
                </c:pt>
                <c:pt idx="283">
                  <c:v>3.1835583316542411E-2</c:v>
                </c:pt>
                <c:pt idx="284">
                  <c:v>3.1417776894014718E-2</c:v>
                </c:pt>
                <c:pt idx="285">
                  <c:v>3.1641133473515569E-2</c:v>
                </c:pt>
                <c:pt idx="286">
                  <c:v>3.1499202551834131E-2</c:v>
                </c:pt>
                <c:pt idx="287">
                  <c:v>3.1477238768801673E-2</c:v>
                </c:pt>
                <c:pt idx="288">
                  <c:v>3.2350532350532347E-2</c:v>
                </c:pt>
                <c:pt idx="289">
                  <c:v>3.2981943429704626E-2</c:v>
                </c:pt>
                <c:pt idx="290">
                  <c:v>3.3326302467833795E-2</c:v>
                </c:pt>
                <c:pt idx="291">
                  <c:v>3.3186305398025626E-2</c:v>
                </c:pt>
                <c:pt idx="292">
                  <c:v>3.3089005235602098E-2</c:v>
                </c:pt>
                <c:pt idx="293">
                  <c:v>3.324915824915825E-2</c:v>
                </c:pt>
                <c:pt idx="294">
                  <c:v>3.312368972746331E-2</c:v>
                </c:pt>
                <c:pt idx="295">
                  <c:v>3.3492315845257026E-2</c:v>
                </c:pt>
                <c:pt idx="296">
                  <c:v>3.351718285956725E-2</c:v>
                </c:pt>
                <c:pt idx="297">
                  <c:v>3.4106853750674584E-2</c:v>
                </c:pt>
                <c:pt idx="298">
                  <c:v>3.3481669845306213E-2</c:v>
                </c:pt>
                <c:pt idx="299">
                  <c:v>3.362417535645882E-2</c:v>
                </c:pt>
                <c:pt idx="300">
                  <c:v>3.4103172890135987E-2</c:v>
                </c:pt>
                <c:pt idx="301">
                  <c:v>3.3796791443850269E-2</c:v>
                </c:pt>
                <c:pt idx="302">
                  <c:v>3.4243606415257914E-2</c:v>
                </c:pt>
                <c:pt idx="303">
                  <c:v>3.4344093033365941E-2</c:v>
                </c:pt>
                <c:pt idx="304">
                  <c:v>3.4073754582704341E-2</c:v>
                </c:pt>
                <c:pt idx="305">
                  <c:v>3.310980720871752E-2</c:v>
                </c:pt>
                <c:pt idx="306">
                  <c:v>3.3357964741898026E-2</c:v>
                </c:pt>
                <c:pt idx="307">
                  <c:v>3.3207229928541408E-2</c:v>
                </c:pt>
                <c:pt idx="308">
                  <c:v>3.2899531494013534E-2</c:v>
                </c:pt>
                <c:pt idx="309">
                  <c:v>3.2749507721007362E-2</c:v>
                </c:pt>
                <c:pt idx="310">
                  <c:v>3.2182503309909363E-2</c:v>
                </c:pt>
                <c:pt idx="311">
                  <c:v>3.2110557870135149E-2</c:v>
                </c:pt>
                <c:pt idx="312">
                  <c:v>3.2241607999183755E-2</c:v>
                </c:pt>
                <c:pt idx="313">
                  <c:v>3.2597482979162373E-2</c:v>
                </c:pt>
                <c:pt idx="314">
                  <c:v>3.2235030092828729E-2</c:v>
                </c:pt>
                <c:pt idx="315">
                  <c:v>3.2277834525025535E-2</c:v>
                </c:pt>
                <c:pt idx="316">
                  <c:v>3.2310838445807774E-2</c:v>
                </c:pt>
                <c:pt idx="317">
                  <c:v>3.2712215320910974E-2</c:v>
                </c:pt>
                <c:pt idx="318">
                  <c:v>3.2274537840874272E-2</c:v>
                </c:pt>
                <c:pt idx="319">
                  <c:v>3.2390323903239031E-2</c:v>
                </c:pt>
                <c:pt idx="320">
                  <c:v>3.2113821138211381E-2</c:v>
                </c:pt>
                <c:pt idx="321">
                  <c:v>3.2865314612584504E-2</c:v>
                </c:pt>
                <c:pt idx="322">
                  <c:v>3.3106338397066525E-2</c:v>
                </c:pt>
                <c:pt idx="323">
                  <c:v>3.2878992820726254E-2</c:v>
                </c:pt>
                <c:pt idx="324">
                  <c:v>3.3375580904098014E-2</c:v>
                </c:pt>
                <c:pt idx="325">
                  <c:v>3.3357964741898026E-2</c:v>
                </c:pt>
                <c:pt idx="326">
                  <c:v>3.3789563729683496E-2</c:v>
                </c:pt>
                <c:pt idx="327">
                  <c:v>3.3960236432025795E-2</c:v>
                </c:pt>
                <c:pt idx="328">
                  <c:v>3.4095813552006901E-2</c:v>
                </c:pt>
                <c:pt idx="329">
                  <c:v>3.4569521934142873E-2</c:v>
                </c:pt>
                <c:pt idx="330">
                  <c:v>3.5134534133867024E-2</c:v>
                </c:pt>
                <c:pt idx="331">
                  <c:v>3.5390301265539256E-2</c:v>
                </c:pt>
                <c:pt idx="332">
                  <c:v>3.527966953220945E-2</c:v>
                </c:pt>
                <c:pt idx="333">
                  <c:v>3.5625704622322438E-2</c:v>
                </c:pt>
                <c:pt idx="334">
                  <c:v>3.510721030996556E-2</c:v>
                </c:pt>
                <c:pt idx="335">
                  <c:v>3.5252119589468986E-2</c:v>
                </c:pt>
                <c:pt idx="336">
                  <c:v>3.4955752212389377E-2</c:v>
                </c:pt>
                <c:pt idx="337">
                  <c:v>3.5299374441465595E-2</c:v>
                </c:pt>
                <c:pt idx="338">
                  <c:v>3.5370494739198566E-2</c:v>
                </c:pt>
                <c:pt idx="339">
                  <c:v>3.531910137476249E-2</c:v>
                </c:pt>
                <c:pt idx="340">
                  <c:v>3.5754695632496045E-2</c:v>
                </c:pt>
                <c:pt idx="341">
                  <c:v>3.5605633802816901E-2</c:v>
                </c:pt>
                <c:pt idx="342">
                  <c:v>3.5056578655424893E-2</c:v>
                </c:pt>
                <c:pt idx="343">
                  <c:v>3.5157988429016469E-2</c:v>
                </c:pt>
                <c:pt idx="344">
                  <c:v>3.579114282478197E-2</c:v>
                </c:pt>
                <c:pt idx="345">
                  <c:v>3.6359452306984237E-2</c:v>
                </c:pt>
                <c:pt idx="346">
                  <c:v>3.7011009604122749E-2</c:v>
                </c:pt>
                <c:pt idx="347">
                  <c:v>3.6842718899382072E-2</c:v>
                </c:pt>
                <c:pt idx="348">
                  <c:v>3.6769839422853154E-2</c:v>
                </c:pt>
                <c:pt idx="349">
                  <c:v>3.7930620573760655E-2</c:v>
                </c:pt>
                <c:pt idx="350">
                  <c:v>3.7440758293838861E-2</c:v>
                </c:pt>
                <c:pt idx="351">
                  <c:v>3.7286135693215344E-2</c:v>
                </c:pt>
                <c:pt idx="352">
                  <c:v>3.7347831225623448E-2</c:v>
                </c:pt>
                <c:pt idx="353">
                  <c:v>3.8796807857581342E-2</c:v>
                </c:pt>
                <c:pt idx="354">
                  <c:v>3.8973852984706465E-2</c:v>
                </c:pt>
                <c:pt idx="355">
                  <c:v>3.8839724680432647E-2</c:v>
                </c:pt>
                <c:pt idx="356">
                  <c:v>3.7340399903637682E-2</c:v>
                </c:pt>
                <c:pt idx="357">
                  <c:v>3.6790885354854024E-2</c:v>
                </c:pt>
                <c:pt idx="358">
                  <c:v>3.6891586338212545E-2</c:v>
                </c:pt>
                <c:pt idx="359">
                  <c:v>3.5887937022458904E-2</c:v>
                </c:pt>
                <c:pt idx="360">
                  <c:v>3.5871326081925482E-2</c:v>
                </c:pt>
                <c:pt idx="361">
                  <c:v>3.5796766743648963E-2</c:v>
                </c:pt>
                <c:pt idx="362">
                  <c:v>3.600882797072831E-2</c:v>
                </c:pt>
                <c:pt idx="363">
                  <c:v>3.5636280032187613E-2</c:v>
                </c:pt>
                <c:pt idx="364">
                  <c:v>3.5570854847963282E-2</c:v>
                </c:pt>
                <c:pt idx="365">
                  <c:v>3.6025566531086579E-2</c:v>
                </c:pt>
                <c:pt idx="366">
                  <c:v>3.5858877964141118E-2</c:v>
                </c:pt>
                <c:pt idx="367">
                  <c:v>3.6630036630036632E-2</c:v>
                </c:pt>
                <c:pt idx="368">
                  <c:v>3.7457709038182699E-2</c:v>
                </c:pt>
                <c:pt idx="369">
                  <c:v>3.809289751781765E-2</c:v>
                </c:pt>
                <c:pt idx="370">
                  <c:v>3.7892678156704558E-2</c:v>
                </c:pt>
                <c:pt idx="371">
                  <c:v>3.7809488962068545E-2</c:v>
                </c:pt>
                <c:pt idx="372">
                  <c:v>3.7503024437454638E-2</c:v>
                </c:pt>
                <c:pt idx="373">
                  <c:v>3.7786445636274986E-2</c:v>
                </c:pt>
                <c:pt idx="374">
                  <c:v>3.7735849056603772E-2</c:v>
                </c:pt>
                <c:pt idx="375">
                  <c:v>3.7809488962068545E-2</c:v>
                </c:pt>
                <c:pt idx="376">
                  <c:v>3.7116858237547894E-2</c:v>
                </c:pt>
                <c:pt idx="377">
                  <c:v>3.6931141291398621E-2</c:v>
                </c:pt>
                <c:pt idx="378">
                  <c:v>3.726409424209641E-2</c:v>
                </c:pt>
                <c:pt idx="379">
                  <c:v>3.7317924641868311E-2</c:v>
                </c:pt>
                <c:pt idx="380">
                  <c:v>3.6565227648030198E-2</c:v>
                </c:pt>
                <c:pt idx="381">
                  <c:v>3.6185362437259248E-2</c:v>
                </c:pt>
                <c:pt idx="382">
                  <c:v>3.6312521963218929E-2</c:v>
                </c:pt>
                <c:pt idx="383">
                  <c:v>3.6236119228521338E-2</c:v>
                </c:pt>
                <c:pt idx="384">
                  <c:v>3.6483464752265507E-2</c:v>
                </c:pt>
                <c:pt idx="385">
                  <c:v>3.6414894866674499E-2</c:v>
                </c:pt>
                <c:pt idx="386">
                  <c:v>3.6333802156586971E-2</c:v>
                </c:pt>
                <c:pt idx="387">
                  <c:v>3.6393519605541207E-2</c:v>
                </c:pt>
                <c:pt idx="388">
                  <c:v>3.6427732079905996E-2</c:v>
                </c:pt>
                <c:pt idx="389">
                  <c:v>3.6729857819905211E-2</c:v>
                </c:pt>
                <c:pt idx="390">
                  <c:v>3.7023766869700228E-2</c:v>
                </c:pt>
                <c:pt idx="391">
                  <c:v>3.7006088098364573E-2</c:v>
                </c:pt>
                <c:pt idx="392">
                  <c:v>3.697078115682767E-2</c:v>
                </c:pt>
                <c:pt idx="393">
                  <c:v>3.7183639198752547E-2</c:v>
                </c:pt>
                <c:pt idx="394">
                  <c:v>3.6887196573060443E-2</c:v>
                </c:pt>
                <c:pt idx="395">
                  <c:v>3.698401336196612E-2</c:v>
                </c:pt>
                <c:pt idx="396">
                  <c:v>3.6604085488251274E-2</c:v>
                </c:pt>
                <c:pt idx="397">
                  <c:v>3.6677709417889261E-2</c:v>
                </c:pt>
                <c:pt idx="398">
                  <c:v>3.7273055188168813E-2</c:v>
                </c:pt>
                <c:pt idx="399">
                  <c:v>3.7139091889301548E-2</c:v>
                </c:pt>
                <c:pt idx="400">
                  <c:v>3.7525723278053508E-2</c:v>
                </c:pt>
                <c:pt idx="401">
                  <c:v>3.7952987267384913E-2</c:v>
                </c:pt>
                <c:pt idx="402">
                  <c:v>3.8022813688212927E-2</c:v>
                </c:pt>
                <c:pt idx="403">
                  <c:v>3.8008827856792549E-2</c:v>
                </c:pt>
                <c:pt idx="404">
                  <c:v>3.8106945298094656E-2</c:v>
                </c:pt>
                <c:pt idx="405">
                  <c:v>3.8494970818328575E-2</c:v>
                </c:pt>
                <c:pt idx="406">
                  <c:v>3.9395094675308176E-2</c:v>
                </c:pt>
                <c:pt idx="407">
                  <c:v>3.9774185270721067E-2</c:v>
                </c:pt>
                <c:pt idx="408">
                  <c:v>3.9927872230808861E-2</c:v>
                </c:pt>
                <c:pt idx="409">
                  <c:v>3.8581207218419421E-2</c:v>
                </c:pt>
                <c:pt idx="410">
                  <c:v>3.9405109952968094E-2</c:v>
                </c:pt>
                <c:pt idx="411">
                  <c:v>3.9131532441302706E-2</c:v>
                </c:pt>
                <c:pt idx="412">
                  <c:v>3.9156246052797779E-2</c:v>
                </c:pt>
                <c:pt idx="413">
                  <c:v>3.945526282296042E-2</c:v>
                </c:pt>
                <c:pt idx="414">
                  <c:v>3.9728309624503397E-2</c:v>
                </c:pt>
                <c:pt idx="415">
                  <c:v>3.9917589492660319E-2</c:v>
                </c:pt>
                <c:pt idx="416">
                  <c:v>0.04</c:v>
                </c:pt>
                <c:pt idx="417">
                  <c:v>3.9989680082559341E-2</c:v>
                </c:pt>
                <c:pt idx="418">
                  <c:v>3.9355084423003686E-2</c:v>
                </c:pt>
                <c:pt idx="419">
                  <c:v>4.0181464679196366E-2</c:v>
                </c:pt>
                <c:pt idx="420">
                  <c:v>3.9958752255736016E-2</c:v>
                </c:pt>
                <c:pt idx="421">
                  <c:v>3.9763981528989231E-2</c:v>
                </c:pt>
                <c:pt idx="422">
                  <c:v>3.9830399588847487E-2</c:v>
                </c:pt>
                <c:pt idx="423">
                  <c:v>4.023361453601558E-2</c:v>
                </c:pt>
                <c:pt idx="424">
                  <c:v>3.9636875079913057E-2</c:v>
                </c:pt>
                <c:pt idx="425">
                  <c:v>4.0639748295752488E-2</c:v>
                </c:pt>
                <c:pt idx="426">
                  <c:v>4.0270200051961545E-2</c:v>
                </c:pt>
                <c:pt idx="427">
                  <c:v>4.0554683411826269E-2</c:v>
                </c:pt>
                <c:pt idx="428">
                  <c:v>4.073052161345421E-2</c:v>
                </c:pt>
                <c:pt idx="429">
                  <c:v>4.111405835543766E-2</c:v>
                </c:pt>
                <c:pt idx="430">
                  <c:v>4.0634421287193599E-2</c:v>
                </c:pt>
                <c:pt idx="431">
                  <c:v>4.0794841426503491E-2</c:v>
                </c:pt>
                <c:pt idx="432">
                  <c:v>4.0639748295752488E-2</c:v>
                </c:pt>
                <c:pt idx="433">
                  <c:v>4.0853979968371118E-2</c:v>
                </c:pt>
                <c:pt idx="434">
                  <c:v>4.0741227493757394E-2</c:v>
                </c:pt>
                <c:pt idx="435">
                  <c:v>4.1092258748674448E-2</c:v>
                </c:pt>
                <c:pt idx="436">
                  <c:v>4.1054165011256784E-2</c:v>
                </c:pt>
                <c:pt idx="437">
                  <c:v>4.2045300420453006E-2</c:v>
                </c:pt>
                <c:pt idx="438">
                  <c:v>4.2529839484154203E-2</c:v>
                </c:pt>
                <c:pt idx="439">
                  <c:v>4.1627501007116964E-2</c:v>
                </c:pt>
                <c:pt idx="440">
                  <c:v>4.0967358266155676E-2</c:v>
                </c:pt>
                <c:pt idx="441">
                  <c:v>4.0762656147271537E-2</c:v>
                </c:pt>
                <c:pt idx="442">
                  <c:v>4.0956533227639057E-2</c:v>
                </c:pt>
                <c:pt idx="443">
                  <c:v>4.193722943722944E-2</c:v>
                </c:pt>
                <c:pt idx="444">
                  <c:v>4.2194092827004225E-2</c:v>
                </c:pt>
                <c:pt idx="445">
                  <c:v>4.1677870395267547E-2</c:v>
                </c:pt>
                <c:pt idx="446">
                  <c:v>4.1549390162176653E-2</c:v>
                </c:pt>
                <c:pt idx="447">
                  <c:v>4.2442497261774369E-2</c:v>
                </c:pt>
                <c:pt idx="448">
                  <c:v>4.2338158972958208E-2</c:v>
                </c:pt>
                <c:pt idx="449">
                  <c:v>4.3296089385474863E-2</c:v>
                </c:pt>
                <c:pt idx="450">
                  <c:v>4.2705606832897092E-2</c:v>
                </c:pt>
                <c:pt idx="451">
                  <c:v>4.2205582028590878E-2</c:v>
                </c:pt>
                <c:pt idx="452">
                  <c:v>4.296008869179601E-2</c:v>
                </c:pt>
                <c:pt idx="453">
                  <c:v>4.2740934785605957E-2</c:v>
                </c:pt>
                <c:pt idx="454">
                  <c:v>4.2465753424657533E-2</c:v>
                </c:pt>
                <c:pt idx="455">
                  <c:v>4.2401860210641504E-2</c:v>
                </c:pt>
                <c:pt idx="456">
                  <c:v>4.2320819112627986E-2</c:v>
                </c:pt>
                <c:pt idx="457">
                  <c:v>4.2436687200547572E-2</c:v>
                </c:pt>
                <c:pt idx="458">
                  <c:v>4.2286181966989494E-2</c:v>
                </c:pt>
                <c:pt idx="459">
                  <c:v>4.2425071848912005E-2</c:v>
                </c:pt>
                <c:pt idx="460">
                  <c:v>4.2085256584306278E-2</c:v>
                </c:pt>
                <c:pt idx="461">
                  <c:v>4.1897553723476151E-2</c:v>
                </c:pt>
                <c:pt idx="462">
                  <c:v>4.1784607089904301E-2</c:v>
                </c:pt>
                <c:pt idx="463">
                  <c:v>4.1661067060878916E-2</c:v>
                </c:pt>
                <c:pt idx="464">
                  <c:v>4.1504886865711611E-2</c:v>
                </c:pt>
                <c:pt idx="465">
                  <c:v>4.0586540979313961E-2</c:v>
                </c:pt>
                <c:pt idx="466">
                  <c:v>4.030161206448258E-2</c:v>
                </c:pt>
                <c:pt idx="467">
                  <c:v>4.1399572649572655E-2</c:v>
                </c:pt>
                <c:pt idx="468">
                  <c:v>4.0629095674967239E-2</c:v>
                </c:pt>
                <c:pt idx="469">
                  <c:v>4.0191883832490602E-2</c:v>
                </c:pt>
                <c:pt idx="470">
                  <c:v>4.0554683411826269E-2</c:v>
                </c:pt>
                <c:pt idx="471">
                  <c:v>4.108681245858184E-2</c:v>
                </c:pt>
                <c:pt idx="472">
                  <c:v>4.0951122853368563E-2</c:v>
                </c:pt>
                <c:pt idx="473">
                  <c:v>4.0983606557377053E-2</c:v>
                </c:pt>
                <c:pt idx="474">
                  <c:v>4.1212443499069398E-2</c:v>
                </c:pt>
                <c:pt idx="475">
                  <c:v>4.1185067091802849E-2</c:v>
                </c:pt>
                <c:pt idx="476">
                  <c:v>4.1322314049586778E-2</c:v>
                </c:pt>
                <c:pt idx="477">
                  <c:v>4.0902493732682413E-2</c:v>
                </c:pt>
                <c:pt idx="478">
                  <c:v>4.028589993502274E-2</c:v>
                </c:pt>
                <c:pt idx="479">
                  <c:v>4.0422480114747687E-2</c:v>
                </c:pt>
                <c:pt idx="480">
                  <c:v>4.0469973890339427E-2</c:v>
                </c:pt>
                <c:pt idx="481">
                  <c:v>4.0134645261522529E-2</c:v>
                </c:pt>
                <c:pt idx="482">
                  <c:v>3.9616613418530351E-2</c:v>
                </c:pt>
                <c:pt idx="483">
                  <c:v>3.9876511448417806E-2</c:v>
                </c:pt>
                <c:pt idx="484">
                  <c:v>4.0129449838187704E-2</c:v>
                </c:pt>
                <c:pt idx="485">
                  <c:v>4.0197095435684643E-2</c:v>
                </c:pt>
                <c:pt idx="486">
                  <c:v>4.0575916230366493E-2</c:v>
                </c:pt>
                <c:pt idx="487">
                  <c:v>4.075193900354937E-2</c:v>
                </c:pt>
                <c:pt idx="488">
                  <c:v>4.1048728813559324E-2</c:v>
                </c:pt>
                <c:pt idx="489">
                  <c:v>4.1157727031332983E-2</c:v>
                </c:pt>
                <c:pt idx="490">
                  <c:v>4.1405102177106981E-2</c:v>
                </c:pt>
                <c:pt idx="491">
                  <c:v>4.1416165664662663E-2</c:v>
                </c:pt>
                <c:pt idx="492">
                  <c:v>4.1610738255033558E-2</c:v>
                </c:pt>
                <c:pt idx="493">
                  <c:v>4.2022502372238042E-2</c:v>
                </c:pt>
                <c:pt idx="494">
                  <c:v>4.1599570585077836E-2</c:v>
                </c:pt>
                <c:pt idx="495">
                  <c:v>4.1560530902265719E-2</c:v>
                </c:pt>
                <c:pt idx="496">
                  <c:v>4.1043294055342246E-2</c:v>
                </c:pt>
                <c:pt idx="497">
                  <c:v>4.1914548404542999E-2</c:v>
                </c:pt>
                <c:pt idx="498">
                  <c:v>4.1790239956861687E-2</c:v>
                </c:pt>
                <c:pt idx="499">
                  <c:v>4.2442497261774369E-2</c:v>
                </c:pt>
                <c:pt idx="500">
                  <c:v>4.2594119263533937E-2</c:v>
                </c:pt>
                <c:pt idx="501">
                  <c:v>4.2136740519233391E-2</c:v>
                </c:pt>
                <c:pt idx="502">
                  <c:v>4.2022502372238042E-2</c:v>
                </c:pt>
                <c:pt idx="503">
                  <c:v>4.1371947150673959E-2</c:v>
                </c:pt>
                <c:pt idx="504">
                  <c:v>4.1689080150618611E-2</c:v>
                </c:pt>
                <c:pt idx="505">
                  <c:v>4.2355513048230632E-2</c:v>
                </c:pt>
                <c:pt idx="506">
                  <c:v>4.268208729175272E-2</c:v>
                </c:pt>
                <c:pt idx="507">
                  <c:v>4.225736095965104E-2</c:v>
                </c:pt>
                <c:pt idx="508">
                  <c:v>4.2291950886766717E-2</c:v>
                </c:pt>
                <c:pt idx="509">
                  <c:v>4.225736095965104E-2</c:v>
                </c:pt>
                <c:pt idx="510">
                  <c:v>4.2268884646850288E-2</c:v>
                </c:pt>
                <c:pt idx="511">
                  <c:v>4.2500685494927339E-2</c:v>
                </c:pt>
                <c:pt idx="512">
                  <c:v>4.2776321236373677E-2</c:v>
                </c:pt>
                <c:pt idx="513">
                  <c:v>4.2735042735042736E-2</c:v>
                </c:pt>
                <c:pt idx="514">
                  <c:v>4.3223647518126046E-2</c:v>
                </c:pt>
                <c:pt idx="515">
                  <c:v>4.3025676613462877E-2</c:v>
                </c:pt>
                <c:pt idx="516">
                  <c:v>4.1994039555675974E-2</c:v>
                </c:pt>
                <c:pt idx="517">
                  <c:v>4.1965615270069041E-2</c:v>
                </c:pt>
                <c:pt idx="518">
                  <c:v>4.2217077488764805E-2</c:v>
                </c:pt>
                <c:pt idx="519">
                  <c:v>4.2194092827004225E-2</c:v>
                </c:pt>
                <c:pt idx="520">
                  <c:v>4.1633091592801506E-2</c:v>
                </c:pt>
                <c:pt idx="521">
                  <c:v>4.1228886820055863E-2</c:v>
                </c:pt>
                <c:pt idx="522">
                  <c:v>4.1616324338837433E-2</c:v>
                </c:pt>
                <c:pt idx="523">
                  <c:v>4.0639748295752488E-2</c:v>
                </c:pt>
                <c:pt idx="524">
                  <c:v>4.0671739700865919E-2</c:v>
                </c:pt>
                <c:pt idx="525">
                  <c:v>3.9871382636655947E-2</c:v>
                </c:pt>
                <c:pt idx="526">
                  <c:v>3.9871382636655947E-2</c:v>
                </c:pt>
                <c:pt idx="527">
                  <c:v>4.0139842030299105E-2</c:v>
                </c:pt>
                <c:pt idx="528">
                  <c:v>4.023883696780893E-2</c:v>
                </c:pt>
                <c:pt idx="529">
                  <c:v>4.0322580645161296E-2</c:v>
                </c:pt>
                <c:pt idx="530">
                  <c:v>4.0634421287193599E-2</c:v>
                </c:pt>
                <c:pt idx="531">
                  <c:v>4.0098305523218213E-2</c:v>
                </c:pt>
                <c:pt idx="532">
                  <c:v>4.0134645261522529E-2</c:v>
                </c:pt>
                <c:pt idx="533">
                  <c:v>4.0124255759772194E-2</c:v>
                </c:pt>
                <c:pt idx="534">
                  <c:v>4.0369839822893605E-2</c:v>
                </c:pt>
                <c:pt idx="535">
                  <c:v>4.0559989532905925E-2</c:v>
                </c:pt>
                <c:pt idx="536">
                  <c:v>4.0134645261522529E-2</c:v>
                </c:pt>
                <c:pt idx="537">
                  <c:v>4.0327826200078055E-2</c:v>
                </c:pt>
                <c:pt idx="538">
                  <c:v>3.9743589743589748E-2</c:v>
                </c:pt>
                <c:pt idx="539">
                  <c:v>3.9840637450199202E-2</c:v>
                </c:pt>
                <c:pt idx="540">
                  <c:v>3.9550905843327384E-2</c:v>
                </c:pt>
                <c:pt idx="541">
                  <c:v>3.9260385005065859E-2</c:v>
                </c:pt>
                <c:pt idx="542">
                  <c:v>3.9530731956133637E-2</c:v>
                </c:pt>
                <c:pt idx="543">
                  <c:v>3.9753783021287507E-2</c:v>
                </c:pt>
                <c:pt idx="544">
                  <c:v>3.9876511448417806E-2</c:v>
                </c:pt>
                <c:pt idx="545">
                  <c:v>3.9375079385240694E-2</c:v>
                </c:pt>
                <c:pt idx="546">
                  <c:v>3.9255413448144864E-2</c:v>
                </c:pt>
                <c:pt idx="547">
                  <c:v>3.9101917255297679E-2</c:v>
                </c:pt>
                <c:pt idx="548">
                  <c:v>3.979460847240051E-2</c:v>
                </c:pt>
                <c:pt idx="549">
                  <c:v>3.9072346861608265E-2</c:v>
                </c:pt>
                <c:pt idx="550">
                  <c:v>3.8822792736380715E-2</c:v>
                </c:pt>
                <c:pt idx="551">
                  <c:v>3.9697784607504158E-2</c:v>
                </c:pt>
                <c:pt idx="552">
                  <c:v>3.9815052658618032E-2</c:v>
                </c:pt>
                <c:pt idx="553">
                  <c:v>4.0317336454675515E-2</c:v>
                </c:pt>
                <c:pt idx="554">
                  <c:v>3.968253968253968E-2</c:v>
                </c:pt>
                <c:pt idx="555">
                  <c:v>3.9871382636655947E-2</c:v>
                </c:pt>
                <c:pt idx="556">
                  <c:v>4.0046505619429018E-2</c:v>
                </c:pt>
                <c:pt idx="557">
                  <c:v>4.0411941076782691E-2</c:v>
                </c:pt>
                <c:pt idx="558">
                  <c:v>4.0677076499147098E-2</c:v>
                </c:pt>
                <c:pt idx="559">
                  <c:v>4.0687754298464371E-2</c:v>
                </c:pt>
                <c:pt idx="560">
                  <c:v>4.0327826200078055E-2</c:v>
                </c:pt>
                <c:pt idx="561">
                  <c:v>4.0025823111684955E-2</c:v>
                </c:pt>
                <c:pt idx="562">
                  <c:v>3.9687620023044427E-2</c:v>
                </c:pt>
                <c:pt idx="563">
                  <c:v>3.9561000510464524E-2</c:v>
                </c:pt>
                <c:pt idx="564">
                  <c:v>3.9067422810333964E-2</c:v>
                </c:pt>
                <c:pt idx="565">
                  <c:v>3.9566049776643269E-2</c:v>
                </c:pt>
                <c:pt idx="566">
                  <c:v>3.9636875079913057E-2</c:v>
                </c:pt>
                <c:pt idx="567">
                  <c:v>4.0160642570281124E-2</c:v>
                </c:pt>
                <c:pt idx="568">
                  <c:v>4.0703781512605043E-2</c:v>
                </c:pt>
                <c:pt idx="569">
                  <c:v>4.0859364702781072E-2</c:v>
                </c:pt>
                <c:pt idx="570">
                  <c:v>4.1157727031332983E-2</c:v>
                </c:pt>
                <c:pt idx="571">
                  <c:v>4.1239856325661836E-2</c:v>
                </c:pt>
                <c:pt idx="572">
                  <c:v>4.1267305644302449E-2</c:v>
                </c:pt>
                <c:pt idx="573">
                  <c:v>4.1163192139158145E-2</c:v>
                </c:pt>
                <c:pt idx="574">
                  <c:v>4.0956533227639057E-2</c:v>
                </c:pt>
                <c:pt idx="575">
                  <c:v>4.1179596174282677E-2</c:v>
                </c:pt>
                <c:pt idx="576">
                  <c:v>4.1728361825279309E-2</c:v>
                </c:pt>
                <c:pt idx="577">
                  <c:v>4.1443850267379685E-2</c:v>
                </c:pt>
                <c:pt idx="578">
                  <c:v>4.1677870395267547E-2</c:v>
                </c:pt>
                <c:pt idx="579">
                  <c:v>4.108681245858184E-2</c:v>
                </c:pt>
                <c:pt idx="580">
                  <c:v>4.1644277270284795E-2</c:v>
                </c:pt>
                <c:pt idx="581">
                  <c:v>4.1739598761276427E-2</c:v>
                </c:pt>
                <c:pt idx="582">
                  <c:v>4.2217077488764805E-2</c:v>
                </c:pt>
                <c:pt idx="583">
                  <c:v>4.2326597487711635E-2</c:v>
                </c:pt>
                <c:pt idx="584">
                  <c:v>4.3025676613462877E-2</c:v>
                </c:pt>
                <c:pt idx="585">
                  <c:v>4.2876901798063624E-2</c:v>
                </c:pt>
                <c:pt idx="586">
                  <c:v>4.2924397673774581E-2</c:v>
                </c:pt>
                <c:pt idx="587">
                  <c:v>4.3181501601894413E-2</c:v>
                </c:pt>
                <c:pt idx="588">
                  <c:v>4.3007769145394011E-2</c:v>
                </c:pt>
                <c:pt idx="589">
                  <c:v>4.31634642160958E-2</c:v>
                </c:pt>
                <c:pt idx="590">
                  <c:v>4.3698900479278269E-2</c:v>
                </c:pt>
                <c:pt idx="591">
                  <c:v>4.4399885419650537E-2</c:v>
                </c:pt>
                <c:pt idx="592">
                  <c:v>4.4052863436123343E-2</c:v>
                </c:pt>
                <c:pt idx="593">
                  <c:v>4.4482709140479269E-2</c:v>
                </c:pt>
                <c:pt idx="594">
                  <c:v>4.4604316546762592E-2</c:v>
                </c:pt>
                <c:pt idx="595">
                  <c:v>4.5387994143484628E-2</c:v>
                </c:pt>
                <c:pt idx="596">
                  <c:v>4.6296296296296301E-2</c:v>
                </c:pt>
                <c:pt idx="597">
                  <c:v>4.5973602254189526E-2</c:v>
                </c:pt>
                <c:pt idx="598">
                  <c:v>4.6213476446034588E-2</c:v>
                </c:pt>
                <c:pt idx="599">
                  <c:v>4.6241050119331738E-2</c:v>
                </c:pt>
                <c:pt idx="600">
                  <c:v>4.7220106626047219E-2</c:v>
                </c:pt>
                <c:pt idx="601">
                  <c:v>4.6165301563663434E-2</c:v>
                </c:pt>
                <c:pt idx="602">
                  <c:v>4.6511627906976744E-2</c:v>
                </c:pt>
                <c:pt idx="603">
                  <c:v>4.5810551204374168E-2</c:v>
                </c:pt>
                <c:pt idx="604">
                  <c:v>4.5608356627924083E-2</c:v>
                </c:pt>
                <c:pt idx="605">
                  <c:v>4.5467879143443822E-2</c:v>
                </c:pt>
                <c:pt idx="606">
                  <c:v>4.4273064838617544E-2</c:v>
                </c:pt>
                <c:pt idx="607">
                  <c:v>4.4184720638540481E-2</c:v>
                </c:pt>
                <c:pt idx="608">
                  <c:v>4.4254104211277664E-2</c:v>
                </c:pt>
                <c:pt idx="609">
                  <c:v>4.3062200956937802E-2</c:v>
                </c:pt>
                <c:pt idx="610">
                  <c:v>4.2606516290726822E-2</c:v>
                </c:pt>
                <c:pt idx="611">
                  <c:v>4.2317798368137184E-2</c:v>
                </c:pt>
                <c:pt idx="612">
                  <c:v>4.2887175893482836E-2</c:v>
                </c:pt>
                <c:pt idx="613">
                  <c:v>4.2929292929292928E-2</c:v>
                </c:pt>
                <c:pt idx="614">
                  <c:v>4.2797202797202796E-2</c:v>
                </c:pt>
                <c:pt idx="615">
                  <c:v>4.3348916277093072E-2</c:v>
                </c:pt>
                <c:pt idx="616">
                  <c:v>4.339809956034605E-2</c:v>
                </c:pt>
                <c:pt idx="617">
                  <c:v>4.3552519214346712E-2</c:v>
                </c:pt>
                <c:pt idx="618">
                  <c:v>4.3250883392226151E-2</c:v>
                </c:pt>
                <c:pt idx="619">
                  <c:v>4.3232551568239616E-2</c:v>
                </c:pt>
                <c:pt idx="620">
                  <c:v>4.3583535108958842E-2</c:v>
                </c:pt>
                <c:pt idx="621">
                  <c:v>4.2773273693038856E-2</c:v>
                </c:pt>
                <c:pt idx="622">
                  <c:v>4.3540125213431986E-2</c:v>
                </c:pt>
                <c:pt idx="623">
                  <c:v>4.3318233295583236E-2</c:v>
                </c:pt>
                <c:pt idx="624">
                  <c:v>4.4457358709864885E-2</c:v>
                </c:pt>
                <c:pt idx="625">
                  <c:v>4.4251626898047722E-2</c:v>
                </c:pt>
                <c:pt idx="626">
                  <c:v>4.3751787246211038E-2</c:v>
                </c:pt>
                <c:pt idx="627">
                  <c:v>4.4041450777202069E-2</c:v>
                </c:pt>
                <c:pt idx="628">
                  <c:v>4.3965517241379315E-2</c:v>
                </c:pt>
                <c:pt idx="629">
                  <c:v>4.4697633654688873E-2</c:v>
                </c:pt>
                <c:pt idx="630">
                  <c:v>4.3959201264186183E-2</c:v>
                </c:pt>
                <c:pt idx="631">
                  <c:v>4.5053003533568906E-2</c:v>
                </c:pt>
                <c:pt idx="632">
                  <c:v>4.4522042776080316E-2</c:v>
                </c:pt>
                <c:pt idx="633">
                  <c:v>4.3758043758043756E-2</c:v>
                </c:pt>
                <c:pt idx="634">
                  <c:v>4.3770562151337435E-2</c:v>
                </c:pt>
                <c:pt idx="635">
                  <c:v>4.288116591928251E-2</c:v>
                </c:pt>
                <c:pt idx="636">
                  <c:v>4.3795620437956199E-2</c:v>
                </c:pt>
                <c:pt idx="637">
                  <c:v>4.3305972261534112E-2</c:v>
                </c:pt>
                <c:pt idx="638">
                  <c:v>4.2341220423412207E-2</c:v>
                </c:pt>
                <c:pt idx="639">
                  <c:v>4.3086454519853566E-2</c:v>
                </c:pt>
                <c:pt idx="640">
                  <c:v>4.32447710570944E-2</c:v>
                </c:pt>
                <c:pt idx="641">
                  <c:v>4.2941341566095984E-2</c:v>
                </c:pt>
                <c:pt idx="642">
                  <c:v>4.3441226575809198E-2</c:v>
                </c:pt>
                <c:pt idx="643">
                  <c:v>4.367061509918653E-2</c:v>
                </c:pt>
                <c:pt idx="644">
                  <c:v>4.3933955491744434E-2</c:v>
                </c:pt>
                <c:pt idx="645">
                  <c:v>4.3745532523230879E-2</c:v>
                </c:pt>
                <c:pt idx="646">
                  <c:v>4.3007730147575543E-2</c:v>
                </c:pt>
                <c:pt idx="647">
                  <c:v>4.2725495671600111E-2</c:v>
                </c:pt>
                <c:pt idx="648">
                  <c:v>4.2648083623693378E-2</c:v>
                </c:pt>
                <c:pt idx="649">
                  <c:v>4.1917808219178086E-2</c:v>
                </c:pt>
                <c:pt idx="650">
                  <c:v>4.2259356442480321E-2</c:v>
                </c:pt>
                <c:pt idx="651">
                  <c:v>4.1826134499726629E-2</c:v>
                </c:pt>
                <c:pt idx="652">
                  <c:v>4.1717791411042947E-2</c:v>
                </c:pt>
                <c:pt idx="653">
                  <c:v>4.1217672413793108E-2</c:v>
                </c:pt>
                <c:pt idx="654">
                  <c:v>4.1040772532188838E-2</c:v>
                </c:pt>
                <c:pt idx="655">
                  <c:v>4.0887226082308922E-2</c:v>
                </c:pt>
                <c:pt idx="656">
                  <c:v>4.0632054176072234E-2</c:v>
                </c:pt>
                <c:pt idx="657">
                  <c:v>4.0310894480305628E-2</c:v>
                </c:pt>
                <c:pt idx="658">
                  <c:v>3.9724782552252369E-2</c:v>
                </c:pt>
                <c:pt idx="659">
                  <c:v>3.9786763749837473E-2</c:v>
                </c:pt>
                <c:pt idx="660">
                  <c:v>4.0131147540983604E-2</c:v>
                </c:pt>
                <c:pt idx="661">
                  <c:v>3.9346791822039352E-2</c:v>
                </c:pt>
                <c:pt idx="662">
                  <c:v>3.8901601830663615E-2</c:v>
                </c:pt>
                <c:pt idx="663">
                  <c:v>3.9040571574381219E-2</c:v>
                </c:pt>
                <c:pt idx="664">
                  <c:v>3.9448240299084704E-2</c:v>
                </c:pt>
                <c:pt idx="665">
                  <c:v>3.9539992247060347E-2</c:v>
                </c:pt>
                <c:pt idx="666">
                  <c:v>3.9688715953307398E-2</c:v>
                </c:pt>
                <c:pt idx="667">
                  <c:v>3.9387308533916851E-2</c:v>
                </c:pt>
                <c:pt idx="668">
                  <c:v>3.8611987381703468E-2</c:v>
                </c:pt>
                <c:pt idx="669">
                  <c:v>3.6996735582154522E-2</c:v>
                </c:pt>
                <c:pt idx="670">
                  <c:v>3.7486218302094823E-2</c:v>
                </c:pt>
                <c:pt idx="671">
                  <c:v>3.8007700906719663E-2</c:v>
                </c:pt>
                <c:pt idx="672">
                  <c:v>3.7444933920704845E-2</c:v>
                </c:pt>
                <c:pt idx="673">
                  <c:v>3.728070175438597E-2</c:v>
                </c:pt>
                <c:pt idx="674">
                  <c:v>3.8597376387487385E-2</c:v>
                </c:pt>
                <c:pt idx="675">
                  <c:v>3.9331619537275063E-2</c:v>
                </c:pt>
                <c:pt idx="676">
                  <c:v>3.8379530916844345E-2</c:v>
                </c:pt>
                <c:pt idx="677">
                  <c:v>3.8461538461538464E-2</c:v>
                </c:pt>
                <c:pt idx="678">
                  <c:v>3.7629119527791445E-2</c:v>
                </c:pt>
                <c:pt idx="679">
                  <c:v>3.8355477563299073E-2</c:v>
                </c:pt>
                <c:pt idx="680">
                  <c:v>3.898585807109186E-2</c:v>
                </c:pt>
                <c:pt idx="681">
                  <c:v>3.8360285821737498E-2</c:v>
                </c:pt>
                <c:pt idx="682">
                  <c:v>3.8173652694610781E-2</c:v>
                </c:pt>
                <c:pt idx="683">
                  <c:v>3.6845273931366648E-2</c:v>
                </c:pt>
                <c:pt idx="684">
                  <c:v>3.698332124728064E-2</c:v>
                </c:pt>
                <c:pt idx="685">
                  <c:v>3.7500000000000006E-2</c:v>
                </c:pt>
                <c:pt idx="686">
                  <c:v>3.7573673870333987E-2</c:v>
                </c:pt>
                <c:pt idx="687">
                  <c:v>3.8092866923938755E-2</c:v>
                </c:pt>
                <c:pt idx="688">
                  <c:v>3.796526054590571E-2</c:v>
                </c:pt>
                <c:pt idx="689">
                  <c:v>3.7875974749350165E-2</c:v>
                </c:pt>
                <c:pt idx="690">
                  <c:v>3.7454100367197062E-2</c:v>
                </c:pt>
                <c:pt idx="691">
                  <c:v>3.7435771959872771E-2</c:v>
                </c:pt>
                <c:pt idx="692">
                  <c:v>3.7208171206225681E-2</c:v>
                </c:pt>
                <c:pt idx="693">
                  <c:v>3.7172011661807586E-2</c:v>
                </c:pt>
                <c:pt idx="694">
                  <c:v>3.691639522258415E-2</c:v>
                </c:pt>
                <c:pt idx="695">
                  <c:v>3.7068443367655968E-2</c:v>
                </c:pt>
                <c:pt idx="696">
                  <c:v>3.719460313601556E-2</c:v>
                </c:pt>
                <c:pt idx="697">
                  <c:v>3.7857231226029943E-2</c:v>
                </c:pt>
                <c:pt idx="698">
                  <c:v>3.7890044576523028E-2</c:v>
                </c:pt>
                <c:pt idx="699">
                  <c:v>3.8283498060803202E-2</c:v>
                </c:pt>
                <c:pt idx="700">
                  <c:v>3.8360285821737498E-2</c:v>
                </c:pt>
                <c:pt idx="701">
                  <c:v>3.8714574898785423E-2</c:v>
                </c:pt>
                <c:pt idx="702">
                  <c:v>3.9331619537275063E-2</c:v>
                </c:pt>
                <c:pt idx="703">
                  <c:v>3.9750584567420109E-2</c:v>
                </c:pt>
                <c:pt idx="704">
                  <c:v>4.0094339622641514E-2</c:v>
                </c:pt>
                <c:pt idx="705">
                  <c:v>4.03853767982051E-2</c:v>
                </c:pt>
                <c:pt idx="706">
                  <c:v>4.1390504531313405E-2</c:v>
                </c:pt>
                <c:pt idx="707">
                  <c:v>4.1734860883797062E-2</c:v>
                </c:pt>
                <c:pt idx="708">
                  <c:v>4.1519674355495251E-2</c:v>
                </c:pt>
                <c:pt idx="709">
                  <c:v>4.2009884678747937E-2</c:v>
                </c:pt>
                <c:pt idx="710">
                  <c:v>4.141851651326476E-2</c:v>
                </c:pt>
                <c:pt idx="711">
                  <c:v>4.0300276570525484E-2</c:v>
                </c:pt>
                <c:pt idx="712">
                  <c:v>4.0433403805496829E-2</c:v>
                </c:pt>
                <c:pt idx="713">
                  <c:v>4.1090371961863839E-2</c:v>
                </c:pt>
                <c:pt idx="714">
                  <c:v>4.1228779304769606E-2</c:v>
                </c:pt>
                <c:pt idx="715">
                  <c:v>4.2067638163321423E-2</c:v>
                </c:pt>
                <c:pt idx="716">
                  <c:v>4.205029545142229E-2</c:v>
                </c:pt>
                <c:pt idx="717">
                  <c:v>4.1969551501851603E-2</c:v>
                </c:pt>
                <c:pt idx="718">
                  <c:v>4.2032967032967036E-2</c:v>
                </c:pt>
                <c:pt idx="719">
                  <c:v>4.1894852135815987E-2</c:v>
                </c:pt>
                <c:pt idx="720">
                  <c:v>4.2265193370165745E-2</c:v>
                </c:pt>
                <c:pt idx="721">
                  <c:v>4.2364668420323964E-2</c:v>
                </c:pt>
                <c:pt idx="722">
                  <c:v>4.3933955491744434E-2</c:v>
                </c:pt>
                <c:pt idx="723">
                  <c:v>4.289318755256518E-2</c:v>
                </c:pt>
                <c:pt idx="724">
                  <c:v>4.3147208121827409E-2</c:v>
                </c:pt>
                <c:pt idx="725">
                  <c:v>4.305614183199663E-2</c:v>
                </c:pt>
                <c:pt idx="726">
                  <c:v>4.3232551568239616E-2</c:v>
                </c:pt>
                <c:pt idx="727">
                  <c:v>4.1912066840158878E-2</c:v>
                </c:pt>
                <c:pt idx="728">
                  <c:v>4.1173304628632945E-2</c:v>
                </c:pt>
                <c:pt idx="729">
                  <c:v>4.2382271468144044E-2</c:v>
                </c:pt>
                <c:pt idx="730">
                  <c:v>4.2265193370165745E-2</c:v>
                </c:pt>
                <c:pt idx="731">
                  <c:v>4.1666666666666671E-2</c:v>
                </c:pt>
                <c:pt idx="732">
                  <c:v>4.1717791411042947E-2</c:v>
                </c:pt>
                <c:pt idx="733">
                  <c:v>4.1123504905254675E-2</c:v>
                </c:pt>
                <c:pt idx="734">
                  <c:v>4.1615667074663402E-2</c:v>
                </c:pt>
                <c:pt idx="735">
                  <c:v>4.1480276535176906E-2</c:v>
                </c:pt>
                <c:pt idx="736">
                  <c:v>4.1206571505521143E-2</c:v>
                </c:pt>
                <c:pt idx="737">
                  <c:v>4.1769041769041768E-2</c:v>
                </c:pt>
                <c:pt idx="738">
                  <c:v>4.059432210135315E-2</c:v>
                </c:pt>
                <c:pt idx="739">
                  <c:v>4.0740247636799364E-2</c:v>
                </c:pt>
                <c:pt idx="740">
                  <c:v>4.1396103896103896E-2</c:v>
                </c:pt>
                <c:pt idx="741">
                  <c:v>4.1542221015476513E-2</c:v>
                </c:pt>
                <c:pt idx="742">
                  <c:v>4.0316205533596834E-2</c:v>
                </c:pt>
                <c:pt idx="743">
                  <c:v>4.0310894480305628E-2</c:v>
                </c:pt>
                <c:pt idx="744">
                  <c:v>3.9828192112456071E-2</c:v>
                </c:pt>
                <c:pt idx="745">
                  <c:v>3.9771250324928516E-2</c:v>
                </c:pt>
                <c:pt idx="746">
                  <c:v>3.9895697522816166E-2</c:v>
                </c:pt>
                <c:pt idx="747">
                  <c:v>4.0073336825563126E-2</c:v>
                </c:pt>
                <c:pt idx="748">
                  <c:v>4.0930979133226325E-2</c:v>
                </c:pt>
                <c:pt idx="749">
                  <c:v>4.0486901296639323E-2</c:v>
                </c:pt>
                <c:pt idx="750">
                  <c:v>4.0131147540983604E-2</c:v>
                </c:pt>
                <c:pt idx="751">
                  <c:v>4.0390707497360082E-2</c:v>
                </c:pt>
                <c:pt idx="752">
                  <c:v>4.1195476575121161E-2</c:v>
                </c:pt>
                <c:pt idx="753">
                  <c:v>4.1769041769041768E-2</c:v>
                </c:pt>
                <c:pt idx="754">
                  <c:v>4.1312272174969626E-2</c:v>
                </c:pt>
                <c:pt idx="755">
                  <c:v>4.2594654788418708E-2</c:v>
                </c:pt>
                <c:pt idx="756">
                  <c:v>4.2791218011466924E-2</c:v>
                </c:pt>
                <c:pt idx="757">
                  <c:v>4.2399889150616599E-2</c:v>
                </c:pt>
                <c:pt idx="758">
                  <c:v>4.2405764966740582E-2</c:v>
                </c:pt>
                <c:pt idx="759">
                  <c:v>4.2218543046357616E-2</c:v>
                </c:pt>
                <c:pt idx="760">
                  <c:v>4.2671872821084929E-2</c:v>
                </c:pt>
                <c:pt idx="761">
                  <c:v>4.2247687422338809E-2</c:v>
                </c:pt>
                <c:pt idx="762">
                  <c:v>4.2206896551724139E-2</c:v>
                </c:pt>
                <c:pt idx="763">
                  <c:v>4.1860465116279076E-2</c:v>
                </c:pt>
                <c:pt idx="764">
                  <c:v>4.1457797046470665E-2</c:v>
                </c:pt>
                <c:pt idx="765">
                  <c:v>4.1860465116279076E-2</c:v>
                </c:pt>
                <c:pt idx="766">
                  <c:v>4.2541359655220351E-2</c:v>
                </c:pt>
                <c:pt idx="767">
                  <c:v>4.2090784044016505E-2</c:v>
                </c:pt>
                <c:pt idx="768">
                  <c:v>4.2929292929292928E-2</c:v>
                </c:pt>
                <c:pt idx="769">
                  <c:v>4.3330501274426503E-2</c:v>
                </c:pt>
                <c:pt idx="770">
                  <c:v>4.277925346008668E-2</c:v>
                </c:pt>
                <c:pt idx="771">
                  <c:v>4.3135043698900484E-2</c:v>
                </c:pt>
                <c:pt idx="772">
                  <c:v>4.2845141416970038E-2</c:v>
                </c:pt>
                <c:pt idx="773">
                  <c:v>4.283314669652856E-2</c:v>
                </c:pt>
                <c:pt idx="774">
                  <c:v>4.0870842794176569E-2</c:v>
                </c:pt>
                <c:pt idx="775">
                  <c:v>4.0642847655731174E-2</c:v>
                </c:pt>
                <c:pt idx="776">
                  <c:v>4.0068089563964904E-2</c:v>
                </c:pt>
                <c:pt idx="777">
                  <c:v>4.0476190476190478E-2</c:v>
                </c:pt>
                <c:pt idx="778">
                  <c:v>4.059432210135315E-2</c:v>
                </c:pt>
                <c:pt idx="779">
                  <c:v>4.0980313378867012E-2</c:v>
                </c:pt>
                <c:pt idx="780">
                  <c:v>3.9766081871345026E-2</c:v>
                </c:pt>
                <c:pt idx="781">
                  <c:v>3.9895697522816166E-2</c:v>
                </c:pt>
                <c:pt idx="782">
                  <c:v>3.937717153519496E-2</c:v>
                </c:pt>
                <c:pt idx="783">
                  <c:v>4.0621266427718045E-2</c:v>
                </c:pt>
                <c:pt idx="784">
                  <c:v>4.089269009755446E-2</c:v>
                </c:pt>
                <c:pt idx="785">
                  <c:v>4.0438747191753666E-2</c:v>
                </c:pt>
                <c:pt idx="786">
                  <c:v>4.0898155573376109E-2</c:v>
                </c:pt>
                <c:pt idx="787">
                  <c:v>4.0761955508192359E-2</c:v>
                </c:pt>
                <c:pt idx="788">
                  <c:v>4.0767386091127095E-2</c:v>
                </c:pt>
                <c:pt idx="789">
                  <c:v>4.1831852358168144E-2</c:v>
                </c:pt>
                <c:pt idx="790">
                  <c:v>4.294736842105263E-2</c:v>
                </c:pt>
                <c:pt idx="791">
                  <c:v>4.2983565107458918E-2</c:v>
                </c:pt>
                <c:pt idx="792">
                  <c:v>4.3602165859219146E-2</c:v>
                </c:pt>
                <c:pt idx="793">
                  <c:v>4.3764302059496565E-2</c:v>
                </c:pt>
                <c:pt idx="794">
                  <c:v>4.3256997455470743E-2</c:v>
                </c:pt>
                <c:pt idx="795">
                  <c:v>4.3171557562076752E-2</c:v>
                </c:pt>
                <c:pt idx="796">
                  <c:v>4.1854739433729998E-2</c:v>
                </c:pt>
                <c:pt idx="797">
                  <c:v>4.3490619670267197E-2</c:v>
                </c:pt>
                <c:pt idx="798">
                  <c:v>4.2713567839195977E-2</c:v>
                </c:pt>
                <c:pt idx="799">
                  <c:v>4.2821158690176324E-2</c:v>
                </c:pt>
                <c:pt idx="800">
                  <c:v>4.274339991618941E-2</c:v>
                </c:pt>
                <c:pt idx="801">
                  <c:v>4.2125550660792953E-2</c:v>
                </c:pt>
                <c:pt idx="802">
                  <c:v>4.1251011054192502E-2</c:v>
                </c:pt>
                <c:pt idx="803">
                  <c:v>4.1312272174969626E-2</c:v>
                </c:pt>
                <c:pt idx="804">
                  <c:v>4.1140091422425383E-2</c:v>
                </c:pt>
                <c:pt idx="805">
                  <c:v>3.9463502708279592E-2</c:v>
                </c:pt>
                <c:pt idx="806">
                  <c:v>3.9709317415001298E-2</c:v>
                </c:pt>
                <c:pt idx="807">
                  <c:v>3.9611650485436897E-2</c:v>
                </c:pt>
                <c:pt idx="808">
                  <c:v>3.883248730964467E-2</c:v>
                </c:pt>
                <c:pt idx="809">
                  <c:v>3.7647637795275593E-2</c:v>
                </c:pt>
                <c:pt idx="810">
                  <c:v>3.6823104693140797E-2</c:v>
                </c:pt>
                <c:pt idx="811">
                  <c:v>3.7014636506592473E-2</c:v>
                </c:pt>
                <c:pt idx="812">
                  <c:v>3.702807357212004E-2</c:v>
                </c:pt>
                <c:pt idx="813">
                  <c:v>3.7417461482024947E-2</c:v>
                </c:pt>
                <c:pt idx="814">
                  <c:v>3.6376604850213975E-2</c:v>
                </c:pt>
                <c:pt idx="815">
                  <c:v>3.6651095939633491E-2</c:v>
                </c:pt>
                <c:pt idx="816">
                  <c:v>3.5802035802035802E-2</c:v>
                </c:pt>
                <c:pt idx="817">
                  <c:v>3.4167038856632422E-2</c:v>
                </c:pt>
                <c:pt idx="818">
                  <c:v>3.4611469290804213E-2</c:v>
                </c:pt>
                <c:pt idx="819">
                  <c:v>3.5184546395308727E-2</c:v>
                </c:pt>
                <c:pt idx="820">
                  <c:v>3.4266517357222845E-2</c:v>
                </c:pt>
                <c:pt idx="821">
                  <c:v>3.6067892503536064E-2</c:v>
                </c:pt>
                <c:pt idx="822">
                  <c:v>3.4796452126449856E-2</c:v>
                </c:pt>
                <c:pt idx="823">
                  <c:v>3.6502445425265422E-2</c:v>
                </c:pt>
                <c:pt idx="824">
                  <c:v>3.8288288288288286E-2</c:v>
                </c:pt>
                <c:pt idx="825">
                  <c:v>3.7754472547809996E-2</c:v>
                </c:pt>
                <c:pt idx="826">
                  <c:v>3.9281129653401796E-2</c:v>
                </c:pt>
                <c:pt idx="827">
                  <c:v>3.8768529076396802E-2</c:v>
                </c:pt>
                <c:pt idx="828">
                  <c:v>3.9427908774642445E-2</c:v>
                </c:pt>
                <c:pt idx="829">
                  <c:v>3.9230769230769229E-2</c:v>
                </c:pt>
                <c:pt idx="830">
                  <c:v>3.79041248606466E-2</c:v>
                </c:pt>
                <c:pt idx="831">
                  <c:v>3.9281129653401796E-2</c:v>
                </c:pt>
                <c:pt idx="832">
                  <c:v>4.0305584826132772E-2</c:v>
                </c:pt>
                <c:pt idx="833">
                  <c:v>4.3141125052869024E-2</c:v>
                </c:pt>
                <c:pt idx="834">
                  <c:v>4.339809956034605E-2</c:v>
                </c:pt>
                <c:pt idx="835">
                  <c:v>4.6824789594491205E-2</c:v>
                </c:pt>
                <c:pt idx="836">
                  <c:v>4.2154566744730677E-2</c:v>
                </c:pt>
                <c:pt idx="837">
                  <c:v>3.8207017105756025E-2</c:v>
                </c:pt>
                <c:pt idx="838">
                  <c:v>3.3188720173535788E-2</c:v>
                </c:pt>
                <c:pt idx="839">
                  <c:v>3.2594801874733702E-2</c:v>
                </c:pt>
                <c:pt idx="840">
                  <c:v>3.8466373350094285E-2</c:v>
                </c:pt>
                <c:pt idx="841">
                  <c:v>3.4745089133643693E-2</c:v>
                </c:pt>
                <c:pt idx="842">
                  <c:v>3.6519871106337268E-2</c:v>
                </c:pt>
                <c:pt idx="843">
                  <c:v>3.5375722543352604E-2</c:v>
                </c:pt>
                <c:pt idx="844">
                  <c:v>3.4228187919463082E-2</c:v>
                </c:pt>
                <c:pt idx="845">
                  <c:v>3.4513873223550644E-2</c:v>
                </c:pt>
                <c:pt idx="846">
                  <c:v>3.4812286689419797E-2</c:v>
                </c:pt>
                <c:pt idx="847">
                  <c:v>3.4939483900433888E-2</c:v>
                </c:pt>
                <c:pt idx="848">
                  <c:v>3.4768776275423248E-2</c:v>
                </c:pt>
                <c:pt idx="849">
                  <c:v>3.6498091603053437E-2</c:v>
                </c:pt>
                <c:pt idx="850">
                  <c:v>3.6200165621672782E-2</c:v>
                </c:pt>
                <c:pt idx="851">
                  <c:v>3.8822633849276839E-2</c:v>
                </c:pt>
                <c:pt idx="852">
                  <c:v>3.6783267219617742E-2</c:v>
                </c:pt>
                <c:pt idx="853">
                  <c:v>3.4895655148819704E-2</c:v>
                </c:pt>
                <c:pt idx="854">
                  <c:v>3.4674220963172804E-2</c:v>
                </c:pt>
                <c:pt idx="855">
                  <c:v>3.442456969287884E-2</c:v>
                </c:pt>
                <c:pt idx="856">
                  <c:v>3.3932135728542916E-2</c:v>
                </c:pt>
                <c:pt idx="857">
                  <c:v>3.2353563121167266E-2</c:v>
                </c:pt>
                <c:pt idx="858">
                  <c:v>3.2594801874733702E-2</c:v>
                </c:pt>
                <c:pt idx="859">
                  <c:v>3.2432432432432434E-2</c:v>
                </c:pt>
                <c:pt idx="860">
                  <c:v>3.138918345705196E-2</c:v>
                </c:pt>
                <c:pt idx="861">
                  <c:v>3.1610422896198205E-2</c:v>
                </c:pt>
                <c:pt idx="862">
                  <c:v>3.1872509960159362E-2</c:v>
                </c:pt>
                <c:pt idx="863">
                  <c:v>3.17664734921657E-2</c:v>
                </c:pt>
                <c:pt idx="864">
                  <c:v>3.1800601633003869E-2</c:v>
                </c:pt>
                <c:pt idx="865">
                  <c:v>3.1903427462815263E-2</c:v>
                </c:pt>
                <c:pt idx="866">
                  <c:v>3.1667914838985768E-2</c:v>
                </c:pt>
                <c:pt idx="867">
                  <c:v>3.1691648822269804E-2</c:v>
                </c:pt>
                <c:pt idx="868">
                  <c:v>3.1986168143505508E-2</c:v>
                </c:pt>
                <c:pt idx="869">
                  <c:v>3.1539690996270645E-2</c:v>
                </c:pt>
                <c:pt idx="870">
                  <c:v>3.1489361702127662E-2</c:v>
                </c:pt>
                <c:pt idx="871">
                  <c:v>3.1243402997677857E-2</c:v>
                </c:pt>
                <c:pt idx="872">
                  <c:v>3.1342651418890304E-2</c:v>
                </c:pt>
                <c:pt idx="873">
                  <c:v>3.1429178169462731E-2</c:v>
                </c:pt>
                <c:pt idx="874">
                  <c:v>3.1688256075366662E-2</c:v>
                </c:pt>
                <c:pt idx="875">
                  <c:v>3.1620553359683792E-2</c:v>
                </c:pt>
                <c:pt idx="876">
                  <c:v>3.1906866443893504E-2</c:v>
                </c:pt>
                <c:pt idx="877">
                  <c:v>3.2470381746379992E-2</c:v>
                </c:pt>
                <c:pt idx="878">
                  <c:v>3.2588351866123529E-2</c:v>
                </c:pt>
                <c:pt idx="879">
                  <c:v>3.2801418439716311E-2</c:v>
                </c:pt>
                <c:pt idx="880">
                  <c:v>3.3195020746887967E-2</c:v>
                </c:pt>
                <c:pt idx="881">
                  <c:v>3.327338129496403E-2</c:v>
                </c:pt>
                <c:pt idx="882">
                  <c:v>3.3720665299612665E-2</c:v>
                </c:pt>
                <c:pt idx="883">
                  <c:v>3.3716824239662831E-2</c:v>
                </c:pt>
                <c:pt idx="884">
                  <c:v>3.3832437992913481E-2</c:v>
                </c:pt>
                <c:pt idx="885">
                  <c:v>3.4069981583793742E-2</c:v>
                </c:pt>
                <c:pt idx="886">
                  <c:v>3.403472461768426E-2</c:v>
                </c:pt>
                <c:pt idx="887">
                  <c:v>3.376297479183301E-2</c:v>
                </c:pt>
                <c:pt idx="888">
                  <c:v>3.3506905139234773E-2</c:v>
                </c:pt>
                <c:pt idx="889">
                  <c:v>3.3397269547557264E-2</c:v>
                </c:pt>
                <c:pt idx="890">
                  <c:v>3.3310826018455995E-2</c:v>
                </c:pt>
                <c:pt idx="891">
                  <c:v>3.2718028075605171E-2</c:v>
                </c:pt>
                <c:pt idx="892">
                  <c:v>3.2819603060206232E-2</c:v>
                </c:pt>
                <c:pt idx="893">
                  <c:v>3.2910829441850122E-2</c:v>
                </c:pt>
                <c:pt idx="894">
                  <c:v>3.3017289459007247E-2</c:v>
                </c:pt>
                <c:pt idx="895">
                  <c:v>3.3009925281588047E-2</c:v>
                </c:pt>
                <c:pt idx="896">
                  <c:v>3.2969480953441745E-2</c:v>
                </c:pt>
                <c:pt idx="897">
                  <c:v>3.2660267019750638E-2</c:v>
                </c:pt>
                <c:pt idx="898">
                  <c:v>3.2998885172798212E-2</c:v>
                </c:pt>
                <c:pt idx="899">
                  <c:v>3.3258426966292137E-2</c:v>
                </c:pt>
                <c:pt idx="900">
                  <c:v>3.3434993787416697E-2</c:v>
                </c:pt>
                <c:pt idx="901">
                  <c:v>3.3548679587441912E-2</c:v>
                </c:pt>
                <c:pt idx="902">
                  <c:v>3.370146874644199E-2</c:v>
                </c:pt>
                <c:pt idx="903">
                  <c:v>3.3820840950639856E-2</c:v>
                </c:pt>
                <c:pt idx="904">
                  <c:v>3.3793812079004448E-2</c:v>
                </c:pt>
                <c:pt idx="905">
                  <c:v>3.4101382488479264E-2</c:v>
                </c:pt>
                <c:pt idx="906">
                  <c:v>3.4195933456561918E-2</c:v>
                </c:pt>
                <c:pt idx="907">
                  <c:v>3.4105311671851594E-2</c:v>
                </c:pt>
                <c:pt idx="908">
                  <c:v>3.4144653362556232E-2</c:v>
                </c:pt>
                <c:pt idx="909">
                  <c:v>3.4109241760774373E-2</c:v>
                </c:pt>
                <c:pt idx="910">
                  <c:v>3.430293197357747E-2</c:v>
                </c:pt>
                <c:pt idx="911">
                  <c:v>3.4599649327878436E-2</c:v>
                </c:pt>
                <c:pt idx="912">
                  <c:v>3.4066060536310276E-2</c:v>
                </c:pt>
                <c:pt idx="913">
                  <c:v>3.4128905799607978E-2</c:v>
                </c:pt>
                <c:pt idx="914">
                  <c:v>3.4243405830633969E-2</c:v>
                </c:pt>
                <c:pt idx="915">
                  <c:v>3.4402603440260339E-2</c:v>
                </c:pt>
                <c:pt idx="916">
                  <c:v>3.4342731175310365E-2</c:v>
                </c:pt>
                <c:pt idx="917">
                  <c:v>3.4093526837134305E-2</c:v>
                </c:pt>
                <c:pt idx="918">
                  <c:v>3.3902187607376018E-2</c:v>
                </c:pt>
                <c:pt idx="919">
                  <c:v>3.4069981583793742E-2</c:v>
                </c:pt>
                <c:pt idx="920">
                  <c:v>3.3840173773865327E-2</c:v>
                </c:pt>
                <c:pt idx="921">
                  <c:v>3.3739883734184427E-2</c:v>
                </c:pt>
                <c:pt idx="922">
                  <c:v>3.3929390187987164E-2</c:v>
                </c:pt>
                <c:pt idx="923">
                  <c:v>3.382857142857143E-2</c:v>
                </c:pt>
                <c:pt idx="924">
                  <c:v>3.4251330710483682E-2</c:v>
                </c:pt>
                <c:pt idx="925">
                  <c:v>3.382857142857143E-2</c:v>
                </c:pt>
                <c:pt idx="926">
                  <c:v>3.3666969972702458E-2</c:v>
                </c:pt>
                <c:pt idx="927">
                  <c:v>3.3937170373767485E-2</c:v>
                </c:pt>
                <c:pt idx="928">
                  <c:v>3.340103814037463E-2</c:v>
                </c:pt>
                <c:pt idx="929">
                  <c:v>3.3514492753623192E-2</c:v>
                </c:pt>
                <c:pt idx="930">
                  <c:v>3.2918149466192169E-2</c:v>
                </c:pt>
                <c:pt idx="931">
                  <c:v>3.2484635645302892E-2</c:v>
                </c:pt>
                <c:pt idx="932">
                  <c:v>3.2097158967685967E-2</c:v>
                </c:pt>
                <c:pt idx="933">
                  <c:v>3.2293257691468472E-2</c:v>
                </c:pt>
                <c:pt idx="934">
                  <c:v>3.2378035440822579E-2</c:v>
                </c:pt>
                <c:pt idx="935">
                  <c:v>3.2495334284773303E-2</c:v>
                </c:pt>
                <c:pt idx="936">
                  <c:v>3.1718816973853411E-2</c:v>
                </c:pt>
                <c:pt idx="937">
                  <c:v>3.1392512461554778E-2</c:v>
                </c:pt>
                <c:pt idx="938">
                  <c:v>3.1590181430096051E-2</c:v>
                </c:pt>
                <c:pt idx="939">
                  <c:v>3.1732418524871353E-2</c:v>
                </c:pt>
                <c:pt idx="940">
                  <c:v>3.1937850668968489E-2</c:v>
                </c:pt>
                <c:pt idx="941">
                  <c:v>3.2353262651655917E-2</c:v>
                </c:pt>
                <c:pt idx="942">
                  <c:v>3.2420591456736036E-2</c:v>
                </c:pt>
                <c:pt idx="943">
                  <c:v>3.2584764420959929E-2</c:v>
                </c:pt>
                <c:pt idx="944">
                  <c:v>3.2620674454485347E-2</c:v>
                </c:pt>
                <c:pt idx="945">
                  <c:v>3.2438356164383564E-2</c:v>
                </c:pt>
                <c:pt idx="946">
                  <c:v>3.2097158967685967E-2</c:v>
                </c:pt>
                <c:pt idx="947">
                  <c:v>3.1810854379365934E-2</c:v>
                </c:pt>
                <c:pt idx="948">
                  <c:v>3.1705227077977717E-2</c:v>
                </c:pt>
                <c:pt idx="949">
                  <c:v>3.1827956989247314E-2</c:v>
                </c:pt>
                <c:pt idx="950">
                  <c:v>3.1536330705305773E-2</c:v>
                </c:pt>
                <c:pt idx="951">
                  <c:v>3.1442532398555344E-2</c:v>
                </c:pt>
                <c:pt idx="952">
                  <c:v>3.1821113738980868E-2</c:v>
                </c:pt>
                <c:pt idx="953">
                  <c:v>3.1941297075644762E-2</c:v>
                </c:pt>
                <c:pt idx="954">
                  <c:v>3.1455897980871415E-2</c:v>
                </c:pt>
                <c:pt idx="955">
                  <c:v>3.1332698211072298E-2</c:v>
                </c:pt>
                <c:pt idx="956">
                  <c:v>3.1283026844218978E-2</c:v>
                </c:pt>
                <c:pt idx="957">
                  <c:v>3.1273111463285791E-2</c:v>
                </c:pt>
                <c:pt idx="958">
                  <c:v>3.1492711990637301E-2</c:v>
                </c:pt>
                <c:pt idx="959">
                  <c:v>3.1502767134951044E-2</c:v>
                </c:pt>
                <c:pt idx="960">
                  <c:v>3.1913746630727761E-2</c:v>
                </c:pt>
                <c:pt idx="961">
                  <c:v>3.2034632034632034E-2</c:v>
                </c:pt>
                <c:pt idx="962">
                  <c:v>3.221593382673052E-2</c:v>
                </c:pt>
                <c:pt idx="963">
                  <c:v>3.2356799300393528E-2</c:v>
                </c:pt>
                <c:pt idx="964">
                  <c:v>3.2552512922027932E-2</c:v>
                </c:pt>
                <c:pt idx="965">
                  <c:v>3.2914489047036581E-2</c:v>
                </c:pt>
                <c:pt idx="966">
                  <c:v>3.2958467876628435E-2</c:v>
                </c:pt>
                <c:pt idx="967">
                  <c:v>3.2819603060206232E-2</c:v>
                </c:pt>
                <c:pt idx="968">
                  <c:v>3.2914489047036581E-2</c:v>
                </c:pt>
                <c:pt idx="969">
                  <c:v>3.3135564759879103E-2</c:v>
                </c:pt>
                <c:pt idx="970">
                  <c:v>3.2746985285982959E-2</c:v>
                </c:pt>
                <c:pt idx="971">
                  <c:v>3.2477507131885013E-2</c:v>
                </c:pt>
                <c:pt idx="972">
                  <c:v>3.2570422535211266E-2</c:v>
                </c:pt>
                <c:pt idx="973">
                  <c:v>3.2581177765547607E-2</c:v>
                </c:pt>
                <c:pt idx="974">
                  <c:v>3.265666372462489E-2</c:v>
                </c:pt>
                <c:pt idx="975">
                  <c:v>3.3295838020247465E-2</c:v>
                </c:pt>
                <c:pt idx="976">
                  <c:v>3.3579126488939307E-2</c:v>
                </c:pt>
                <c:pt idx="977">
                  <c:v>3.3724507234818277E-2</c:v>
                </c:pt>
                <c:pt idx="978">
                  <c:v>3.3621081326669695E-2</c:v>
                </c:pt>
                <c:pt idx="979">
                  <c:v>3.3724507234818277E-2</c:v>
                </c:pt>
                <c:pt idx="980">
                  <c:v>3.4058221148314347E-2</c:v>
                </c:pt>
                <c:pt idx="981">
                  <c:v>3.3544877606527655E-2</c:v>
                </c:pt>
                <c:pt idx="982">
                  <c:v>3.3529678296329857E-2</c:v>
                </c:pt>
                <c:pt idx="983">
                  <c:v>3.372835004557885E-2</c:v>
                </c:pt>
                <c:pt idx="984">
                  <c:v>3.3582936237803493E-2</c:v>
                </c:pt>
                <c:pt idx="985">
                  <c:v>3.3944954128440369E-2</c:v>
                </c:pt>
                <c:pt idx="986">
                  <c:v>3.403472461768426E-2</c:v>
                </c:pt>
                <c:pt idx="987">
                  <c:v>3.4430615330929393E-2</c:v>
                </c:pt>
                <c:pt idx="988">
                  <c:v>3.4121037463976947E-2</c:v>
                </c:pt>
                <c:pt idx="989">
                  <c:v>3.3844042991081638E-2</c:v>
                </c:pt>
                <c:pt idx="990">
                  <c:v>3.3921613568645426E-2</c:v>
                </c:pt>
                <c:pt idx="991">
                  <c:v>3.3816977036444644E-2</c:v>
                </c:pt>
                <c:pt idx="992">
                  <c:v>3.399954054674937E-2</c:v>
                </c:pt>
                <c:pt idx="993">
                  <c:v>3.4168301973912039E-2</c:v>
                </c:pt>
                <c:pt idx="994">
                  <c:v>3.4627983153954142E-2</c:v>
                </c:pt>
                <c:pt idx="995">
                  <c:v>3.436665505631023E-2</c:v>
                </c:pt>
                <c:pt idx="996">
                  <c:v>3.4446642616082858E-2</c:v>
                </c:pt>
                <c:pt idx="997">
                  <c:v>3.4839924670433148E-2</c:v>
                </c:pt>
                <c:pt idx="998">
                  <c:v>3.4660421545667446E-2</c:v>
                </c:pt>
                <c:pt idx="999">
                  <c:v>3.4156473574890378E-2</c:v>
                </c:pt>
                <c:pt idx="1000">
                  <c:v>3.428306694463748E-2</c:v>
                </c:pt>
                <c:pt idx="1001">
                  <c:v>3.438262283656638E-2</c:v>
                </c:pt>
                <c:pt idx="1002">
                  <c:v>3.4207789206055703E-2</c:v>
                </c:pt>
                <c:pt idx="1003">
                  <c:v>3.4215697607213033E-2</c:v>
                </c:pt>
                <c:pt idx="1004">
                  <c:v>3.4093526837134305E-2</c:v>
                </c:pt>
                <c:pt idx="1005">
                  <c:v>3.3929390187987164E-2</c:v>
                </c:pt>
                <c:pt idx="1006">
                  <c:v>3.3503112620260331E-2</c:v>
                </c:pt>
                <c:pt idx="1007">
                  <c:v>3.3793812079004448E-2</c:v>
                </c:pt>
                <c:pt idx="1008">
                  <c:v>3.370530630835801E-2</c:v>
                </c:pt>
                <c:pt idx="1009">
                  <c:v>3.34274421230943E-2</c:v>
                </c:pt>
                <c:pt idx="1010">
                  <c:v>3.327338129496403E-2</c:v>
                </c:pt>
                <c:pt idx="1011">
                  <c:v>3.3168982519049754E-2</c:v>
                </c:pt>
                <c:pt idx="1012">
                  <c:v>3.3217371787678147E-2</c:v>
                </c:pt>
                <c:pt idx="1013">
                  <c:v>3.3363390441839495E-2</c:v>
                </c:pt>
                <c:pt idx="1014">
                  <c:v>3.3310826018455995E-2</c:v>
                </c:pt>
                <c:pt idx="1015">
                  <c:v>3.3329580002251995E-2</c:v>
                </c:pt>
                <c:pt idx="1016">
                  <c:v>3.3172699764653139E-2</c:v>
                </c:pt>
                <c:pt idx="1017">
                  <c:v>3.3476589007011989E-2</c:v>
                </c:pt>
                <c:pt idx="1018">
                  <c:v>3.388278388278388E-2</c:v>
                </c:pt>
                <c:pt idx="1019">
                  <c:v>3.3759124087591241E-2</c:v>
                </c:pt>
                <c:pt idx="1020">
                  <c:v>3.3921613568645426E-2</c:v>
                </c:pt>
                <c:pt idx="1021">
                  <c:v>3.3902187607376018E-2</c:v>
                </c:pt>
                <c:pt idx="1022">
                  <c:v>3.3280863503485497E-2</c:v>
                </c:pt>
                <c:pt idx="1023">
                  <c:v>3.3017289459007247E-2</c:v>
                </c:pt>
                <c:pt idx="1024">
                  <c:v>3.3180136755969064E-2</c:v>
                </c:pt>
                <c:pt idx="1025">
                  <c:v>3.3303330333033301E-2</c:v>
                </c:pt>
                <c:pt idx="1026">
                  <c:v>3.3303330333033301E-2</c:v>
                </c:pt>
                <c:pt idx="1027">
                  <c:v>3.3609628704439655E-2</c:v>
                </c:pt>
                <c:pt idx="1028">
                  <c:v>3.3586746851242487E-2</c:v>
                </c:pt>
                <c:pt idx="1029">
                  <c:v>3.3431217528800537E-2</c:v>
                </c:pt>
                <c:pt idx="1030">
                  <c:v>3.3720665299612665E-2</c:v>
                </c:pt>
                <c:pt idx="1031">
                  <c:v>3.3743730050159598E-2</c:v>
                </c:pt>
                <c:pt idx="1032">
                  <c:v>3.4132841328413287E-2</c:v>
                </c:pt>
                <c:pt idx="1033">
                  <c:v>3.3933279834919179E-2</c:v>
                </c:pt>
                <c:pt idx="1034">
                  <c:v>3.3518287849620652E-2</c:v>
                </c:pt>
                <c:pt idx="1035">
                  <c:v>3.3072625698324025E-2</c:v>
                </c:pt>
                <c:pt idx="1036">
                  <c:v>3.3139274518584866E-2</c:v>
                </c:pt>
                <c:pt idx="1037">
                  <c:v>3.3816977036444644E-2</c:v>
                </c:pt>
                <c:pt idx="1038">
                  <c:v>3.3878905802907172E-2</c:v>
                </c:pt>
                <c:pt idx="1039">
                  <c:v>3.4298957126303591E-2</c:v>
                </c:pt>
                <c:pt idx="1040">
                  <c:v>3.4721407624633431E-2</c:v>
                </c:pt>
                <c:pt idx="1041">
                  <c:v>3.457540007008527E-2</c:v>
                </c:pt>
                <c:pt idx="1042">
                  <c:v>3.4121037463976947E-2</c:v>
                </c:pt>
                <c:pt idx="1043">
                  <c:v>3.3582936237803493E-2</c:v>
                </c:pt>
                <c:pt idx="1044">
                  <c:v>3.3491740212717808E-2</c:v>
                </c:pt>
                <c:pt idx="1045">
                  <c:v>3.3820840950639856E-2</c:v>
                </c:pt>
                <c:pt idx="1046">
                  <c:v>3.4144653362556232E-2</c:v>
                </c:pt>
                <c:pt idx="1047">
                  <c:v>3.4019078266865878E-2</c:v>
                </c:pt>
                <c:pt idx="1048">
                  <c:v>3.4046468829077525E-2</c:v>
                </c:pt>
                <c:pt idx="1049">
                  <c:v>3.427115896723399E-2</c:v>
                </c:pt>
                <c:pt idx="1050">
                  <c:v>3.461583440533271E-2</c:v>
                </c:pt>
                <c:pt idx="1051">
                  <c:v>3.4864546525323906E-2</c:v>
                </c:pt>
                <c:pt idx="1052">
                  <c:v>3.4402603440260339E-2</c:v>
                </c:pt>
                <c:pt idx="1053">
                  <c:v>3.4701055099648298E-2</c:v>
                </c:pt>
                <c:pt idx="1054">
                  <c:v>3.5238095238095235E-2</c:v>
                </c:pt>
                <c:pt idx="1055">
                  <c:v>3.5267484808769206E-2</c:v>
                </c:pt>
                <c:pt idx="1056">
                  <c:v>3.4737706841919964E-2</c:v>
                </c:pt>
                <c:pt idx="1057">
                  <c:v>3.4652306251463358E-2</c:v>
                </c:pt>
                <c:pt idx="1058">
                  <c:v>3.440660234801813E-2</c:v>
                </c:pt>
                <c:pt idx="1059">
                  <c:v>3.4758102395490841E-2</c:v>
                </c:pt>
                <c:pt idx="1060">
                  <c:v>3.4729555320896395E-2</c:v>
                </c:pt>
                <c:pt idx="1061">
                  <c:v>3.4354688950789233E-2</c:v>
                </c:pt>
                <c:pt idx="1062">
                  <c:v>3.5037878787878785E-2</c:v>
                </c:pt>
                <c:pt idx="1063">
                  <c:v>3.4835824408614803E-2</c:v>
                </c:pt>
                <c:pt idx="1064">
                  <c:v>3.5021296734500711E-2</c:v>
                </c:pt>
                <c:pt idx="1065">
                  <c:v>3.5104364326375717E-2</c:v>
                </c:pt>
                <c:pt idx="1066">
                  <c:v>3.5158569901413472E-2</c:v>
                </c:pt>
                <c:pt idx="1067">
                  <c:v>3.5296923443834963E-2</c:v>
                </c:pt>
                <c:pt idx="1068">
                  <c:v>3.5402463820117212E-2</c:v>
                </c:pt>
                <c:pt idx="1069">
                  <c:v>3.5280095351609059E-2</c:v>
                </c:pt>
                <c:pt idx="1070">
                  <c:v>3.5398230088495575E-2</c:v>
                </c:pt>
                <c:pt idx="1071">
                  <c:v>3.4984044439191585E-2</c:v>
                </c:pt>
                <c:pt idx="1072">
                  <c:v>3.5008870490833829E-2</c:v>
                </c:pt>
                <c:pt idx="1073">
                  <c:v>3.5042026755060969E-2</c:v>
                </c:pt>
                <c:pt idx="1074">
                  <c:v>3.5292714915941333E-2</c:v>
                </c:pt>
                <c:pt idx="1075">
                  <c:v>3.517110266159696E-2</c:v>
                </c:pt>
                <c:pt idx="1076">
                  <c:v>3.532641126626089E-2</c:v>
                </c:pt>
                <c:pt idx="1077">
                  <c:v>3.490154462917109E-2</c:v>
                </c:pt>
                <c:pt idx="1078">
                  <c:v>3.5242290748898682E-2</c:v>
                </c:pt>
                <c:pt idx="1079">
                  <c:v>3.5054476551397443E-2</c:v>
                </c:pt>
                <c:pt idx="1080">
                  <c:v>3.4922133081642284E-2</c:v>
                </c:pt>
                <c:pt idx="1081">
                  <c:v>3.5104364326375717E-2</c:v>
                </c:pt>
                <c:pt idx="1082">
                  <c:v>3.490154462917109E-2</c:v>
                </c:pt>
                <c:pt idx="1083">
                  <c:v>3.5125192832562005E-2</c:v>
                </c:pt>
                <c:pt idx="1084">
                  <c:v>3.4758102395490841E-2</c:v>
                </c:pt>
                <c:pt idx="1085">
                  <c:v>3.4547152194211013E-2</c:v>
                </c:pt>
                <c:pt idx="1086">
                  <c:v>3.4782608695652174E-2</c:v>
                </c:pt>
                <c:pt idx="1087">
                  <c:v>3.4860440466376166E-2</c:v>
                </c:pt>
                <c:pt idx="1088">
                  <c:v>3.5075245882213529E-2</c:v>
                </c:pt>
                <c:pt idx="1089">
                  <c:v>3.5305343511450378E-2</c:v>
                </c:pt>
                <c:pt idx="1090">
                  <c:v>3.5317981147834389E-2</c:v>
                </c:pt>
                <c:pt idx="1091">
                  <c:v>3.4946871310507673E-2</c:v>
                </c:pt>
                <c:pt idx="1092">
                  <c:v>3.4889203206034884E-2</c:v>
                </c:pt>
                <c:pt idx="1093">
                  <c:v>3.4831725111791008E-2</c:v>
                </c:pt>
                <c:pt idx="1094">
                  <c:v>3.4749941300774828E-2</c:v>
                </c:pt>
                <c:pt idx="1095">
                  <c:v>3.48522312492641E-2</c:v>
                </c:pt>
                <c:pt idx="1096">
                  <c:v>3.5125192832562005E-2</c:v>
                </c:pt>
                <c:pt idx="1097">
                  <c:v>3.5313767597232169E-2</c:v>
                </c:pt>
                <c:pt idx="1098">
                  <c:v>3.5517158627309815E-2</c:v>
                </c:pt>
                <c:pt idx="1099">
                  <c:v>3.5521420856834275E-2</c:v>
                </c:pt>
                <c:pt idx="1100">
                  <c:v>3.5692752924152894E-2</c:v>
                </c:pt>
                <c:pt idx="1101">
                  <c:v>3.5576923076923075E-2</c:v>
                </c:pt>
                <c:pt idx="1102">
                  <c:v>3.5809339462859906E-2</c:v>
                </c:pt>
                <c:pt idx="1103">
                  <c:v>3.5900545785324436E-2</c:v>
                </c:pt>
                <c:pt idx="1104">
                  <c:v>3.6247856967915749E-2</c:v>
                </c:pt>
                <c:pt idx="1105">
                  <c:v>3.6381514257620449E-2</c:v>
                </c:pt>
                <c:pt idx="1106">
                  <c:v>3.6265621171281549E-2</c:v>
                </c:pt>
                <c:pt idx="1107">
                  <c:v>3.6053593179049943E-2</c:v>
                </c:pt>
                <c:pt idx="1108">
                  <c:v>3.6999999999999998E-2</c:v>
                </c:pt>
                <c:pt idx="1109">
                  <c:v>3.7463612200987213E-2</c:v>
                </c:pt>
                <c:pt idx="1110">
                  <c:v>3.7530112843920375E-2</c:v>
                </c:pt>
                <c:pt idx="1111">
                  <c:v>3.7702203540950198E-2</c:v>
                </c:pt>
                <c:pt idx="1112">
                  <c:v>3.7929267042542285E-2</c:v>
                </c:pt>
                <c:pt idx="1113">
                  <c:v>3.8031607349351147E-2</c:v>
                </c:pt>
                <c:pt idx="1114">
                  <c:v>3.7673412243858985E-2</c:v>
                </c:pt>
                <c:pt idx="1115">
                  <c:v>3.621628466506268E-2</c:v>
                </c:pt>
                <c:pt idx="1116">
                  <c:v>3.6234638287089824E-2</c:v>
                </c:pt>
                <c:pt idx="1117">
                  <c:v>3.6615030085776469E-2</c:v>
                </c:pt>
                <c:pt idx="1118">
                  <c:v>3.7017861765467251E-2</c:v>
                </c:pt>
                <c:pt idx="1119">
                  <c:v>3.6860420157236756E-2</c:v>
                </c:pt>
                <c:pt idx="1120">
                  <c:v>3.6869923939667398E-2</c:v>
                </c:pt>
                <c:pt idx="1121">
                  <c:v>3.7297861241523206E-2</c:v>
                </c:pt>
                <c:pt idx="1122">
                  <c:v>3.6831938184159689E-2</c:v>
                </c:pt>
                <c:pt idx="1123">
                  <c:v>3.7537734610841318E-2</c:v>
                </c:pt>
                <c:pt idx="1124">
                  <c:v>3.7686124654104626E-2</c:v>
                </c:pt>
                <c:pt idx="1125">
                  <c:v>3.7835692551924857E-2</c:v>
                </c:pt>
                <c:pt idx="1126">
                  <c:v>3.7656352863726129E-2</c:v>
                </c:pt>
                <c:pt idx="1127">
                  <c:v>3.6827195467422094E-2</c:v>
                </c:pt>
                <c:pt idx="1128">
                  <c:v>3.715250714471291E-2</c:v>
                </c:pt>
                <c:pt idx="1129">
                  <c:v>3.7268699504821479E-2</c:v>
                </c:pt>
                <c:pt idx="1130">
                  <c:v>3.7380734544503982E-2</c:v>
                </c:pt>
                <c:pt idx="1131">
                  <c:v>3.7128391535765283E-2</c:v>
                </c:pt>
                <c:pt idx="1132">
                  <c:v>3.7444357161560617E-2</c:v>
                </c:pt>
                <c:pt idx="1133">
                  <c:v>3.7735849056603772E-2</c:v>
                </c:pt>
                <c:pt idx="1134">
                  <c:v>3.8415043653458693E-2</c:v>
                </c:pt>
                <c:pt idx="1135">
                  <c:v>3.7666271565915968E-2</c:v>
                </c:pt>
                <c:pt idx="1136">
                  <c:v>3.7361201828870018E-2</c:v>
                </c:pt>
                <c:pt idx="1137">
                  <c:v>3.7981407702523243E-2</c:v>
                </c:pt>
                <c:pt idx="1138">
                  <c:v>3.768115942028985E-2</c:v>
                </c:pt>
                <c:pt idx="1139">
                  <c:v>3.7910922587486746E-2</c:v>
                </c:pt>
                <c:pt idx="1140">
                  <c:v>3.7361201828870018E-2</c:v>
                </c:pt>
                <c:pt idx="1141">
                  <c:v>3.7966281693880256E-2</c:v>
                </c:pt>
                <c:pt idx="1142">
                  <c:v>3.8062283737024222E-2</c:v>
                </c:pt>
                <c:pt idx="1143">
                  <c:v>3.7405179178655511E-2</c:v>
                </c:pt>
                <c:pt idx="1144">
                  <c:v>3.7395397489539746E-2</c:v>
                </c:pt>
                <c:pt idx="1145">
                  <c:v>3.7225042301184431E-2</c:v>
                </c:pt>
                <c:pt idx="1146">
                  <c:v>3.7587067945853592E-2</c:v>
                </c:pt>
                <c:pt idx="1147">
                  <c:v>3.7971322357939458E-2</c:v>
                </c:pt>
                <c:pt idx="1148">
                  <c:v>3.5767883941970988E-2</c:v>
                </c:pt>
                <c:pt idx="1149">
                  <c:v>3.542673107890499E-2</c:v>
                </c:pt>
                <c:pt idx="1150">
                  <c:v>3.5705368289637954E-2</c:v>
                </c:pt>
                <c:pt idx="1151">
                  <c:v>3.5656401944894653E-2</c:v>
                </c:pt>
                <c:pt idx="1152">
                  <c:v>3.5470668485675309E-2</c:v>
                </c:pt>
                <c:pt idx="1153">
                  <c:v>3.4116664678516047E-2</c:v>
                </c:pt>
                <c:pt idx="1154">
                  <c:v>3.407601572739187E-2</c:v>
                </c:pt>
                <c:pt idx="1155">
                  <c:v>3.4679277312962289E-2</c:v>
                </c:pt>
                <c:pt idx="1156">
                  <c:v>3.4354354354354355E-2</c:v>
                </c:pt>
                <c:pt idx="1157">
                  <c:v>3.4495235797853095E-2</c:v>
                </c:pt>
                <c:pt idx="1158">
                  <c:v>3.4683482900800387E-2</c:v>
                </c:pt>
                <c:pt idx="1159">
                  <c:v>3.5036138674506924E-2</c:v>
                </c:pt>
                <c:pt idx="1160">
                  <c:v>3.4882302719843883E-2</c:v>
                </c:pt>
                <c:pt idx="1161">
                  <c:v>3.5208666748738147E-2</c:v>
                </c:pt>
                <c:pt idx="1162">
                  <c:v>3.5594275046670815E-2</c:v>
                </c:pt>
                <c:pt idx="1163">
                  <c:v>3.6092882382635035E-2</c:v>
                </c:pt>
                <c:pt idx="1164">
                  <c:v>3.6276002029426685E-2</c:v>
                </c:pt>
                <c:pt idx="1165">
                  <c:v>3.6179633143580012E-2</c:v>
                </c:pt>
                <c:pt idx="1166">
                  <c:v>3.6591606960081881E-2</c:v>
                </c:pt>
                <c:pt idx="1167">
                  <c:v>3.6979570726661491E-2</c:v>
                </c:pt>
                <c:pt idx="1168">
                  <c:v>3.7089871611982878E-2</c:v>
                </c:pt>
                <c:pt idx="1169">
                  <c:v>3.6615030085776469E-2</c:v>
                </c:pt>
                <c:pt idx="1170">
                  <c:v>3.6903225806451612E-2</c:v>
                </c:pt>
                <c:pt idx="1171">
                  <c:v>3.7142857142857144E-2</c:v>
                </c:pt>
                <c:pt idx="1172">
                  <c:v>3.7366083093807158E-2</c:v>
                </c:pt>
                <c:pt idx="1173">
                  <c:v>3.6011080332409968E-2</c:v>
                </c:pt>
                <c:pt idx="1174">
                  <c:v>3.6152193148780175E-2</c:v>
                </c:pt>
                <c:pt idx="1175">
                  <c:v>3.603376590651379E-2</c:v>
                </c:pt>
                <c:pt idx="1176">
                  <c:v>3.6202531645569622E-2</c:v>
                </c:pt>
                <c:pt idx="1177">
                  <c:v>3.6586925930663934E-2</c:v>
                </c:pt>
                <c:pt idx="1178">
                  <c:v>3.6544850498338867E-2</c:v>
                </c:pt>
                <c:pt idx="1179">
                  <c:v>3.7032241356985622E-2</c:v>
                </c:pt>
                <c:pt idx="1180">
                  <c:v>3.7611783271962122E-2</c:v>
                </c:pt>
                <c:pt idx="1181">
                  <c:v>3.8368661121545473E-2</c:v>
                </c:pt>
                <c:pt idx="1182">
                  <c:v>3.7815681607827584E-2</c:v>
                </c:pt>
                <c:pt idx="1183">
                  <c:v>3.7631578947368419E-2</c:v>
                </c:pt>
                <c:pt idx="1184">
                  <c:v>3.7032241356985622E-2</c:v>
                </c:pt>
                <c:pt idx="1185">
                  <c:v>3.6979570726661491E-2</c:v>
                </c:pt>
                <c:pt idx="1186">
                  <c:v>3.746888510415302E-2</c:v>
                </c:pt>
                <c:pt idx="1187">
                  <c:v>3.7234735060538988E-2</c:v>
                </c:pt>
                <c:pt idx="1188">
                  <c:v>3.6563538736895933E-2</c:v>
                </c:pt>
                <c:pt idx="1189">
                  <c:v>3.7488530606894742E-2</c:v>
                </c:pt>
                <c:pt idx="1190">
                  <c:v>3.7229888049986982E-2</c:v>
                </c:pt>
                <c:pt idx="1191">
                  <c:v>3.6960454897906433E-2</c:v>
                </c:pt>
                <c:pt idx="1192">
                  <c:v>3.7454164484023049E-2</c:v>
                </c:pt>
                <c:pt idx="1193">
                  <c:v>3.7577190907896463E-2</c:v>
                </c:pt>
                <c:pt idx="1194">
                  <c:v>3.7582128777923787E-2</c:v>
                </c:pt>
                <c:pt idx="1195">
                  <c:v>3.7991498405951112E-2</c:v>
                </c:pt>
                <c:pt idx="1196">
                  <c:v>3.801674863751163E-2</c:v>
                </c:pt>
                <c:pt idx="1197">
                  <c:v>3.7606837606837605E-2</c:v>
                </c:pt>
                <c:pt idx="1198">
                  <c:v>3.6775106082036775E-2</c:v>
                </c:pt>
                <c:pt idx="1199">
                  <c:v>3.6558864885593761E-2</c:v>
                </c:pt>
                <c:pt idx="1200">
                  <c:v>3.6657267367341706E-2</c:v>
                </c:pt>
                <c:pt idx="1201">
                  <c:v>3.6827195467422094E-2</c:v>
                </c:pt>
                <c:pt idx="1202">
                  <c:v>3.7336814621409919E-2</c:v>
                </c:pt>
                <c:pt idx="1203">
                  <c:v>3.7577190907896463E-2</c:v>
                </c:pt>
                <c:pt idx="1204">
                  <c:v>3.71043072132849E-2</c:v>
                </c:pt>
                <c:pt idx="1205">
                  <c:v>3.77458096872113E-2</c:v>
                </c:pt>
                <c:pt idx="1206">
                  <c:v>3.7537734610841318E-2</c:v>
                </c:pt>
                <c:pt idx="1207">
                  <c:v>3.8031914893617021E-2</c:v>
                </c:pt>
                <c:pt idx="1208">
                  <c:v>3.8435694127133449E-2</c:v>
                </c:pt>
                <c:pt idx="1209">
                  <c:v>3.7780713342140025E-2</c:v>
                </c:pt>
                <c:pt idx="1210">
                  <c:v>3.7331940999869466E-2</c:v>
                </c:pt>
                <c:pt idx="1211">
                  <c:v>3.6718449094877391E-2</c:v>
                </c:pt>
                <c:pt idx="1212">
                  <c:v>3.646098929117797E-2</c:v>
                </c:pt>
                <c:pt idx="1213">
                  <c:v>3.6516853932584269E-2</c:v>
                </c:pt>
                <c:pt idx="1214">
                  <c:v>3.5714285714285712E-2</c:v>
                </c:pt>
                <c:pt idx="1215">
                  <c:v>3.5594275046670815E-2</c:v>
                </c:pt>
                <c:pt idx="1216">
                  <c:v>3.5620874330551743E-2</c:v>
                </c:pt>
                <c:pt idx="1217">
                  <c:v>3.5417956656346748E-2</c:v>
                </c:pt>
                <c:pt idx="1218">
                  <c:v>3.5683094198378035E-2</c:v>
                </c:pt>
                <c:pt idx="1219">
                  <c:v>3.5660847880299246E-2</c:v>
                </c:pt>
                <c:pt idx="1220">
                  <c:v>3.5510305438291527E-2</c:v>
                </c:pt>
                <c:pt idx="1221">
                  <c:v>3.5714285714285712E-2</c:v>
                </c:pt>
                <c:pt idx="1222">
                  <c:v>3.5156730178242161E-2</c:v>
                </c:pt>
                <c:pt idx="1223">
                  <c:v>3.5444292973106951E-2</c:v>
                </c:pt>
                <c:pt idx="1224">
                  <c:v>3.5947712418300651E-2</c:v>
                </c:pt>
                <c:pt idx="1225">
                  <c:v>3.6234638287089824E-2</c:v>
                </c:pt>
                <c:pt idx="1226">
                  <c:v>3.6024688247890159E-2</c:v>
                </c:pt>
                <c:pt idx="1227">
                  <c:v>3.6106552203004676E-2</c:v>
                </c:pt>
                <c:pt idx="1228">
                  <c:v>3.6456341618865518E-2</c:v>
                </c:pt>
                <c:pt idx="1229">
                  <c:v>3.6239229599594525E-2</c:v>
                </c:pt>
                <c:pt idx="1230">
                  <c:v>3.5997482693517935E-2</c:v>
                </c:pt>
                <c:pt idx="1231">
                  <c:v>3.619336876740066E-2</c:v>
                </c:pt>
                <c:pt idx="1232">
                  <c:v>3.6234638287089824E-2</c:v>
                </c:pt>
                <c:pt idx="1233">
                  <c:v>3.5920622959055508E-2</c:v>
                </c:pt>
                <c:pt idx="1234">
                  <c:v>3.5616438356164383E-2</c:v>
                </c:pt>
                <c:pt idx="1235">
                  <c:v>3.5234692620426264E-2</c:v>
                </c:pt>
                <c:pt idx="1236">
                  <c:v>3.5435509850080538E-2</c:v>
                </c:pt>
                <c:pt idx="1237">
                  <c:v>3.5844090738187735E-2</c:v>
                </c:pt>
                <c:pt idx="1238">
                  <c:v>3.6423841059602648E-2</c:v>
                </c:pt>
                <c:pt idx="1239">
                  <c:v>3.6179633143580012E-2</c:v>
                </c:pt>
                <c:pt idx="1240">
                  <c:v>3.6354391763060885E-2</c:v>
                </c:pt>
                <c:pt idx="1241">
                  <c:v>3.6225459151361619E-2</c:v>
                </c:pt>
                <c:pt idx="1242">
                  <c:v>3.6428480448350523E-2</c:v>
                </c:pt>
                <c:pt idx="1243">
                  <c:v>3.6423841059602648E-2</c:v>
                </c:pt>
                <c:pt idx="1244">
                  <c:v>3.6234638287089824E-2</c:v>
                </c:pt>
                <c:pt idx="1245">
                  <c:v>3.6152193148780175E-2</c:v>
                </c:pt>
                <c:pt idx="1246">
                  <c:v>3.6577567463870059E-2</c:v>
                </c:pt>
                <c:pt idx="1247">
                  <c:v>3.6770377989200305E-2</c:v>
                </c:pt>
                <c:pt idx="1248">
                  <c:v>3.6234638287089824E-2</c:v>
                </c:pt>
                <c:pt idx="1249">
                  <c:v>3.6591606960081881E-2</c:v>
                </c:pt>
                <c:pt idx="1250">
                  <c:v>3.640992998090388E-2</c:v>
                </c:pt>
                <c:pt idx="1251">
                  <c:v>3.6526181353767562E-2</c:v>
                </c:pt>
                <c:pt idx="1252">
                  <c:v>3.695567902829823E-2</c:v>
                </c:pt>
                <c:pt idx="1253">
                  <c:v>3.6850921273031821E-2</c:v>
                </c:pt>
                <c:pt idx="1254">
                  <c:v>3.6922282468370773E-2</c:v>
                </c:pt>
                <c:pt idx="1255">
                  <c:v>3.6643177450352338E-2</c:v>
                </c:pt>
                <c:pt idx="1256">
                  <c:v>3.6303630363036299E-2</c:v>
                </c:pt>
                <c:pt idx="1257">
                  <c:v>3.6414565826330528E-2</c:v>
                </c:pt>
                <c:pt idx="1258">
                  <c:v>3.6220871327254309E-2</c:v>
                </c:pt>
                <c:pt idx="1259">
                  <c:v>3.6111111111111108E-2</c:v>
                </c:pt>
                <c:pt idx="1260">
                  <c:v>3.5992952428895046E-2</c:v>
                </c:pt>
                <c:pt idx="1261">
                  <c:v>3.610199444584701E-2</c:v>
                </c:pt>
                <c:pt idx="1262">
                  <c:v>3.6188789067442738E-2</c:v>
                </c:pt>
                <c:pt idx="1263">
                  <c:v>3.673259696891857E-2</c:v>
                </c:pt>
                <c:pt idx="1264">
                  <c:v>3.7210512620348683E-2</c:v>
                </c:pt>
                <c:pt idx="1265">
                  <c:v>3.5974842767295595E-2</c:v>
                </c:pt>
                <c:pt idx="1266">
                  <c:v>3.6207114824661352E-2</c:v>
                </c:pt>
                <c:pt idx="1267">
                  <c:v>3.6451695131277086E-2</c:v>
                </c:pt>
                <c:pt idx="1268">
                  <c:v>3.6507531273934128E-2</c:v>
                </c:pt>
                <c:pt idx="1269">
                  <c:v>3.6676070787381373E-2</c:v>
                </c:pt>
                <c:pt idx="1270">
                  <c:v>3.669489350782653E-2</c:v>
                </c:pt>
                <c:pt idx="1271">
                  <c:v>3.6713735558408213E-2</c:v>
                </c:pt>
                <c:pt idx="1272">
                  <c:v>3.6912751677852344E-2</c:v>
                </c:pt>
                <c:pt idx="1273">
                  <c:v>3.6941358822009815E-2</c:v>
                </c:pt>
                <c:pt idx="1274">
                  <c:v>3.7750791974656805E-2</c:v>
                </c:pt>
                <c:pt idx="1275">
                  <c:v>3.7905897945659371E-2</c:v>
                </c:pt>
                <c:pt idx="1276">
                  <c:v>3.8118086098893771E-2</c:v>
                </c:pt>
                <c:pt idx="1277">
                  <c:v>3.8204648677531393E-2</c:v>
                </c:pt>
                <c:pt idx="1278">
                  <c:v>3.8700947225981053E-2</c:v>
                </c:pt>
                <c:pt idx="1279">
                  <c:v>3.8790180387901801E-2</c:v>
                </c:pt>
                <c:pt idx="1280">
                  <c:v>3.904436860068259E-2</c:v>
                </c:pt>
                <c:pt idx="1281">
                  <c:v>3.9486400662708816E-2</c:v>
                </c:pt>
                <c:pt idx="1282">
                  <c:v>3.9459161147902863E-2</c:v>
                </c:pt>
                <c:pt idx="1283">
                  <c:v>4.0061633281972264E-2</c:v>
                </c:pt>
                <c:pt idx="1284">
                  <c:v>3.9312714776632299E-2</c:v>
                </c:pt>
                <c:pt idx="1285">
                  <c:v>3.9291111416403346E-2</c:v>
                </c:pt>
                <c:pt idx="1286">
                  <c:v>3.9508219367315925E-2</c:v>
                </c:pt>
                <c:pt idx="1287">
                  <c:v>3.8643426563977838E-2</c:v>
                </c:pt>
                <c:pt idx="1288">
                  <c:v>3.815877251501E-2</c:v>
                </c:pt>
                <c:pt idx="1289">
                  <c:v>3.7860736033889328E-2</c:v>
                </c:pt>
                <c:pt idx="1290">
                  <c:v>3.7273556627134101E-2</c:v>
                </c:pt>
                <c:pt idx="1291">
                  <c:v>3.746888510415302E-2</c:v>
                </c:pt>
                <c:pt idx="1292">
                  <c:v>3.7636531122516123E-2</c:v>
                </c:pt>
                <c:pt idx="1293">
                  <c:v>3.7676195494664735E-2</c:v>
                </c:pt>
                <c:pt idx="1294">
                  <c:v>3.7691091196626253E-2</c:v>
                </c:pt>
                <c:pt idx="1295">
                  <c:v>3.8082556591211722E-2</c:v>
                </c:pt>
                <c:pt idx="1296">
                  <c:v>3.857566765578635E-2</c:v>
                </c:pt>
                <c:pt idx="1297">
                  <c:v>3.873239436619718E-2</c:v>
                </c:pt>
                <c:pt idx="1298">
                  <c:v>3.8664323374340948E-2</c:v>
                </c:pt>
                <c:pt idx="1299">
                  <c:v>3.8680010819583444E-2</c:v>
                </c:pt>
                <c:pt idx="1300">
                  <c:v>3.8358369098712444E-2</c:v>
                </c:pt>
                <c:pt idx="1301">
                  <c:v>3.8184245660881168E-2</c:v>
                </c:pt>
                <c:pt idx="1302">
                  <c:v>3.7322197572752187E-2</c:v>
                </c:pt>
                <c:pt idx="1303">
                  <c:v>3.7225042301184431E-2</c:v>
                </c:pt>
                <c:pt idx="1304">
                  <c:v>3.7351443123938878E-2</c:v>
                </c:pt>
                <c:pt idx="1305">
                  <c:v>3.7915948561580266E-2</c:v>
                </c:pt>
                <c:pt idx="1306">
                  <c:v>3.7518037518037513E-2</c:v>
                </c:pt>
                <c:pt idx="1307">
                  <c:v>3.6498213374170495E-2</c:v>
                </c:pt>
                <c:pt idx="1308">
                  <c:v>3.6088328075709775E-2</c:v>
                </c:pt>
                <c:pt idx="1309">
                  <c:v>3.6202531645569622E-2</c:v>
                </c:pt>
                <c:pt idx="1310">
                  <c:v>3.6088328075709775E-2</c:v>
                </c:pt>
                <c:pt idx="1311">
                  <c:v>3.5772357723577231E-2</c:v>
                </c:pt>
                <c:pt idx="1312">
                  <c:v>3.5692000499188817E-2</c:v>
                </c:pt>
                <c:pt idx="1313">
                  <c:v>3.5558871068009444E-2</c:v>
                </c:pt>
                <c:pt idx="1314">
                  <c:v>3.5997482693517935E-2</c:v>
                </c:pt>
                <c:pt idx="1315">
                  <c:v>3.6484245439469321E-2</c:v>
                </c:pt>
                <c:pt idx="1316">
                  <c:v>3.6521517047631208E-2</c:v>
                </c:pt>
                <c:pt idx="1317">
                  <c:v>3.6808236808236805E-2</c:v>
                </c:pt>
                <c:pt idx="1318">
                  <c:v>3.6855670103092784E-2</c:v>
                </c:pt>
                <c:pt idx="1319">
                  <c:v>3.6615030085776469E-2</c:v>
                </c:pt>
                <c:pt idx="1320">
                  <c:v>3.6661966414562229E-2</c:v>
                </c:pt>
                <c:pt idx="1321">
                  <c:v>3.6451695131277086E-2</c:v>
                </c:pt>
                <c:pt idx="1322">
                  <c:v>3.6765651111968112E-2</c:v>
                </c:pt>
                <c:pt idx="1323">
                  <c:v>3.7292997783283349E-2</c:v>
                </c:pt>
                <c:pt idx="1324">
                  <c:v>3.7478705281090284E-2</c:v>
                </c:pt>
                <c:pt idx="1325">
                  <c:v>3.6898464714230417E-2</c:v>
                </c:pt>
                <c:pt idx="1326">
                  <c:v>3.6855670103092784E-2</c:v>
                </c:pt>
                <c:pt idx="1327">
                  <c:v>3.6451695131277086E-2</c:v>
                </c:pt>
                <c:pt idx="1328">
                  <c:v>3.6405295315682276E-2</c:v>
                </c:pt>
                <c:pt idx="1329">
                  <c:v>3.6253010520978575E-2</c:v>
                </c:pt>
                <c:pt idx="1330">
                  <c:v>3.6540181423278396E-2</c:v>
                </c:pt>
                <c:pt idx="1331">
                  <c:v>3.6827195467422094E-2</c:v>
                </c:pt>
                <c:pt idx="1332">
                  <c:v>3.7109121577786432E-2</c:v>
                </c:pt>
                <c:pt idx="1333">
                  <c:v>3.669489350782653E-2</c:v>
                </c:pt>
                <c:pt idx="1334">
                  <c:v>3.6874677668901491E-2</c:v>
                </c:pt>
                <c:pt idx="1335">
                  <c:v>3.6846173666580773E-2</c:v>
                </c:pt>
                <c:pt idx="1336">
                  <c:v>3.7424757916775714E-2</c:v>
                </c:pt>
                <c:pt idx="1337">
                  <c:v>3.7840698597512566E-2</c:v>
                </c:pt>
                <c:pt idx="1338">
                  <c:v>3.7258989056800411E-2</c:v>
                </c:pt>
                <c:pt idx="1339">
                  <c:v>3.7302725968436153E-2</c:v>
                </c:pt>
                <c:pt idx="1340">
                  <c:v>3.7195994277539342E-2</c:v>
                </c:pt>
                <c:pt idx="1341">
                  <c:v>3.7118754055807918E-2</c:v>
                </c:pt>
                <c:pt idx="1342">
                  <c:v>3.6927049709489991E-2</c:v>
                </c:pt>
                <c:pt idx="1343">
                  <c:v>3.7346565682945941E-2</c:v>
                </c:pt>
                <c:pt idx="1344">
                  <c:v>3.7646439383967355E-2</c:v>
                </c:pt>
                <c:pt idx="1345">
                  <c:v>3.7885812690422571E-2</c:v>
                </c:pt>
                <c:pt idx="1346">
                  <c:v>3.7785704848725059E-2</c:v>
                </c:pt>
                <c:pt idx="1347">
                  <c:v>3.8011695906432746E-2</c:v>
                </c:pt>
                <c:pt idx="1348">
                  <c:v>3.7976364360642674E-2</c:v>
                </c:pt>
                <c:pt idx="1349">
                  <c:v>3.8399570354457568E-2</c:v>
                </c:pt>
                <c:pt idx="1350">
                  <c:v>3.8062283737024222E-2</c:v>
                </c:pt>
                <c:pt idx="1351">
                  <c:v>3.7587067945853592E-2</c:v>
                </c:pt>
                <c:pt idx="1352">
                  <c:v>3.8466711499663755E-2</c:v>
                </c:pt>
                <c:pt idx="1353">
                  <c:v>3.8342941413058045E-2</c:v>
                </c:pt>
                <c:pt idx="1354">
                  <c:v>3.8189344371745225E-2</c:v>
                </c:pt>
                <c:pt idx="1355">
                  <c:v>3.7800687285223365E-2</c:v>
                </c:pt>
                <c:pt idx="1356">
                  <c:v>3.7162162162162164E-2</c:v>
                </c:pt>
                <c:pt idx="1357">
                  <c:v>3.6841427283266781E-2</c:v>
                </c:pt>
                <c:pt idx="1358">
                  <c:v>3.7735849056603772E-2</c:v>
                </c:pt>
                <c:pt idx="1359">
                  <c:v>3.7895852656684777E-2</c:v>
                </c:pt>
                <c:pt idx="1360">
                  <c:v>3.7454164484023049E-2</c:v>
                </c:pt>
                <c:pt idx="1361">
                  <c:v>3.6775106082036775E-2</c:v>
                </c:pt>
                <c:pt idx="1362">
                  <c:v>3.7089871611982878E-2</c:v>
                </c:pt>
                <c:pt idx="1363">
                  <c:v>3.7686124654104626E-2</c:v>
                </c:pt>
                <c:pt idx="1364">
                  <c:v>3.7128391535765283E-2</c:v>
                </c:pt>
                <c:pt idx="1365">
                  <c:v>3.5658914728682163E-2</c:v>
                </c:pt>
                <c:pt idx="1366">
                  <c:v>3.5895435037065937E-2</c:v>
                </c:pt>
                <c:pt idx="1367">
                  <c:v>3.6932958651144113E-2</c:v>
                </c:pt>
                <c:pt idx="1368">
                  <c:v>3.6672867393037462E-2</c:v>
                </c:pt>
                <c:pt idx="1369">
                  <c:v>3.6373220875065893E-2</c:v>
                </c:pt>
                <c:pt idx="1370">
                  <c:v>3.5783741734733567E-2</c:v>
                </c:pt>
                <c:pt idx="1371">
                  <c:v>3.5402770651616212E-2</c:v>
                </c:pt>
                <c:pt idx="1372">
                  <c:v>3.5047619047619043E-2</c:v>
                </c:pt>
                <c:pt idx="1373">
                  <c:v>3.4345445495271278E-2</c:v>
                </c:pt>
                <c:pt idx="1374">
                  <c:v>3.4677723332076887E-2</c:v>
                </c:pt>
                <c:pt idx="1375">
                  <c:v>3.4879312523695187E-2</c:v>
                </c:pt>
                <c:pt idx="1376">
                  <c:v>3.4328358208955218E-2</c:v>
                </c:pt>
                <c:pt idx="1377">
                  <c:v>3.4336899726300073E-2</c:v>
                </c:pt>
                <c:pt idx="1378">
                  <c:v>3.4751951649458573E-2</c:v>
                </c:pt>
                <c:pt idx="1379">
                  <c:v>3.464725081596786E-2</c:v>
                </c:pt>
                <c:pt idx="1380">
                  <c:v>3.5145804151279762E-2</c:v>
                </c:pt>
                <c:pt idx="1381">
                  <c:v>3.5262552702184743E-2</c:v>
                </c:pt>
                <c:pt idx="1382">
                  <c:v>3.5258048032703111E-2</c:v>
                </c:pt>
                <c:pt idx="1383">
                  <c:v>3.4817711618518987E-2</c:v>
                </c:pt>
                <c:pt idx="1384">
                  <c:v>3.4927866362946092E-2</c:v>
                </c:pt>
                <c:pt idx="1385">
                  <c:v>3.4721348597307834E-2</c:v>
                </c:pt>
                <c:pt idx="1386">
                  <c:v>3.4332628436372678E-2</c:v>
                </c:pt>
                <c:pt idx="1387">
                  <c:v>3.4107760751359364E-2</c:v>
                </c:pt>
                <c:pt idx="1388">
                  <c:v>3.3654432386294349E-2</c:v>
                </c:pt>
                <c:pt idx="1389">
                  <c:v>3.329714078899746E-2</c:v>
                </c:pt>
                <c:pt idx="1390">
                  <c:v>3.376559823831661E-2</c:v>
                </c:pt>
                <c:pt idx="1391">
                  <c:v>3.3732583720361767E-2</c:v>
                </c:pt>
                <c:pt idx="1392">
                  <c:v>3.3337359584490876E-2</c:v>
                </c:pt>
                <c:pt idx="1393">
                  <c:v>3.3022254127781765E-2</c:v>
                </c:pt>
                <c:pt idx="1394">
                  <c:v>3.248969982342554E-2</c:v>
                </c:pt>
                <c:pt idx="1395">
                  <c:v>3.2436243976965561E-2</c:v>
                </c:pt>
                <c:pt idx="1396">
                  <c:v>3.2600992204110557E-2</c:v>
                </c:pt>
                <c:pt idx="1397">
                  <c:v>3.2779097387173391E-2</c:v>
                </c:pt>
                <c:pt idx="1398">
                  <c:v>3.2566371681415927E-2</c:v>
                </c:pt>
                <c:pt idx="1399">
                  <c:v>3.255100837362896E-2</c:v>
                </c:pt>
                <c:pt idx="1400">
                  <c:v>3.2505005299729127E-2</c:v>
                </c:pt>
                <c:pt idx="1401">
                  <c:v>3.2258064516129031E-2</c:v>
                </c:pt>
                <c:pt idx="1402">
                  <c:v>3.1607879065506182E-2</c:v>
                </c:pt>
                <c:pt idx="1403">
                  <c:v>3.1278331822302809E-2</c:v>
                </c:pt>
                <c:pt idx="1404">
                  <c:v>3.1510446397990638E-2</c:v>
                </c:pt>
                <c:pt idx="1405">
                  <c:v>3.1370766083200725E-2</c:v>
                </c:pt>
                <c:pt idx="1406">
                  <c:v>3.1331592689295036E-2</c:v>
                </c:pt>
                <c:pt idx="1407">
                  <c:v>3.0782957840731651E-2</c:v>
                </c:pt>
                <c:pt idx="1408">
                  <c:v>3.1039136302294195E-2</c:v>
                </c:pt>
                <c:pt idx="1409">
                  <c:v>3.1189964967792971E-2</c:v>
                </c:pt>
                <c:pt idx="1410">
                  <c:v>3.1197015937605967E-2</c:v>
                </c:pt>
                <c:pt idx="1411">
                  <c:v>3.1356509884117242E-2</c:v>
                </c:pt>
                <c:pt idx="1412">
                  <c:v>3.1193490054249543E-2</c:v>
                </c:pt>
                <c:pt idx="1413">
                  <c:v>3.107408241387075E-2</c:v>
                </c:pt>
                <c:pt idx="1414">
                  <c:v>3.1221719457013571E-2</c:v>
                </c:pt>
                <c:pt idx="1415">
                  <c:v>3.1370766083200725E-2</c:v>
                </c:pt>
                <c:pt idx="1416">
                  <c:v>3.1542857142857143E-2</c:v>
                </c:pt>
                <c:pt idx="1417">
                  <c:v>3.1760644418872261E-2</c:v>
                </c:pt>
                <c:pt idx="1418">
                  <c:v>3.1848603738749134E-2</c:v>
                </c:pt>
                <c:pt idx="1419">
                  <c:v>3.1914893617021274E-2</c:v>
                </c:pt>
                <c:pt idx="1420">
                  <c:v>3.2093023255813952E-2</c:v>
                </c:pt>
                <c:pt idx="1421">
                  <c:v>3.1896452097538421E-2</c:v>
                </c:pt>
                <c:pt idx="1422">
                  <c:v>3.1593406593406592E-2</c:v>
                </c:pt>
                <c:pt idx="1423">
                  <c:v>3.1356509884117242E-2</c:v>
                </c:pt>
                <c:pt idx="1424">
                  <c:v>3.1025179856115109E-2</c:v>
                </c:pt>
                <c:pt idx="1425">
                  <c:v>3.1253538670592232E-2</c:v>
                </c:pt>
                <c:pt idx="1426">
                  <c:v>3.1655006308062852E-2</c:v>
                </c:pt>
                <c:pt idx="1427">
                  <c:v>3.1485284052019162E-2</c:v>
                </c:pt>
                <c:pt idx="1428">
                  <c:v>3.1413612565445025E-2</c:v>
                </c:pt>
                <c:pt idx="1429">
                  <c:v>3.1474512487170717E-2</c:v>
                </c:pt>
                <c:pt idx="1430">
                  <c:v>3.19740500463392E-2</c:v>
                </c:pt>
                <c:pt idx="1431">
                  <c:v>3.170955882352941E-2</c:v>
                </c:pt>
                <c:pt idx="1432">
                  <c:v>3.1797235023041472E-2</c:v>
                </c:pt>
                <c:pt idx="1433">
                  <c:v>3.2167832167832165E-2</c:v>
                </c:pt>
                <c:pt idx="1434">
                  <c:v>3.2074375363160955E-2</c:v>
                </c:pt>
                <c:pt idx="1435">
                  <c:v>3.2130384167636784E-2</c:v>
                </c:pt>
                <c:pt idx="1436">
                  <c:v>3.2122905027932955E-2</c:v>
                </c:pt>
                <c:pt idx="1437">
                  <c:v>3.2280701754385965E-2</c:v>
                </c:pt>
                <c:pt idx="1438">
                  <c:v>3.2345013477088944E-2</c:v>
                </c:pt>
                <c:pt idx="1439">
                  <c:v>3.2182835820895518E-2</c:v>
                </c:pt>
                <c:pt idx="1440">
                  <c:v>3.2432432432432434E-2</c:v>
                </c:pt>
                <c:pt idx="1441">
                  <c:v>3.2524157435776573E-2</c:v>
                </c:pt>
                <c:pt idx="1442">
                  <c:v>3.2531824611032531E-2</c:v>
                </c:pt>
                <c:pt idx="1443">
                  <c:v>3.2943423251372637E-2</c:v>
                </c:pt>
                <c:pt idx="1444">
                  <c:v>3.3030157970320724E-2</c:v>
                </c:pt>
                <c:pt idx="1445">
                  <c:v>3.331321665660833E-2</c:v>
                </c:pt>
                <c:pt idx="1446">
                  <c:v>3.3220991815117958E-2</c:v>
                </c:pt>
                <c:pt idx="1447">
                  <c:v>3.3042020830839215E-2</c:v>
                </c:pt>
                <c:pt idx="1448">
                  <c:v>3.3317238049251567E-2</c:v>
                </c:pt>
                <c:pt idx="1449">
                  <c:v>3.3495145631067959E-2</c:v>
                </c:pt>
                <c:pt idx="1450">
                  <c:v>3.3869186403239659E-2</c:v>
                </c:pt>
                <c:pt idx="1451">
                  <c:v>3.3840117704757228E-2</c:v>
                </c:pt>
                <c:pt idx="1452">
                  <c:v>3.3753210223798458E-2</c:v>
                </c:pt>
                <c:pt idx="1453">
                  <c:v>3.3749082905355832E-2</c:v>
                </c:pt>
                <c:pt idx="1454">
                  <c:v>3.4116192830655125E-2</c:v>
                </c:pt>
                <c:pt idx="1455">
                  <c:v>3.4027863395388977E-2</c:v>
                </c:pt>
                <c:pt idx="1456">
                  <c:v>3.4209221616261769E-2</c:v>
                </c:pt>
                <c:pt idx="1457">
                  <c:v>3.4196506009168626E-2</c:v>
                </c:pt>
                <c:pt idx="1458">
                  <c:v>3.4234681220540804E-2</c:v>
                </c:pt>
                <c:pt idx="1459">
                  <c:v>3.3724340175953077E-2</c:v>
                </c:pt>
                <c:pt idx="1460">
                  <c:v>3.3560311284046691E-2</c:v>
                </c:pt>
                <c:pt idx="1461">
                  <c:v>3.3827674960166684E-2</c:v>
                </c:pt>
                <c:pt idx="1462">
                  <c:v>3.3482955234744628E-2</c:v>
                </c:pt>
                <c:pt idx="1463">
                  <c:v>3.3414043583535107E-2</c:v>
                </c:pt>
                <c:pt idx="1464">
                  <c:v>3.3089557607001559E-2</c:v>
                </c:pt>
                <c:pt idx="1465">
                  <c:v>3.3026205576163696E-2</c:v>
                </c:pt>
                <c:pt idx="1466">
                  <c:v>3.2685930838465181E-2</c:v>
                </c:pt>
                <c:pt idx="1467">
                  <c:v>3.2658856940007093E-2</c:v>
                </c:pt>
                <c:pt idx="1468">
                  <c:v>3.2951289398280799E-2</c:v>
                </c:pt>
                <c:pt idx="1469">
                  <c:v>3.2775204845030284E-2</c:v>
                </c:pt>
                <c:pt idx="1470">
                  <c:v>3.2074375363160955E-2</c:v>
                </c:pt>
                <c:pt idx="1471">
                  <c:v>3.2269379165205191E-2</c:v>
                </c:pt>
                <c:pt idx="1472">
                  <c:v>3.2570214774604672E-2</c:v>
                </c:pt>
                <c:pt idx="1473">
                  <c:v>3.2837596668649612E-2</c:v>
                </c:pt>
                <c:pt idx="1474">
                  <c:v>3.2713049662202197E-2</c:v>
                </c:pt>
                <c:pt idx="1475">
                  <c:v>3.2861054887486606E-2</c:v>
                </c:pt>
                <c:pt idx="1476">
                  <c:v>3.2751868992524032E-2</c:v>
                </c:pt>
                <c:pt idx="1477">
                  <c:v>3.2825880114176975E-2</c:v>
                </c:pt>
                <c:pt idx="1478">
                  <c:v>3.2693674484719257E-2</c:v>
                </c:pt>
                <c:pt idx="1479">
                  <c:v>3.2627970209244586E-2</c:v>
                </c:pt>
                <c:pt idx="1480">
                  <c:v>3.2670454545454544E-2</c:v>
                </c:pt>
                <c:pt idx="1481">
                  <c:v>3.2767422533539113E-2</c:v>
                </c:pt>
                <c:pt idx="1482">
                  <c:v>3.2755755993353897E-2</c:v>
                </c:pt>
                <c:pt idx="1483">
                  <c:v>3.2884546646014534E-2</c:v>
                </c:pt>
                <c:pt idx="1484">
                  <c:v>3.2955223880597011E-2</c:v>
                </c:pt>
                <c:pt idx="1485">
                  <c:v>3.3042020830839215E-2</c:v>
                </c:pt>
                <c:pt idx="1486">
                  <c:v>3.3245001204529029E-2</c:v>
                </c:pt>
                <c:pt idx="1487">
                  <c:v>3.3077660594439118E-2</c:v>
                </c:pt>
                <c:pt idx="1488">
                  <c:v>3.3232992173389521E-2</c:v>
                </c:pt>
                <c:pt idx="1489">
                  <c:v>3.3434282253179889E-2</c:v>
                </c:pt>
                <c:pt idx="1490">
                  <c:v>3.330517678291299E-2</c:v>
                </c:pt>
                <c:pt idx="1491">
                  <c:v>3.2998565279770443E-2</c:v>
                </c:pt>
                <c:pt idx="1492">
                  <c:v>3.3149171270718231E-2</c:v>
                </c:pt>
                <c:pt idx="1493">
                  <c:v>3.2833690221270515E-2</c:v>
                </c:pt>
                <c:pt idx="1494">
                  <c:v>3.3053892215568863E-2</c:v>
                </c:pt>
                <c:pt idx="1495">
                  <c:v>3.3333333333333333E-2</c:v>
                </c:pt>
                <c:pt idx="1496">
                  <c:v>3.3205004812319534E-2</c:v>
                </c:pt>
                <c:pt idx="1497">
                  <c:v>3.337363966142684E-2</c:v>
                </c:pt>
                <c:pt idx="1498">
                  <c:v>3.3357505438723713E-2</c:v>
                </c:pt>
                <c:pt idx="1499">
                  <c:v>3.3309196234612599E-2</c:v>
                </c:pt>
                <c:pt idx="1500">
                  <c:v>3.3503277494537506E-2</c:v>
                </c:pt>
                <c:pt idx="1501">
                  <c:v>3.3539919795843962E-2</c:v>
                </c:pt>
                <c:pt idx="1502">
                  <c:v>3.3613445378151259E-2</c:v>
                </c:pt>
                <c:pt idx="1503">
                  <c:v>3.3860875966139119E-2</c:v>
                </c:pt>
                <c:pt idx="1504">
                  <c:v>3.3601168736303866E-2</c:v>
                </c:pt>
                <c:pt idx="1505">
                  <c:v>3.3281080429277701E-2</c:v>
                </c:pt>
                <c:pt idx="1506">
                  <c:v>3.3491081179468508E-2</c:v>
                </c:pt>
                <c:pt idx="1507">
                  <c:v>3.3761467889908255E-2</c:v>
                </c:pt>
                <c:pt idx="1508">
                  <c:v>3.3985962319911342E-2</c:v>
                </c:pt>
                <c:pt idx="1509">
                  <c:v>3.4027863395388977E-2</c:v>
                </c:pt>
                <c:pt idx="1510">
                  <c:v>3.4188034188034185E-2</c:v>
                </c:pt>
                <c:pt idx="1511">
                  <c:v>3.4358272127474165E-2</c:v>
                </c:pt>
                <c:pt idx="1512">
                  <c:v>3.4027863395388977E-2</c:v>
                </c:pt>
                <c:pt idx="1513">
                  <c:v>3.4324089043651286E-2</c:v>
                </c:pt>
                <c:pt idx="1514">
                  <c:v>3.4341172079134001E-2</c:v>
                </c:pt>
                <c:pt idx="1515">
                  <c:v>3.4272941760834466E-2</c:v>
                </c:pt>
                <c:pt idx="1516">
                  <c:v>3.4332628436372678E-2</c:v>
                </c:pt>
                <c:pt idx="1517">
                  <c:v>3.4298496334037525E-2</c:v>
                </c:pt>
                <c:pt idx="1518">
                  <c:v>3.4255926523519921E-2</c:v>
                </c:pt>
                <c:pt idx="1519">
                  <c:v>3.4149962880475129E-2</c:v>
                </c:pt>
                <c:pt idx="1520">
                  <c:v>3.414573796857602E-2</c:v>
                </c:pt>
                <c:pt idx="1521">
                  <c:v>3.3732583720361767E-2</c:v>
                </c:pt>
                <c:pt idx="1522">
                  <c:v>3.3385750574573603E-2</c:v>
                </c:pt>
                <c:pt idx="1523">
                  <c:v>3.284150404569252E-2</c:v>
                </c:pt>
                <c:pt idx="1524">
                  <c:v>3.2919847328244274E-2</c:v>
                </c:pt>
                <c:pt idx="1525">
                  <c:v>3.2779097387173391E-2</c:v>
                </c:pt>
                <c:pt idx="1526">
                  <c:v>3.2604843473124624E-2</c:v>
                </c:pt>
                <c:pt idx="1527">
                  <c:v>3.2485875706214688E-2</c:v>
                </c:pt>
                <c:pt idx="1528">
                  <c:v>3.2566371681415927E-2</c:v>
                </c:pt>
                <c:pt idx="1529">
                  <c:v>3.2527990571596936E-2</c:v>
                </c:pt>
                <c:pt idx="1530">
                  <c:v>3.2755755993353897E-2</c:v>
                </c:pt>
                <c:pt idx="1531">
                  <c:v>3.3018303624835502E-2</c:v>
                </c:pt>
                <c:pt idx="1532">
                  <c:v>3.3301158301158297E-2</c:v>
                </c:pt>
                <c:pt idx="1533">
                  <c:v>3.3133253301320525E-2</c:v>
                </c:pt>
                <c:pt idx="1534">
                  <c:v>3.3153153153153148E-2</c:v>
                </c:pt>
                <c:pt idx="1535">
                  <c:v>3.3236994219653176E-2</c:v>
                </c:pt>
                <c:pt idx="1536">
                  <c:v>3.2951289398280799E-2</c:v>
                </c:pt>
                <c:pt idx="1537">
                  <c:v>3.3293124246079608E-2</c:v>
                </c:pt>
                <c:pt idx="1538">
                  <c:v>3.3232992173389521E-2</c:v>
                </c:pt>
                <c:pt idx="1539">
                  <c:v>3.3042020830839215E-2</c:v>
                </c:pt>
                <c:pt idx="1540">
                  <c:v>3.3081625314635016E-2</c:v>
                </c:pt>
                <c:pt idx="1541">
                  <c:v>3.3337359584490876E-2</c:v>
                </c:pt>
                <c:pt idx="1542">
                  <c:v>3.3576642335766418E-2</c:v>
                </c:pt>
                <c:pt idx="1543">
                  <c:v>3.3617539585870888E-2</c:v>
                </c:pt>
                <c:pt idx="1544">
                  <c:v>3.3642125792296439E-2</c:v>
                </c:pt>
                <c:pt idx="1545">
                  <c:v>3.3885819521178633E-2</c:v>
                </c:pt>
                <c:pt idx="1546">
                  <c:v>3.3944164309433034E-2</c:v>
                </c:pt>
                <c:pt idx="1547">
                  <c:v>3.4095120444718956E-2</c:v>
                </c:pt>
                <c:pt idx="1548">
                  <c:v>3.4341172079134001E-2</c:v>
                </c:pt>
                <c:pt idx="1549">
                  <c:v>3.4534534534534533E-2</c:v>
                </c:pt>
                <c:pt idx="1550">
                  <c:v>3.477822580645161E-2</c:v>
                </c:pt>
                <c:pt idx="1551">
                  <c:v>3.4874905231235785E-2</c:v>
                </c:pt>
                <c:pt idx="1552">
                  <c:v>3.4669011430724782E-2</c:v>
                </c:pt>
                <c:pt idx="1553">
                  <c:v>3.4543178973717142E-2</c:v>
                </c:pt>
                <c:pt idx="1554">
                  <c:v>3.4734457588723885E-2</c:v>
                </c:pt>
                <c:pt idx="1555">
                  <c:v>3.4919028340080968E-2</c:v>
                </c:pt>
                <c:pt idx="1556">
                  <c:v>3.5020936429387133E-2</c:v>
                </c:pt>
                <c:pt idx="1557">
                  <c:v>3.4765083763698197E-2</c:v>
                </c:pt>
                <c:pt idx="1558">
                  <c:v>3.4582132564841495E-2</c:v>
                </c:pt>
                <c:pt idx="1559">
                  <c:v>3.4989858012170381E-2</c:v>
                </c:pt>
                <c:pt idx="1560">
                  <c:v>3.5043169121381404E-2</c:v>
                </c:pt>
                <c:pt idx="1561">
                  <c:v>3.4822104466313397E-2</c:v>
                </c:pt>
                <c:pt idx="1562">
                  <c:v>3.5003170577045023E-2</c:v>
                </c:pt>
                <c:pt idx="1563">
                  <c:v>3.481331987891019E-2</c:v>
                </c:pt>
                <c:pt idx="1564">
                  <c:v>3.4682080924855488E-2</c:v>
                </c:pt>
                <c:pt idx="1565">
                  <c:v>3.4874905231235785E-2</c:v>
                </c:pt>
                <c:pt idx="1566">
                  <c:v>3.4760705289672539E-2</c:v>
                </c:pt>
                <c:pt idx="1567">
                  <c:v>3.4760705289672539E-2</c:v>
                </c:pt>
                <c:pt idx="1568">
                  <c:v>3.4896952838538373E-2</c:v>
                </c:pt>
                <c:pt idx="1569">
                  <c:v>3.5258048032703111E-2</c:v>
                </c:pt>
                <c:pt idx="1570">
                  <c:v>3.5034272658035034E-2</c:v>
                </c:pt>
                <c:pt idx="1571">
                  <c:v>3.4896952838538373E-2</c:v>
                </c:pt>
                <c:pt idx="1572">
                  <c:v>3.4994294408520345E-2</c:v>
                </c:pt>
                <c:pt idx="1573">
                  <c:v>3.5145804151279762E-2</c:v>
                </c:pt>
                <c:pt idx="1574">
                  <c:v>3.5123441079155E-2</c:v>
                </c:pt>
                <c:pt idx="1575">
                  <c:v>3.5430038510911421E-2</c:v>
                </c:pt>
                <c:pt idx="1576">
                  <c:v>3.5380079476990123E-2</c:v>
                </c:pt>
                <c:pt idx="1577">
                  <c:v>3.5466461063993836E-2</c:v>
                </c:pt>
                <c:pt idx="1578">
                  <c:v>3.5235541937954806E-2</c:v>
                </c:pt>
                <c:pt idx="1579">
                  <c:v>3.5145804151279762E-2</c:v>
                </c:pt>
                <c:pt idx="1580">
                  <c:v>3.5402770651616212E-2</c:v>
                </c:pt>
                <c:pt idx="1581">
                  <c:v>3.5461904150070667E-2</c:v>
                </c:pt>
                <c:pt idx="1582">
                  <c:v>3.5539531290239505E-2</c:v>
                </c:pt>
                <c:pt idx="1583">
                  <c:v>3.5502958579881658E-2</c:v>
                </c:pt>
                <c:pt idx="1584">
                  <c:v>3.5303146584804289E-2</c:v>
                </c:pt>
                <c:pt idx="1585">
                  <c:v>3.5145804151279762E-2</c:v>
                </c:pt>
                <c:pt idx="1586">
                  <c:v>3.5136855506047102E-2</c:v>
                </c:pt>
                <c:pt idx="1587">
                  <c:v>3.5199591888789697E-2</c:v>
                </c:pt>
                <c:pt idx="1588">
                  <c:v>3.5434587238413147E-2</c:v>
                </c:pt>
                <c:pt idx="1589">
                  <c:v>3.5334784278581485E-2</c:v>
                </c:pt>
                <c:pt idx="1590">
                  <c:v>3.5686578743211787E-2</c:v>
                </c:pt>
                <c:pt idx="1591">
                  <c:v>3.6272834800893675E-2</c:v>
                </c:pt>
                <c:pt idx="1592">
                  <c:v>3.5993740219092324E-2</c:v>
                </c:pt>
                <c:pt idx="1593">
                  <c:v>3.6163522012578615E-2</c:v>
                </c:pt>
                <c:pt idx="1594">
                  <c:v>3.5548686244204014E-2</c:v>
                </c:pt>
                <c:pt idx="1595">
                  <c:v>3.6116199947657676E-2</c:v>
                </c:pt>
                <c:pt idx="1596">
                  <c:v>3.6182485579444153E-2</c:v>
                </c:pt>
                <c:pt idx="1597">
                  <c:v>3.6325348775993679E-2</c:v>
                </c:pt>
                <c:pt idx="1598">
                  <c:v>3.6736323705577001E-2</c:v>
                </c:pt>
                <c:pt idx="1599">
                  <c:v>3.6551450139054427E-2</c:v>
                </c:pt>
                <c:pt idx="1600">
                  <c:v>3.60125260960334E-2</c:v>
                </c:pt>
                <c:pt idx="1601">
                  <c:v>3.60125260960334E-2</c:v>
                </c:pt>
                <c:pt idx="1602">
                  <c:v>3.5998434850658664E-2</c:v>
                </c:pt>
                <c:pt idx="1603">
                  <c:v>3.5755926933540613E-2</c:v>
                </c:pt>
                <c:pt idx="1604">
                  <c:v>3.6229981622473081E-2</c:v>
                </c:pt>
                <c:pt idx="1605">
                  <c:v>3.5825545171339561E-2</c:v>
                </c:pt>
                <c:pt idx="1606">
                  <c:v>3.6092585327579439E-2</c:v>
                </c:pt>
                <c:pt idx="1607">
                  <c:v>3.6026628377496407E-2</c:v>
                </c:pt>
                <c:pt idx="1608">
                  <c:v>3.6358846001844289E-2</c:v>
                </c:pt>
                <c:pt idx="1609">
                  <c:v>3.679509398746833E-2</c:v>
                </c:pt>
                <c:pt idx="1610">
                  <c:v>3.7037037037037035E-2</c:v>
                </c:pt>
                <c:pt idx="1611">
                  <c:v>3.7551020408163265E-2</c:v>
                </c:pt>
                <c:pt idx="1612">
                  <c:v>3.7151702786377701E-2</c:v>
                </c:pt>
                <c:pt idx="1613">
                  <c:v>3.7449118046132969E-2</c:v>
                </c:pt>
                <c:pt idx="1614">
                  <c:v>3.745420002714072E-2</c:v>
                </c:pt>
                <c:pt idx="1615">
                  <c:v>3.7121721587088097E-2</c:v>
                </c:pt>
                <c:pt idx="1616">
                  <c:v>3.585284280936455E-2</c:v>
                </c:pt>
                <c:pt idx="1617">
                  <c:v>3.6026347627369275E-2</c:v>
                </c:pt>
                <c:pt idx="1618">
                  <c:v>3.5614617940199336E-2</c:v>
                </c:pt>
                <c:pt idx="1619">
                  <c:v>3.5968326399141055E-2</c:v>
                </c:pt>
                <c:pt idx="1620">
                  <c:v>3.6069986541049801E-2</c:v>
                </c:pt>
                <c:pt idx="1621">
                  <c:v>3.6118598382749327E-2</c:v>
                </c:pt>
                <c:pt idx="1622">
                  <c:v>3.5987646031959183E-2</c:v>
                </c:pt>
                <c:pt idx="1623">
                  <c:v>3.6547115777989914E-2</c:v>
                </c:pt>
                <c:pt idx="1624">
                  <c:v>3.6045729657027577E-2</c:v>
                </c:pt>
                <c:pt idx="1625">
                  <c:v>3.6582036582036584E-2</c:v>
                </c:pt>
                <c:pt idx="1626">
                  <c:v>3.665207877461707E-2</c:v>
                </c:pt>
                <c:pt idx="1627">
                  <c:v>3.6702273349767188E-2</c:v>
                </c:pt>
                <c:pt idx="1628">
                  <c:v>3.6843552378333796E-2</c:v>
                </c:pt>
                <c:pt idx="1629">
                  <c:v>3.6818244264322023E-2</c:v>
                </c:pt>
                <c:pt idx="1630">
                  <c:v>3.673245614035088E-2</c:v>
                </c:pt>
                <c:pt idx="1631">
                  <c:v>3.6672140120415989E-2</c:v>
                </c:pt>
                <c:pt idx="1632">
                  <c:v>3.6467546604980271E-2</c:v>
                </c:pt>
                <c:pt idx="1633">
                  <c:v>3.6006986430202871E-2</c:v>
                </c:pt>
                <c:pt idx="1634">
                  <c:v>3.5924932975871321E-2</c:v>
                </c:pt>
                <c:pt idx="1635">
                  <c:v>3.6413043478260874E-2</c:v>
                </c:pt>
                <c:pt idx="1636">
                  <c:v>3.6403151317576744E-2</c:v>
                </c:pt>
                <c:pt idx="1637">
                  <c:v>3.669724770642202E-2</c:v>
                </c:pt>
                <c:pt idx="1638">
                  <c:v>3.6894273127753306E-2</c:v>
                </c:pt>
                <c:pt idx="1639">
                  <c:v>3.6833424958768554E-2</c:v>
                </c:pt>
                <c:pt idx="1640">
                  <c:v>3.6245604544225048E-2</c:v>
                </c:pt>
                <c:pt idx="1641">
                  <c:v>3.6353771025501899E-2</c:v>
                </c:pt>
                <c:pt idx="1642">
                  <c:v>3.6432843936922241E-2</c:v>
                </c:pt>
                <c:pt idx="1643">
                  <c:v>3.6398207252478616E-2</c:v>
                </c:pt>
                <c:pt idx="1644">
                  <c:v>3.6373507057546141E-2</c:v>
                </c:pt>
                <c:pt idx="1645">
                  <c:v>3.6181990009450528E-2</c:v>
                </c:pt>
                <c:pt idx="1646">
                  <c:v>3.6677158888736835E-2</c:v>
                </c:pt>
                <c:pt idx="1647">
                  <c:v>3.6338983050847457E-2</c:v>
                </c:pt>
                <c:pt idx="1648">
                  <c:v>3.6398207252478616E-2</c:v>
                </c:pt>
                <c:pt idx="1649">
                  <c:v>3.646258503401361E-2</c:v>
                </c:pt>
                <c:pt idx="1650">
                  <c:v>3.665207877461707E-2</c:v>
                </c:pt>
                <c:pt idx="1651">
                  <c:v>3.649237472766885E-2</c:v>
                </c:pt>
                <c:pt idx="1652">
                  <c:v>3.6692223439211392E-2</c:v>
                </c:pt>
                <c:pt idx="1653">
                  <c:v>3.6873968079251515E-2</c:v>
                </c:pt>
                <c:pt idx="1654">
                  <c:v>3.7351916376306624E-2</c:v>
                </c:pt>
                <c:pt idx="1655">
                  <c:v>3.7635163600617895E-2</c:v>
                </c:pt>
                <c:pt idx="1656">
                  <c:v>3.6572052401746727E-2</c:v>
                </c:pt>
                <c:pt idx="1657">
                  <c:v>3.6803076078000554E-2</c:v>
                </c:pt>
                <c:pt idx="1658">
                  <c:v>3.7513997760358346E-2</c:v>
                </c:pt>
                <c:pt idx="1659">
                  <c:v>3.7971096627939932E-2</c:v>
                </c:pt>
                <c:pt idx="1660">
                  <c:v>3.8062775173980976E-2</c:v>
                </c:pt>
                <c:pt idx="1661">
                  <c:v>3.8756326825741143E-2</c:v>
                </c:pt>
                <c:pt idx="1662">
                  <c:v>3.8439472174411939E-2</c:v>
                </c:pt>
                <c:pt idx="1663">
                  <c:v>3.8456019514994978E-2</c:v>
                </c:pt>
                <c:pt idx="1664">
                  <c:v>3.8577803368360447E-2</c:v>
                </c:pt>
                <c:pt idx="1665">
                  <c:v>3.8411924896087149E-2</c:v>
                </c:pt>
                <c:pt idx="1666">
                  <c:v>3.6889194769442531E-2</c:v>
                </c:pt>
                <c:pt idx="1667">
                  <c:v>3.6889194769442531E-2</c:v>
                </c:pt>
                <c:pt idx="1668">
                  <c:v>3.7928106425134452E-2</c:v>
                </c:pt>
                <c:pt idx="1669">
                  <c:v>3.8533429187634798E-2</c:v>
                </c:pt>
                <c:pt idx="1670">
                  <c:v>3.8111490329920367E-2</c:v>
                </c:pt>
                <c:pt idx="1671">
                  <c:v>3.8231098430813126E-2</c:v>
                </c:pt>
                <c:pt idx="1672">
                  <c:v>3.8544513159787144E-2</c:v>
                </c:pt>
                <c:pt idx="1673">
                  <c:v>3.8263849229011992E-2</c:v>
                </c:pt>
                <c:pt idx="1674">
                  <c:v>3.8373424971363118E-2</c:v>
                </c:pt>
                <c:pt idx="1675">
                  <c:v>3.7976477256624633E-2</c:v>
                </c:pt>
                <c:pt idx="1676">
                  <c:v>3.8533429187634798E-2</c:v>
                </c:pt>
                <c:pt idx="1677">
                  <c:v>3.8019577244999297E-2</c:v>
                </c:pt>
                <c:pt idx="1678">
                  <c:v>3.7912010185316175E-2</c:v>
                </c:pt>
                <c:pt idx="1679">
                  <c:v>3.7088292277885411E-2</c:v>
                </c:pt>
                <c:pt idx="1680">
                  <c:v>3.5576795433426261E-2</c:v>
                </c:pt>
                <c:pt idx="1681">
                  <c:v>3.5953850281727928E-2</c:v>
                </c:pt>
                <c:pt idx="1682">
                  <c:v>3.6338983050847457E-2</c:v>
                </c:pt>
                <c:pt idx="1683">
                  <c:v>3.6279951265737104E-2</c:v>
                </c:pt>
                <c:pt idx="1684">
                  <c:v>3.6304524519100517E-2</c:v>
                </c:pt>
                <c:pt idx="1685">
                  <c:v>3.6191762322754902E-2</c:v>
                </c:pt>
                <c:pt idx="1686">
                  <c:v>3.5473196558570487E-2</c:v>
                </c:pt>
                <c:pt idx="1687">
                  <c:v>3.6221110960940675E-2</c:v>
                </c:pt>
                <c:pt idx="1688">
                  <c:v>3.6477473798829457E-2</c:v>
                </c:pt>
                <c:pt idx="1689">
                  <c:v>3.6275040606388746E-2</c:v>
                </c:pt>
                <c:pt idx="1690">
                  <c:v>3.6388323150033944E-2</c:v>
                </c:pt>
                <c:pt idx="1691">
                  <c:v>3.662703293699604E-2</c:v>
                </c:pt>
                <c:pt idx="1692">
                  <c:v>3.662703293699604E-2</c:v>
                </c:pt>
                <c:pt idx="1693">
                  <c:v>3.6403151317576744E-2</c:v>
                </c:pt>
                <c:pt idx="1694">
                  <c:v>3.649237472766885E-2</c:v>
                </c:pt>
                <c:pt idx="1695">
                  <c:v>3.6592026215182961E-2</c:v>
                </c:pt>
                <c:pt idx="1696">
                  <c:v>3.6712328767123291E-2</c:v>
                </c:pt>
                <c:pt idx="1697">
                  <c:v>3.697061663677749E-2</c:v>
                </c:pt>
                <c:pt idx="1698">
                  <c:v>3.6742528105292022E-2</c:v>
                </c:pt>
                <c:pt idx="1699">
                  <c:v>3.7186069099486616E-2</c:v>
                </c:pt>
                <c:pt idx="1700">
                  <c:v>3.7398827797934693E-2</c:v>
                </c:pt>
                <c:pt idx="1701">
                  <c:v>3.7119113573407206E-2</c:v>
                </c:pt>
                <c:pt idx="1702">
                  <c:v>3.7206719422462863E-2</c:v>
                </c:pt>
                <c:pt idx="1703">
                  <c:v>3.7052398728051987E-2</c:v>
                </c:pt>
                <c:pt idx="1704">
                  <c:v>3.6965517241379316E-2</c:v>
                </c:pt>
                <c:pt idx="1705">
                  <c:v>3.6828363336539785E-2</c:v>
                </c:pt>
                <c:pt idx="1706">
                  <c:v>3.6099137931034489E-2</c:v>
                </c:pt>
                <c:pt idx="1707">
                  <c:v>3.5590969455511288E-2</c:v>
                </c:pt>
                <c:pt idx="1708">
                  <c:v>3.5018946818241213E-2</c:v>
                </c:pt>
                <c:pt idx="1709">
                  <c:v>3.4728521446157831E-2</c:v>
                </c:pt>
                <c:pt idx="1710">
                  <c:v>3.4425176621708416E-2</c:v>
                </c:pt>
                <c:pt idx="1711">
                  <c:v>3.4070683956267486E-2</c:v>
                </c:pt>
                <c:pt idx="1712">
                  <c:v>3.4062023385866801E-2</c:v>
                </c:pt>
                <c:pt idx="1713">
                  <c:v>3.3988585922637926E-2</c:v>
                </c:pt>
                <c:pt idx="1714">
                  <c:v>3.4332564693825264E-2</c:v>
                </c:pt>
                <c:pt idx="1715">
                  <c:v>3.5014371570420692E-2</c:v>
                </c:pt>
                <c:pt idx="1716">
                  <c:v>3.5078534031413609E-2</c:v>
                </c:pt>
                <c:pt idx="1717">
                  <c:v>3.5586243526756073E-2</c:v>
                </c:pt>
                <c:pt idx="1718">
                  <c:v>3.5944206008583689E-2</c:v>
                </c:pt>
                <c:pt idx="1719">
                  <c:v>3.6152704707945509E-2</c:v>
                </c:pt>
                <c:pt idx="1720">
                  <c:v>3.6597023077973509E-2</c:v>
                </c:pt>
                <c:pt idx="1721">
                  <c:v>3.5997313633310948E-2</c:v>
                </c:pt>
                <c:pt idx="1722">
                  <c:v>3.6737491432488008E-2</c:v>
                </c:pt>
                <c:pt idx="1723">
                  <c:v>3.5323579807565571E-2</c:v>
                </c:pt>
                <c:pt idx="1724">
                  <c:v>3.5258518615971582E-2</c:v>
                </c:pt>
                <c:pt idx="1725">
                  <c:v>3.5133717881489251E-2</c:v>
                </c:pt>
                <c:pt idx="1726">
                  <c:v>3.5473196558570487E-2</c:v>
                </c:pt>
                <c:pt idx="1727">
                  <c:v>3.5790598290598295E-2</c:v>
                </c:pt>
                <c:pt idx="1728">
                  <c:v>3.5614617940199336E-2</c:v>
                </c:pt>
                <c:pt idx="1729">
                  <c:v>3.5924932975871321E-2</c:v>
                </c:pt>
                <c:pt idx="1730">
                  <c:v>3.5614617940199336E-2</c:v>
                </c:pt>
                <c:pt idx="1731">
                  <c:v>3.5843252641433732E-2</c:v>
                </c:pt>
                <c:pt idx="1732">
                  <c:v>3.5055591890124263E-2</c:v>
                </c:pt>
                <c:pt idx="1733">
                  <c:v>3.511530398322852E-2</c:v>
                </c:pt>
                <c:pt idx="1734">
                  <c:v>3.5051007062516355E-2</c:v>
                </c:pt>
                <c:pt idx="1735">
                  <c:v>3.4918566775244304E-2</c:v>
                </c:pt>
                <c:pt idx="1736">
                  <c:v>3.5032679738562091E-2</c:v>
                </c:pt>
                <c:pt idx="1737">
                  <c:v>3.4634272421814424E-2</c:v>
                </c:pt>
                <c:pt idx="1738">
                  <c:v>3.5087719298245619E-2</c:v>
                </c:pt>
                <c:pt idx="1739">
                  <c:v>3.5695258391049547E-2</c:v>
                </c:pt>
                <c:pt idx="1740">
                  <c:v>3.5152151101783845E-2</c:v>
                </c:pt>
                <c:pt idx="1741">
                  <c:v>3.4014468841223507E-2</c:v>
                </c:pt>
                <c:pt idx="1742">
                  <c:v>3.4188034188034191E-2</c:v>
                </c:pt>
                <c:pt idx="1743">
                  <c:v>3.4253578732106341E-2</c:v>
                </c:pt>
                <c:pt idx="1744">
                  <c:v>3.4319375080035859E-2</c:v>
                </c:pt>
                <c:pt idx="1745">
                  <c:v>3.4513844172569218E-2</c:v>
                </c:pt>
                <c:pt idx="1746">
                  <c:v>3.4469453376205793E-2</c:v>
                </c:pt>
                <c:pt idx="1747">
                  <c:v>3.4014468841223507E-2</c:v>
                </c:pt>
                <c:pt idx="1748">
                  <c:v>3.3967046894803551E-2</c:v>
                </c:pt>
                <c:pt idx="1749">
                  <c:v>3.3449825262106839E-2</c:v>
                </c:pt>
                <c:pt idx="1750">
                  <c:v>3.3308476261496398E-2</c:v>
                </c:pt>
                <c:pt idx="1751">
                  <c:v>3.3466533466533471E-2</c:v>
                </c:pt>
                <c:pt idx="1752">
                  <c:v>3.3550325488232349E-2</c:v>
                </c:pt>
                <c:pt idx="1753">
                  <c:v>3.3740400352511642E-2</c:v>
                </c:pt>
                <c:pt idx="1754">
                  <c:v>3.3312616532007462E-2</c:v>
                </c:pt>
                <c:pt idx="1755">
                  <c:v>3.300899125508068E-2</c:v>
                </c:pt>
                <c:pt idx="1756">
                  <c:v>3.3013057403301307E-2</c:v>
                </c:pt>
                <c:pt idx="1757">
                  <c:v>3.3546125923144328E-2</c:v>
                </c:pt>
                <c:pt idx="1758">
                  <c:v>3.3962742364719301E-2</c:v>
                </c:pt>
                <c:pt idx="1759">
                  <c:v>3.3876880293262551E-2</c:v>
                </c:pt>
                <c:pt idx="1760">
                  <c:v>3.3898305084745763E-2</c:v>
                </c:pt>
                <c:pt idx="1761">
                  <c:v>3.3859759949463046E-2</c:v>
                </c:pt>
                <c:pt idx="1762">
                  <c:v>3.3872598584428718E-2</c:v>
                </c:pt>
                <c:pt idx="1763">
                  <c:v>3.3744648703097457E-2</c:v>
                </c:pt>
                <c:pt idx="1764">
                  <c:v>3.4023105243112861E-2</c:v>
                </c:pt>
                <c:pt idx="1765">
                  <c:v>3.3416458852867828E-2</c:v>
                </c:pt>
                <c:pt idx="1766">
                  <c:v>3.3341627270465295E-2</c:v>
                </c:pt>
                <c:pt idx="1767">
                  <c:v>3.350418802350294E-2</c:v>
                </c:pt>
                <c:pt idx="1768">
                  <c:v>3.2863274064990809E-2</c:v>
                </c:pt>
                <c:pt idx="1769">
                  <c:v>3.2814987143381907E-2</c:v>
                </c:pt>
                <c:pt idx="1770">
                  <c:v>3.3287790336604145E-2</c:v>
                </c:pt>
                <c:pt idx="1771">
                  <c:v>3.3316757831924421E-2</c:v>
                </c:pt>
                <c:pt idx="1772">
                  <c:v>3.3894017958770714E-2</c:v>
                </c:pt>
                <c:pt idx="1773">
                  <c:v>3.3838383838383841E-2</c:v>
                </c:pt>
                <c:pt idx="1774">
                  <c:v>3.3613445378151259E-2</c:v>
                </c:pt>
                <c:pt idx="1775">
                  <c:v>3.417931386302768E-2</c:v>
                </c:pt>
                <c:pt idx="1776">
                  <c:v>3.4868592245641428E-2</c:v>
                </c:pt>
                <c:pt idx="1777">
                  <c:v>3.4733022291342668E-2</c:v>
                </c:pt>
                <c:pt idx="1778">
                  <c:v>3.4728521446157831E-2</c:v>
                </c:pt>
                <c:pt idx="1779">
                  <c:v>3.4733022291342668E-2</c:v>
                </c:pt>
                <c:pt idx="1780">
                  <c:v>3.442959917780062E-2</c:v>
                </c:pt>
                <c:pt idx="1781">
                  <c:v>3.4381013470173187E-2</c:v>
                </c:pt>
                <c:pt idx="1782">
                  <c:v>3.4665631871685421E-2</c:v>
                </c:pt>
                <c:pt idx="1783">
                  <c:v>3.4249201277955277E-2</c:v>
                </c:pt>
                <c:pt idx="1784">
                  <c:v>3.4706034706034707E-2</c:v>
                </c:pt>
                <c:pt idx="1785">
                  <c:v>3.4742027482499355E-2</c:v>
                </c:pt>
                <c:pt idx="1786">
                  <c:v>3.5014371570420692E-2</c:v>
                </c:pt>
                <c:pt idx="1787">
                  <c:v>3.5543766578249335E-2</c:v>
                </c:pt>
                <c:pt idx="1788">
                  <c:v>3.5900870730073677E-2</c:v>
                </c:pt>
                <c:pt idx="1789">
                  <c:v>3.5714285714285712E-2</c:v>
                </c:pt>
                <c:pt idx="1790">
                  <c:v>3.5567352355673529E-2</c:v>
                </c:pt>
                <c:pt idx="1791">
                  <c:v>3.6393264530146664E-2</c:v>
                </c:pt>
                <c:pt idx="1792">
                  <c:v>3.6388323150033944E-2</c:v>
                </c:pt>
                <c:pt idx="1793">
                  <c:v>3.6582036582036584E-2</c:v>
                </c:pt>
                <c:pt idx="1794">
                  <c:v>3.6843552378333796E-2</c:v>
                </c:pt>
                <c:pt idx="1795">
                  <c:v>3.6848618176818372E-2</c:v>
                </c:pt>
                <c:pt idx="1796">
                  <c:v>3.7331104610670011E-2</c:v>
                </c:pt>
                <c:pt idx="1797">
                  <c:v>3.7149986138064875E-2</c:v>
                </c:pt>
                <c:pt idx="1798">
                  <c:v>3.7377963737796373E-2</c:v>
                </c:pt>
                <c:pt idx="1799">
                  <c:v>3.7139689578713976E-2</c:v>
                </c:pt>
                <c:pt idx="1800">
                  <c:v>3.7310316023945432E-2</c:v>
                </c:pt>
                <c:pt idx="1801">
                  <c:v>3.7672195670508855E-2</c:v>
                </c:pt>
                <c:pt idx="1802">
                  <c:v>3.707802988378528E-2</c:v>
                </c:pt>
                <c:pt idx="1803">
                  <c:v>3.6211322794216995E-2</c:v>
                </c:pt>
                <c:pt idx="1804">
                  <c:v>3.5915304207987137E-2</c:v>
                </c:pt>
                <c:pt idx="1805">
                  <c:v>3.5752401280683035E-2</c:v>
                </c:pt>
                <c:pt idx="1806">
                  <c:v>3.6006986430202871E-2</c:v>
                </c:pt>
                <c:pt idx="1807">
                  <c:v>3.6309443164882806E-2</c:v>
                </c:pt>
                <c:pt idx="1808">
                  <c:v>3.6045729657027577E-2</c:v>
                </c:pt>
                <c:pt idx="1809">
                  <c:v>3.6138079827400221E-2</c:v>
                </c:pt>
                <c:pt idx="1810">
                  <c:v>3.5459116168298492E-2</c:v>
                </c:pt>
                <c:pt idx="1811">
                  <c:v>3.5156762429489702E-2</c:v>
                </c:pt>
                <c:pt idx="1812">
                  <c:v>3.5628822121776128E-2</c:v>
                </c:pt>
                <c:pt idx="1813">
                  <c:v>3.5543766578249335E-2</c:v>
                </c:pt>
                <c:pt idx="1814">
                  <c:v>3.5924932975871321E-2</c:v>
                </c:pt>
                <c:pt idx="1815">
                  <c:v>3.6089415566927012E-2</c:v>
                </c:pt>
                <c:pt idx="1816">
                  <c:v>3.6452665941240484E-2</c:v>
                </c:pt>
                <c:pt idx="1817">
                  <c:v>3.720155469183787E-2</c:v>
                </c:pt>
                <c:pt idx="1818">
                  <c:v>3.7093425605536336E-2</c:v>
                </c:pt>
                <c:pt idx="1819">
                  <c:v>3.7440625873148926E-2</c:v>
                </c:pt>
                <c:pt idx="1820">
                  <c:v>3.7693389592123774E-2</c:v>
                </c:pt>
                <c:pt idx="1821">
                  <c:v>3.6482439422815142E-2</c:v>
                </c:pt>
                <c:pt idx="1822">
                  <c:v>3.5258518615971582E-2</c:v>
                </c:pt>
                <c:pt idx="1823">
                  <c:v>3.5370199287316884E-2</c:v>
                </c:pt>
                <c:pt idx="1824">
                  <c:v>3.5332893869479243E-2</c:v>
                </c:pt>
                <c:pt idx="1825">
                  <c:v>3.5600425079702444E-2</c:v>
                </c:pt>
                <c:pt idx="1826">
                  <c:v>3.5614617940199336E-2</c:v>
                </c:pt>
                <c:pt idx="1827">
                  <c:v>3.5239973701512169E-2</c:v>
                </c:pt>
                <c:pt idx="1828">
                  <c:v>3.5459116168298492E-2</c:v>
                </c:pt>
                <c:pt idx="1829">
                  <c:v>3.5244608100999476E-2</c:v>
                </c:pt>
                <c:pt idx="1830">
                  <c:v>3.5277083059102279E-2</c:v>
                </c:pt>
                <c:pt idx="1831">
                  <c:v>3.5539053175971363E-2</c:v>
                </c:pt>
                <c:pt idx="1832">
                  <c:v>3.5388881552885249E-2</c:v>
                </c:pt>
                <c:pt idx="1833">
                  <c:v>3.4864056198777159E-2</c:v>
                </c:pt>
                <c:pt idx="1834">
                  <c:v>3.4809715547473703E-2</c:v>
                </c:pt>
                <c:pt idx="1835">
                  <c:v>3.4977812581571392E-2</c:v>
                </c:pt>
                <c:pt idx="1836">
                  <c:v>3.5041841004184102E-2</c:v>
                </c:pt>
                <c:pt idx="1837">
                  <c:v>3.4968684759916498E-2</c:v>
                </c:pt>
                <c:pt idx="1838">
                  <c:v>3.5473196558570487E-2</c:v>
                </c:pt>
                <c:pt idx="1839">
                  <c:v>3.5468501852832186E-2</c:v>
                </c:pt>
                <c:pt idx="1840">
                  <c:v>3.5567352355673529E-2</c:v>
                </c:pt>
                <c:pt idx="1841">
                  <c:v>3.5944206008583689E-2</c:v>
                </c:pt>
                <c:pt idx="1842">
                  <c:v>3.585284280936455E-2</c:v>
                </c:pt>
                <c:pt idx="1843">
                  <c:v>3.5614617940199336E-2</c:v>
                </c:pt>
                <c:pt idx="1844">
                  <c:v>3.550609432962374E-2</c:v>
                </c:pt>
                <c:pt idx="1845">
                  <c:v>3.6002149382052664E-2</c:v>
                </c:pt>
                <c:pt idx="1846">
                  <c:v>3.6265223274695536E-2</c:v>
                </c:pt>
                <c:pt idx="1847">
                  <c:v>3.6477473798829457E-2</c:v>
                </c:pt>
                <c:pt idx="1848">
                  <c:v>3.6577043810563675E-2</c:v>
                </c:pt>
                <c:pt idx="1849">
                  <c:v>3.668217903093348E-2</c:v>
                </c:pt>
                <c:pt idx="1850">
                  <c:v>3.6848618176818372E-2</c:v>
                </c:pt>
                <c:pt idx="1851">
                  <c:v>3.6772777167947315E-2</c:v>
                </c:pt>
                <c:pt idx="1852">
                  <c:v>3.7383177570093462E-2</c:v>
                </c:pt>
                <c:pt idx="1853">
                  <c:v>3.7540271746743244E-2</c:v>
                </c:pt>
                <c:pt idx="1854">
                  <c:v>3.7944216338666292E-2</c:v>
                </c:pt>
                <c:pt idx="1855">
                  <c:v>3.8122332859174969E-2</c:v>
                </c:pt>
                <c:pt idx="1856">
                  <c:v>3.840642017770135E-2</c:v>
                </c:pt>
                <c:pt idx="1857">
                  <c:v>3.8280245679188689E-2</c:v>
                </c:pt>
                <c:pt idx="1858">
                  <c:v>3.8095238095238099E-2</c:v>
                </c:pt>
                <c:pt idx="1859">
                  <c:v>3.6991028295376122E-2</c:v>
                </c:pt>
                <c:pt idx="1860">
                  <c:v>3.7445857202738582E-2</c:v>
                </c:pt>
                <c:pt idx="1861">
                  <c:v>3.7196391394864678E-2</c:v>
                </c:pt>
                <c:pt idx="1862">
                  <c:v>3.7440625873148926E-2</c:v>
                </c:pt>
                <c:pt idx="1863">
                  <c:v>3.7815718921969804E-2</c:v>
                </c:pt>
                <c:pt idx="1864">
                  <c:v>3.7582386762024959E-2</c:v>
                </c:pt>
                <c:pt idx="1865">
                  <c:v>3.8302129484064605E-2</c:v>
                </c:pt>
                <c:pt idx="1866">
                  <c:v>3.7762434831618993E-2</c:v>
                </c:pt>
                <c:pt idx="1867">
                  <c:v>3.7895927601809959E-2</c:v>
                </c:pt>
                <c:pt idx="1868">
                  <c:v>3.6036036036036036E-2</c:v>
                </c:pt>
                <c:pt idx="1869">
                  <c:v>3.5427169914157244E-2</c:v>
                </c:pt>
                <c:pt idx="1870">
                  <c:v>3.5321287868496129E-2</c:v>
                </c:pt>
                <c:pt idx="1871">
                  <c:v>3.5577449370552822E-2</c:v>
                </c:pt>
                <c:pt idx="1872">
                  <c:v>3.6091060521932256E-2</c:v>
                </c:pt>
                <c:pt idx="1873">
                  <c:v>3.6348385292884103E-2</c:v>
                </c:pt>
                <c:pt idx="1874">
                  <c:v>3.6277382447328033E-2</c:v>
                </c:pt>
                <c:pt idx="1875">
                  <c:v>3.6557930258717661E-2</c:v>
                </c:pt>
                <c:pt idx="1876">
                  <c:v>3.6921329167850042E-2</c:v>
                </c:pt>
                <c:pt idx="1877">
                  <c:v>3.7469375990776772E-2</c:v>
                </c:pt>
                <c:pt idx="1878">
                  <c:v>3.759942154736081E-2</c:v>
                </c:pt>
                <c:pt idx="1879">
                  <c:v>3.8050636616420316E-2</c:v>
                </c:pt>
                <c:pt idx="1880">
                  <c:v>3.8240917782026776E-2</c:v>
                </c:pt>
                <c:pt idx="1881">
                  <c:v>3.8342427370594311E-2</c:v>
                </c:pt>
                <c:pt idx="1882">
                  <c:v>3.8252170075033107E-2</c:v>
                </c:pt>
                <c:pt idx="1883">
                  <c:v>3.8410400354557547E-2</c:v>
                </c:pt>
                <c:pt idx="1884">
                  <c:v>3.8095238095238099E-2</c:v>
                </c:pt>
                <c:pt idx="1885">
                  <c:v>3.7642970899087885E-2</c:v>
                </c:pt>
                <c:pt idx="1886">
                  <c:v>3.8416075650118203E-2</c:v>
                </c:pt>
                <c:pt idx="1887">
                  <c:v>3.8450162673765158E-2</c:v>
                </c:pt>
                <c:pt idx="1888">
                  <c:v>3.8992201559688057E-2</c:v>
                </c:pt>
                <c:pt idx="1889">
                  <c:v>3.9694656488549619E-2</c:v>
                </c:pt>
                <c:pt idx="1890">
                  <c:v>3.9209772281707134E-2</c:v>
                </c:pt>
                <c:pt idx="1891">
                  <c:v>3.9138943248532287E-2</c:v>
                </c:pt>
                <c:pt idx="1892">
                  <c:v>3.9561777236762026E-2</c:v>
                </c:pt>
                <c:pt idx="1893">
                  <c:v>3.9865072063784118E-2</c:v>
                </c:pt>
                <c:pt idx="1894">
                  <c:v>4.0055461408103531E-2</c:v>
                </c:pt>
                <c:pt idx="1895">
                  <c:v>4.0372670807453416E-2</c:v>
                </c:pt>
                <c:pt idx="1896">
                  <c:v>4.0454333281468809E-2</c:v>
                </c:pt>
                <c:pt idx="1897">
                  <c:v>3.9846743295019159E-2</c:v>
                </c:pt>
                <c:pt idx="1898">
                  <c:v>3.9914031317163035E-2</c:v>
                </c:pt>
                <c:pt idx="1899">
                  <c:v>3.9944691964971579E-2</c:v>
                </c:pt>
                <c:pt idx="1900">
                  <c:v>4.0154440154440155E-2</c:v>
                </c:pt>
                <c:pt idx="1901">
                  <c:v>4.0129649637289704E-2</c:v>
                </c:pt>
                <c:pt idx="1902">
                  <c:v>4.0816326530612242E-2</c:v>
                </c:pt>
                <c:pt idx="1903">
                  <c:v>4.1002996372811865E-2</c:v>
                </c:pt>
                <c:pt idx="1904">
                  <c:v>4.1080739453310158E-2</c:v>
                </c:pt>
                <c:pt idx="1905">
                  <c:v>4.048582995951417E-2</c:v>
                </c:pt>
                <c:pt idx="1906">
                  <c:v>4.048582995951417E-2</c:v>
                </c:pt>
                <c:pt idx="1907">
                  <c:v>4.1487154938567097E-2</c:v>
                </c:pt>
                <c:pt idx="1908">
                  <c:v>4.1908446163765316E-2</c:v>
                </c:pt>
                <c:pt idx="1909">
                  <c:v>4.2756125637230719E-2</c:v>
                </c:pt>
                <c:pt idx="1910">
                  <c:v>4.2518397383483238E-2</c:v>
                </c:pt>
                <c:pt idx="1911">
                  <c:v>4.1256743890828305E-2</c:v>
                </c:pt>
                <c:pt idx="1912">
                  <c:v>4.0964235071687415E-2</c:v>
                </c:pt>
                <c:pt idx="1913">
                  <c:v>4.1414463204842308E-2</c:v>
                </c:pt>
                <c:pt idx="1914">
                  <c:v>4.1834271922767501E-2</c:v>
                </c:pt>
                <c:pt idx="1915">
                  <c:v>4.2975206611570248E-2</c:v>
                </c:pt>
                <c:pt idx="1916">
                  <c:v>4.2297055474215063E-2</c:v>
                </c:pt>
                <c:pt idx="1917">
                  <c:v>4.1540182137721683E-2</c:v>
                </c:pt>
                <c:pt idx="1918">
                  <c:v>4.1834271922767501E-2</c:v>
                </c:pt>
                <c:pt idx="1919">
                  <c:v>4.1793923806461984E-2</c:v>
                </c:pt>
                <c:pt idx="1920">
                  <c:v>4.1915202321457359E-2</c:v>
                </c:pt>
                <c:pt idx="1921">
                  <c:v>4.1700080192461908E-2</c:v>
                </c:pt>
                <c:pt idx="1922">
                  <c:v>4.1388092964024195E-2</c:v>
                </c:pt>
                <c:pt idx="1923">
                  <c:v>4.1067761806981518E-2</c:v>
                </c:pt>
                <c:pt idx="1924">
                  <c:v>4.1145750909954107E-2</c:v>
                </c:pt>
                <c:pt idx="1925">
                  <c:v>4.1401273885350323E-2</c:v>
                </c:pt>
                <c:pt idx="1926">
                  <c:v>4.1626641050272174E-2</c:v>
                </c:pt>
                <c:pt idx="1927">
                  <c:v>4.1454081632653066E-2</c:v>
                </c:pt>
                <c:pt idx="1928">
                  <c:v>4.1996446454530774E-2</c:v>
                </c:pt>
                <c:pt idx="1929">
                  <c:v>4.1573393028461789E-2</c:v>
                </c:pt>
                <c:pt idx="1930">
                  <c:v>4.1322314049586778E-2</c:v>
                </c:pt>
                <c:pt idx="1931">
                  <c:v>4.1487154938567097E-2</c:v>
                </c:pt>
                <c:pt idx="1932">
                  <c:v>4.1982883901178755E-2</c:v>
                </c:pt>
                <c:pt idx="1933">
                  <c:v>4.1969330104923326E-2</c:v>
                </c:pt>
                <c:pt idx="1934">
                  <c:v>3.9785768936495797E-2</c:v>
                </c:pt>
                <c:pt idx="1935">
                  <c:v>3.9441747572815537E-2</c:v>
                </c:pt>
                <c:pt idx="1936">
                  <c:v>3.9609993906154786E-2</c:v>
                </c:pt>
                <c:pt idx="1937">
                  <c:v>3.9640189053209332E-2</c:v>
                </c:pt>
                <c:pt idx="1938">
                  <c:v>3.9543726235741448E-2</c:v>
                </c:pt>
                <c:pt idx="1939">
                  <c:v>3.9791857973676154E-2</c:v>
                </c:pt>
                <c:pt idx="1940">
                  <c:v>3.9150730311700049E-2</c:v>
                </c:pt>
                <c:pt idx="1941">
                  <c:v>3.8661710037174724E-2</c:v>
                </c:pt>
                <c:pt idx="1942">
                  <c:v>3.8782816229116945E-2</c:v>
                </c:pt>
                <c:pt idx="1943">
                  <c:v>3.8782816229116945E-2</c:v>
                </c:pt>
                <c:pt idx="1944">
                  <c:v>3.8359398052522871E-2</c:v>
                </c:pt>
                <c:pt idx="1945">
                  <c:v>3.8823353740480814E-2</c:v>
                </c:pt>
                <c:pt idx="1946">
                  <c:v>3.8713519952352594E-2</c:v>
                </c:pt>
                <c:pt idx="1947">
                  <c:v>3.8846556103391598E-2</c:v>
                </c:pt>
                <c:pt idx="1948">
                  <c:v>3.8794389734407644E-2</c:v>
                </c:pt>
                <c:pt idx="1949">
                  <c:v>3.911539040168497E-2</c:v>
                </c:pt>
                <c:pt idx="1950">
                  <c:v>3.9706780696395848E-2</c:v>
                </c:pt>
                <c:pt idx="1951">
                  <c:v>3.9670430271589868E-2</c:v>
                </c:pt>
                <c:pt idx="1952">
                  <c:v>3.9531701383609549E-2</c:v>
                </c:pt>
                <c:pt idx="1953">
                  <c:v>3.9737123643588564E-2</c:v>
                </c:pt>
                <c:pt idx="1954">
                  <c:v>3.9233438961822853E-2</c:v>
                </c:pt>
                <c:pt idx="1955">
                  <c:v>3.9749273811343834E-2</c:v>
                </c:pt>
                <c:pt idx="1956">
                  <c:v>3.9603960396039604E-2</c:v>
                </c:pt>
                <c:pt idx="1957">
                  <c:v>3.875968992248062E-2</c:v>
                </c:pt>
                <c:pt idx="1958">
                  <c:v>3.9015606242497003E-2</c:v>
                </c:pt>
                <c:pt idx="1959">
                  <c:v>3.9616029254913913E-2</c:v>
                </c:pt>
                <c:pt idx="1960">
                  <c:v>3.8893044128646227E-2</c:v>
                </c:pt>
                <c:pt idx="1961">
                  <c:v>3.9453717754172987E-2</c:v>
                </c:pt>
                <c:pt idx="1962">
                  <c:v>3.9501671224551817E-2</c:v>
                </c:pt>
                <c:pt idx="1963">
                  <c:v>3.9239360096589189E-2</c:v>
                </c:pt>
                <c:pt idx="1964">
                  <c:v>3.9423805913570885E-2</c:v>
                </c:pt>
                <c:pt idx="1965">
                  <c:v>3.9676484053105449E-2</c:v>
                </c:pt>
                <c:pt idx="1966">
                  <c:v>4.000615479304509E-2</c:v>
                </c:pt>
                <c:pt idx="1967">
                  <c:v>3.9981546978317697E-2</c:v>
                </c:pt>
                <c:pt idx="1968">
                  <c:v>3.9969254419677178E-2</c:v>
                </c:pt>
                <c:pt idx="1969">
                  <c:v>4.0303828863742057E-2</c:v>
                </c:pt>
                <c:pt idx="1970">
                  <c:v>4.0912667191188044E-2</c:v>
                </c:pt>
                <c:pt idx="1971">
                  <c:v>4.1493775933609964E-2</c:v>
                </c:pt>
                <c:pt idx="1972">
                  <c:v>4.1507024265644954E-2</c:v>
                </c:pt>
                <c:pt idx="1973">
                  <c:v>4.1673345087353743E-2</c:v>
                </c:pt>
                <c:pt idx="1974">
                  <c:v>4.2228357966542146E-2</c:v>
                </c:pt>
                <c:pt idx="1975">
                  <c:v>4.2414355628058731E-2</c:v>
                </c:pt>
                <c:pt idx="1976">
                  <c:v>4.170676932948348E-2</c:v>
                </c:pt>
                <c:pt idx="1977">
                  <c:v>4.2720999014130796E-2</c:v>
                </c:pt>
                <c:pt idx="1978">
                  <c:v>4.2016806722689072E-2</c:v>
                </c:pt>
                <c:pt idx="1979">
                  <c:v>4.2173560421735604E-2</c:v>
                </c:pt>
                <c:pt idx="1980">
                  <c:v>4.222150048717116E-2</c:v>
                </c:pt>
                <c:pt idx="1981">
                  <c:v>4.132888253059927E-2</c:v>
                </c:pt>
                <c:pt idx="1982">
                  <c:v>4.0880503144654086E-2</c:v>
                </c:pt>
                <c:pt idx="1983">
                  <c:v>4.068857589984351E-2</c:v>
                </c:pt>
                <c:pt idx="1984">
                  <c:v>4.0957781978575934E-2</c:v>
                </c:pt>
                <c:pt idx="1985">
                  <c:v>4.1800643086816719E-2</c:v>
                </c:pt>
                <c:pt idx="1986">
                  <c:v>4.1028878017989587E-2</c:v>
                </c:pt>
                <c:pt idx="1987">
                  <c:v>3.9358159249167426E-2</c:v>
                </c:pt>
                <c:pt idx="1988">
                  <c:v>3.8910505836575883E-2</c:v>
                </c:pt>
                <c:pt idx="1989">
                  <c:v>3.8881411694332284E-2</c:v>
                </c:pt>
                <c:pt idx="1990">
                  <c:v>3.9091865884829345E-2</c:v>
                </c:pt>
                <c:pt idx="1991">
                  <c:v>3.8974666466796586E-2</c:v>
                </c:pt>
                <c:pt idx="1992">
                  <c:v>3.8621509209744512E-2</c:v>
                </c:pt>
                <c:pt idx="1993">
                  <c:v>3.8852361028093245E-2</c:v>
                </c:pt>
                <c:pt idx="1994">
                  <c:v>3.903903903903904E-2</c:v>
                </c:pt>
                <c:pt idx="1995">
                  <c:v>3.9483675018982541E-2</c:v>
                </c:pt>
                <c:pt idx="1996">
                  <c:v>3.9907904834996163E-2</c:v>
                </c:pt>
                <c:pt idx="1997">
                  <c:v>3.9907904834996163E-2</c:v>
                </c:pt>
                <c:pt idx="1998">
                  <c:v>4.0803515379786569E-2</c:v>
                </c:pt>
                <c:pt idx="1999">
                  <c:v>4.1002996372811865E-2</c:v>
                </c:pt>
                <c:pt idx="2000">
                  <c:v>4.1113219481340925E-2</c:v>
                </c:pt>
                <c:pt idx="2001">
                  <c:v>4.0758739614359621E-2</c:v>
                </c:pt>
                <c:pt idx="2002">
                  <c:v>4.0886931907532627E-2</c:v>
                </c:pt>
                <c:pt idx="2003">
                  <c:v>4.1171813143309581E-2</c:v>
                </c:pt>
                <c:pt idx="2004">
                  <c:v>4.170676932948348E-2</c:v>
                </c:pt>
                <c:pt idx="2005">
                  <c:v>4.2003231017770599E-2</c:v>
                </c:pt>
                <c:pt idx="2006">
                  <c:v>4.2194092827004225E-2</c:v>
                </c:pt>
                <c:pt idx="2007">
                  <c:v>4.2692939244663386E-2</c:v>
                </c:pt>
                <c:pt idx="2008">
                  <c:v>4.2518397383483238E-2</c:v>
                </c:pt>
                <c:pt idx="2009">
                  <c:v>4.1800643086816719E-2</c:v>
                </c:pt>
                <c:pt idx="2010">
                  <c:v>4.2290175666883541E-2</c:v>
                </c:pt>
                <c:pt idx="2011">
                  <c:v>4.2345276872964174E-2</c:v>
                </c:pt>
                <c:pt idx="2012">
                  <c:v>4.2414355628058731E-2</c:v>
                </c:pt>
                <c:pt idx="2013">
                  <c:v>4.2125729099157488E-2</c:v>
                </c:pt>
                <c:pt idx="2014">
                  <c:v>4.2770192465866101E-2</c:v>
                </c:pt>
                <c:pt idx="2015">
                  <c:v>4.3032108573320092E-2</c:v>
                </c:pt>
                <c:pt idx="2016">
                  <c:v>4.2840665678035926E-2</c:v>
                </c:pt>
                <c:pt idx="2017">
                  <c:v>4.2756125637230719E-2</c:v>
                </c:pt>
                <c:pt idx="2018">
                  <c:v>4.2982311125805917E-2</c:v>
                </c:pt>
                <c:pt idx="2019">
                  <c:v>4.2462845010615716E-2</c:v>
                </c:pt>
                <c:pt idx="2020">
                  <c:v>4.2567125081859856E-2</c:v>
                </c:pt>
                <c:pt idx="2021">
                  <c:v>4.3624161073825503E-2</c:v>
                </c:pt>
                <c:pt idx="2022">
                  <c:v>4.3963476496449105E-2</c:v>
                </c:pt>
                <c:pt idx="2023">
                  <c:v>4.4612216884008238E-2</c:v>
                </c:pt>
                <c:pt idx="2024">
                  <c:v>4.4920525224602624E-2</c:v>
                </c:pt>
                <c:pt idx="2025">
                  <c:v>4.4727335282986412E-2</c:v>
                </c:pt>
                <c:pt idx="2026">
                  <c:v>4.4750430292598967E-2</c:v>
                </c:pt>
                <c:pt idx="2027">
                  <c:v>4.5217391304347827E-2</c:v>
                </c:pt>
                <c:pt idx="2028">
                  <c:v>4.4951590594744122E-2</c:v>
                </c:pt>
                <c:pt idx="2029">
                  <c:v>4.4773549164801106E-2</c:v>
                </c:pt>
                <c:pt idx="2030">
                  <c:v>4.4277929155313353E-2</c:v>
                </c:pt>
                <c:pt idx="2031">
                  <c:v>4.407526699440583E-2</c:v>
                </c:pt>
                <c:pt idx="2032">
                  <c:v>4.3918918918918921E-2</c:v>
                </c:pt>
                <c:pt idx="2033">
                  <c:v>4.4642857142857144E-2</c:v>
                </c:pt>
                <c:pt idx="2034">
                  <c:v>4.5185957594716719E-2</c:v>
                </c:pt>
                <c:pt idx="2035">
                  <c:v>4.5446600244712462E-2</c:v>
                </c:pt>
                <c:pt idx="2036">
                  <c:v>4.5185957594716719E-2</c:v>
                </c:pt>
                <c:pt idx="2037">
                  <c:v>4.4796691936595454E-2</c:v>
                </c:pt>
                <c:pt idx="2038">
                  <c:v>4.5021645021645025E-2</c:v>
                </c:pt>
                <c:pt idx="2039">
                  <c:v>4.4490075290896651E-2</c:v>
                </c:pt>
                <c:pt idx="2040">
                  <c:v>4.4421664103878357E-2</c:v>
                </c:pt>
                <c:pt idx="2041">
                  <c:v>4.4361030540863336E-2</c:v>
                </c:pt>
                <c:pt idx="2042">
                  <c:v>4.355838498911041E-2</c:v>
                </c:pt>
                <c:pt idx="2043">
                  <c:v>4.3500083654007024E-2</c:v>
                </c:pt>
                <c:pt idx="2044">
                  <c:v>4.2560157145195614E-2</c:v>
                </c:pt>
                <c:pt idx="2045">
                  <c:v>4.2132555501539458E-2</c:v>
                </c:pt>
                <c:pt idx="2046">
                  <c:v>4.2043984476067268E-2</c:v>
                </c:pt>
                <c:pt idx="2047">
                  <c:v>4.2064390875262904E-2</c:v>
                </c:pt>
                <c:pt idx="2048">
                  <c:v>4.2386697098141503E-2</c:v>
                </c:pt>
                <c:pt idx="2049">
                  <c:v>4.2574095300474867E-2</c:v>
                </c:pt>
                <c:pt idx="2050">
                  <c:v>4.2525351651946354E-2</c:v>
                </c:pt>
                <c:pt idx="2051">
                  <c:v>4.2365976861658793E-2</c:v>
                </c:pt>
                <c:pt idx="2052">
                  <c:v>4.2359074617139135E-2</c:v>
                </c:pt>
                <c:pt idx="2053">
                  <c:v>4.2525351651946354E-2</c:v>
                </c:pt>
                <c:pt idx="2054">
                  <c:v>4.2588042588042593E-2</c:v>
                </c:pt>
                <c:pt idx="2055">
                  <c:v>4.2297055474215063E-2</c:v>
                </c:pt>
                <c:pt idx="2056">
                  <c:v>4.2553191489361701E-2</c:v>
                </c:pt>
                <c:pt idx="2057">
                  <c:v>4.316069057104914E-2</c:v>
                </c:pt>
                <c:pt idx="2058">
                  <c:v>4.253230819564862E-2</c:v>
                </c:pt>
                <c:pt idx="2059">
                  <c:v>4.2269549666720863E-2</c:v>
                </c:pt>
                <c:pt idx="2060">
                  <c:v>4.2567125081859856E-2</c:v>
                </c:pt>
                <c:pt idx="2061">
                  <c:v>4.2455911169170475E-2</c:v>
                </c:pt>
                <c:pt idx="2062">
                  <c:v>4.2553191489361701E-2</c:v>
                </c:pt>
                <c:pt idx="2063">
                  <c:v>4.2749095692206515E-2</c:v>
                </c:pt>
                <c:pt idx="2064">
                  <c:v>4.1867954911433171E-2</c:v>
                </c:pt>
                <c:pt idx="2065">
                  <c:v>4.2166720726565035E-2</c:v>
                </c:pt>
                <c:pt idx="2066">
                  <c:v>4.2242079610073112E-2</c:v>
                </c:pt>
                <c:pt idx="2067">
                  <c:v>4.1881443298969076E-2</c:v>
                </c:pt>
                <c:pt idx="2068">
                  <c:v>4.1753653444676408E-2</c:v>
                </c:pt>
                <c:pt idx="2069">
                  <c:v>4.2146214945696224E-2</c:v>
                </c:pt>
                <c:pt idx="2070">
                  <c:v>4.1599999999999998E-2</c:v>
                </c:pt>
                <c:pt idx="2071">
                  <c:v>4.1867954911433171E-2</c:v>
                </c:pt>
                <c:pt idx="2072">
                  <c:v>4.218040233614536E-2</c:v>
                </c:pt>
                <c:pt idx="2073">
                  <c:v>4.2297055474215063E-2</c:v>
                </c:pt>
                <c:pt idx="2074">
                  <c:v>4.2071197411003243E-2</c:v>
                </c:pt>
                <c:pt idx="2075">
                  <c:v>4.2664916311125699E-2</c:v>
                </c:pt>
                <c:pt idx="2076">
                  <c:v>4.2685930060745364E-2</c:v>
                </c:pt>
                <c:pt idx="2077">
                  <c:v>4.2791310072416065E-2</c:v>
                </c:pt>
                <c:pt idx="2078">
                  <c:v>4.2749095692206515E-2</c:v>
                </c:pt>
                <c:pt idx="2079">
                  <c:v>4.3003638769434339E-2</c:v>
                </c:pt>
                <c:pt idx="2080">
                  <c:v>4.2720999014130796E-2</c:v>
                </c:pt>
                <c:pt idx="2081">
                  <c:v>4.3146365748423503E-2</c:v>
                </c:pt>
                <c:pt idx="2082">
                  <c:v>4.2904290429042903E-2</c:v>
                </c:pt>
                <c:pt idx="2083">
                  <c:v>4.2911371513451063E-2</c:v>
                </c:pt>
                <c:pt idx="2084">
                  <c:v>4.2242079610073112E-2</c:v>
                </c:pt>
                <c:pt idx="2085">
                  <c:v>4.2657916324856437E-2</c:v>
                </c:pt>
                <c:pt idx="2086">
                  <c:v>4.2518397383483238E-2</c:v>
                </c:pt>
                <c:pt idx="2087">
                  <c:v>4.2622950819672135E-2</c:v>
                </c:pt>
                <c:pt idx="2088">
                  <c:v>4.2770192465866101E-2</c:v>
                </c:pt>
                <c:pt idx="2089">
                  <c:v>4.3478260869565223E-2</c:v>
                </c:pt>
                <c:pt idx="2090">
                  <c:v>4.4217687074829932E-2</c:v>
                </c:pt>
                <c:pt idx="2091">
                  <c:v>4.2918454935622317E-2</c:v>
                </c:pt>
                <c:pt idx="2092">
                  <c:v>4.2706964520367936E-2</c:v>
                </c:pt>
                <c:pt idx="2093">
                  <c:v>4.2255810173898914E-2</c:v>
                </c:pt>
                <c:pt idx="2094">
                  <c:v>4.2297055474215063E-2</c:v>
                </c:pt>
                <c:pt idx="2095">
                  <c:v>4.2735042735042736E-2</c:v>
                </c:pt>
                <c:pt idx="2096">
                  <c:v>4.1874698019004668E-2</c:v>
                </c:pt>
                <c:pt idx="2097">
                  <c:v>4.2504495667811018E-2</c:v>
                </c:pt>
                <c:pt idx="2098">
                  <c:v>4.2125729099157488E-2</c:v>
                </c:pt>
                <c:pt idx="2099">
                  <c:v>4.2735042735042736E-2</c:v>
                </c:pt>
                <c:pt idx="2100">
                  <c:v>4.2345276872964174E-2</c:v>
                </c:pt>
                <c:pt idx="2101">
                  <c:v>4.3536503683858009E-2</c:v>
                </c:pt>
                <c:pt idx="2102">
                  <c:v>4.3275632490013316E-2</c:v>
                </c:pt>
                <c:pt idx="2103">
                  <c:v>4.3032108573320092E-2</c:v>
                </c:pt>
                <c:pt idx="2104">
                  <c:v>4.3347782594198067E-2</c:v>
                </c:pt>
                <c:pt idx="2105">
                  <c:v>4.1720154043645701E-2</c:v>
                </c:pt>
                <c:pt idx="2106">
                  <c:v>4.2023597866494268E-2</c:v>
                </c:pt>
                <c:pt idx="2107">
                  <c:v>4.1820813897378156E-2</c:v>
                </c:pt>
                <c:pt idx="2108">
                  <c:v>4.2057586541572309E-2</c:v>
                </c:pt>
                <c:pt idx="2109">
                  <c:v>4.1178333861260692E-2</c:v>
                </c:pt>
                <c:pt idx="2110">
                  <c:v>4.1230574056454174E-2</c:v>
                </c:pt>
                <c:pt idx="2111">
                  <c:v>4.0758739614359621E-2</c:v>
                </c:pt>
                <c:pt idx="2112">
                  <c:v>3.9840637450199202E-2</c:v>
                </c:pt>
                <c:pt idx="2113">
                  <c:v>4.0454333281468809E-2</c:v>
                </c:pt>
                <c:pt idx="2114">
                  <c:v>4.0784313725490198E-2</c:v>
                </c:pt>
                <c:pt idx="2115">
                  <c:v>4.0123456790123462E-2</c:v>
                </c:pt>
                <c:pt idx="2116">
                  <c:v>3.9749273811343834E-2</c:v>
                </c:pt>
                <c:pt idx="2117">
                  <c:v>4.0739580068943904E-2</c:v>
                </c:pt>
                <c:pt idx="2118">
                  <c:v>4.0675844806007506E-2</c:v>
                </c:pt>
                <c:pt idx="2119">
                  <c:v>3.8408779149519894E-2</c:v>
                </c:pt>
                <c:pt idx="2120">
                  <c:v>3.8216560509554139E-2</c:v>
                </c:pt>
                <c:pt idx="2121">
                  <c:v>3.7611940298507465E-2</c:v>
                </c:pt>
                <c:pt idx="2122">
                  <c:v>3.8158691701998787E-2</c:v>
                </c:pt>
                <c:pt idx="2123">
                  <c:v>3.7741500673955375E-2</c:v>
                </c:pt>
                <c:pt idx="2124">
                  <c:v>3.6622583926754833E-2</c:v>
                </c:pt>
                <c:pt idx="2125">
                  <c:v>3.6933900043968924E-2</c:v>
                </c:pt>
                <c:pt idx="2126">
                  <c:v>3.6527032903319323E-2</c:v>
                </c:pt>
                <c:pt idx="2127">
                  <c:v>3.6279873308378924E-2</c:v>
                </c:pt>
                <c:pt idx="2128">
                  <c:v>3.6374133949191687E-2</c:v>
                </c:pt>
                <c:pt idx="2129">
                  <c:v>3.5294117647058823E-2</c:v>
                </c:pt>
                <c:pt idx="2130">
                  <c:v>3.5568101623147497E-2</c:v>
                </c:pt>
                <c:pt idx="2131">
                  <c:v>3.5553047404063211E-2</c:v>
                </c:pt>
                <c:pt idx="2132">
                  <c:v>3.5790370685982106E-2</c:v>
                </c:pt>
                <c:pt idx="2133">
                  <c:v>3.5810714793235748E-2</c:v>
                </c:pt>
                <c:pt idx="2134">
                  <c:v>3.5974304068522485E-2</c:v>
                </c:pt>
                <c:pt idx="2135">
                  <c:v>3.5770049680624555E-2</c:v>
                </c:pt>
                <c:pt idx="2136">
                  <c:v>3.6005143591941707E-2</c:v>
                </c:pt>
                <c:pt idx="2137">
                  <c:v>3.6468885672937774E-2</c:v>
                </c:pt>
                <c:pt idx="2138">
                  <c:v>3.6858271171566474E-2</c:v>
                </c:pt>
                <c:pt idx="2139">
                  <c:v>3.7338865017039563E-2</c:v>
                </c:pt>
                <c:pt idx="2140">
                  <c:v>3.7741500673955375E-2</c:v>
                </c:pt>
                <c:pt idx="2141">
                  <c:v>3.7668161434977573E-2</c:v>
                </c:pt>
                <c:pt idx="2142">
                  <c:v>3.7539103232533892E-2</c:v>
                </c:pt>
                <c:pt idx="2143">
                  <c:v>3.7344398340248962E-2</c:v>
                </c:pt>
                <c:pt idx="2144">
                  <c:v>3.7578288100208766E-2</c:v>
                </c:pt>
                <c:pt idx="2145">
                  <c:v>3.8135593220338986E-2</c:v>
                </c:pt>
                <c:pt idx="2146">
                  <c:v>3.8350327195251867E-2</c:v>
                </c:pt>
                <c:pt idx="2147">
                  <c:v>3.7986132047030448E-2</c:v>
                </c:pt>
                <c:pt idx="2148">
                  <c:v>3.8176033934252382E-2</c:v>
                </c:pt>
                <c:pt idx="2149">
                  <c:v>3.7662531759079361E-2</c:v>
                </c:pt>
                <c:pt idx="2150">
                  <c:v>3.6788321167883213E-2</c:v>
                </c:pt>
                <c:pt idx="2151">
                  <c:v>3.7190082644628093E-2</c:v>
                </c:pt>
                <c:pt idx="2152">
                  <c:v>3.7662531759079361E-2</c:v>
                </c:pt>
                <c:pt idx="2153">
                  <c:v>3.8176033934252382E-2</c:v>
                </c:pt>
                <c:pt idx="2154">
                  <c:v>3.8216560509554139E-2</c:v>
                </c:pt>
                <c:pt idx="2155">
                  <c:v>3.8362003349063784E-2</c:v>
                </c:pt>
                <c:pt idx="2156">
                  <c:v>3.8438071995118971E-2</c:v>
                </c:pt>
                <c:pt idx="2157">
                  <c:v>3.8900895338067301E-2</c:v>
                </c:pt>
                <c:pt idx="2158">
                  <c:v>3.9289055191768008E-2</c:v>
                </c:pt>
                <c:pt idx="2159">
                  <c:v>3.9344262295081971E-2</c:v>
                </c:pt>
                <c:pt idx="2160">
                  <c:v>3.9307440336920921E-2</c:v>
                </c:pt>
                <c:pt idx="2161">
                  <c:v>3.9112214806767027E-2</c:v>
                </c:pt>
                <c:pt idx="2162">
                  <c:v>3.9735099337748346E-2</c:v>
                </c:pt>
                <c:pt idx="2163">
                  <c:v>3.9344262295081971E-2</c:v>
                </c:pt>
                <c:pt idx="2164">
                  <c:v>3.9430449069003289E-2</c:v>
                </c:pt>
                <c:pt idx="2165">
                  <c:v>3.9835599114764468E-2</c:v>
                </c:pt>
                <c:pt idx="2166">
                  <c:v>3.933198064616826E-2</c:v>
                </c:pt>
                <c:pt idx="2167">
                  <c:v>3.9418113561708122E-2</c:v>
                </c:pt>
                <c:pt idx="2168">
                  <c:v>3.9264568401371137E-2</c:v>
                </c:pt>
                <c:pt idx="2169">
                  <c:v>3.947986840043867E-2</c:v>
                </c:pt>
                <c:pt idx="2170">
                  <c:v>3.9904988123515443E-2</c:v>
                </c:pt>
                <c:pt idx="2171">
                  <c:v>4.0429969517086474E-2</c:v>
                </c:pt>
                <c:pt idx="2172">
                  <c:v>4.0875912408759124E-2</c:v>
                </c:pt>
                <c:pt idx="2173">
                  <c:v>4.0717401841977703E-2</c:v>
                </c:pt>
                <c:pt idx="2174">
                  <c:v>4.0404040404040407E-2</c:v>
                </c:pt>
                <c:pt idx="2175">
                  <c:v>4.0566645202833228E-2</c:v>
                </c:pt>
                <c:pt idx="2176">
                  <c:v>4.0423484119345522E-2</c:v>
                </c:pt>
                <c:pt idx="2177">
                  <c:v>3.998096144693003E-2</c:v>
                </c:pt>
                <c:pt idx="2178">
                  <c:v>4.0294211704509114E-2</c:v>
                </c:pt>
                <c:pt idx="2179">
                  <c:v>4.0625503788489441E-2</c:v>
                </c:pt>
                <c:pt idx="2180">
                  <c:v>4.0645161290322578E-2</c:v>
                </c:pt>
                <c:pt idx="2181">
                  <c:v>4.0481927710843371E-2</c:v>
                </c:pt>
                <c:pt idx="2182">
                  <c:v>3.9710053577056412E-2</c:v>
                </c:pt>
                <c:pt idx="2183">
                  <c:v>3.9703797069481649E-2</c:v>
                </c:pt>
                <c:pt idx="2184">
                  <c:v>3.964134025483719E-2</c:v>
                </c:pt>
                <c:pt idx="2185">
                  <c:v>3.9841897233201584E-2</c:v>
                </c:pt>
                <c:pt idx="2186">
                  <c:v>3.8985148514851485E-2</c:v>
                </c:pt>
                <c:pt idx="2187">
                  <c:v>3.9760176711896494E-2</c:v>
                </c:pt>
                <c:pt idx="2188">
                  <c:v>3.962264150943396E-2</c:v>
                </c:pt>
                <c:pt idx="2189">
                  <c:v>3.9772727272727272E-2</c:v>
                </c:pt>
                <c:pt idx="2190">
                  <c:v>3.9660056657223795E-2</c:v>
                </c:pt>
                <c:pt idx="2191">
                  <c:v>4.046242774566474E-2</c:v>
                </c:pt>
                <c:pt idx="2192">
                  <c:v>4.0076335877862593E-2</c:v>
                </c:pt>
                <c:pt idx="2193">
                  <c:v>4.0197798691976393E-2</c:v>
                </c:pt>
                <c:pt idx="2194">
                  <c:v>4.0320000000000002E-2</c:v>
                </c:pt>
                <c:pt idx="2195">
                  <c:v>4.0638606676342524E-2</c:v>
                </c:pt>
                <c:pt idx="2196">
                  <c:v>4.0710823909531506E-2</c:v>
                </c:pt>
                <c:pt idx="2197">
                  <c:v>4.1264123137383334E-2</c:v>
                </c:pt>
                <c:pt idx="2198">
                  <c:v>4.1002277904328019E-2</c:v>
                </c:pt>
                <c:pt idx="2199">
                  <c:v>4.1515650741350905E-2</c:v>
                </c:pt>
                <c:pt idx="2200">
                  <c:v>4.1365725541694022E-2</c:v>
                </c:pt>
                <c:pt idx="2201">
                  <c:v>4.1002277904328019E-2</c:v>
                </c:pt>
                <c:pt idx="2202">
                  <c:v>4.0929023875263926E-2</c:v>
                </c:pt>
                <c:pt idx="2203">
                  <c:v>4.212637913741224E-2</c:v>
                </c:pt>
                <c:pt idx="2204">
                  <c:v>4.2617960426179602E-2</c:v>
                </c:pt>
                <c:pt idx="2205">
                  <c:v>4.3298969072164947E-2</c:v>
                </c:pt>
                <c:pt idx="2206">
                  <c:v>4.2879019908116385E-2</c:v>
                </c:pt>
                <c:pt idx="2207">
                  <c:v>4.4102205110255512E-2</c:v>
                </c:pt>
                <c:pt idx="2208">
                  <c:v>4.4055944055944055E-2</c:v>
                </c:pt>
                <c:pt idx="2209">
                  <c:v>4.4187269857969488E-2</c:v>
                </c:pt>
                <c:pt idx="2210">
                  <c:v>4.4366197183098595E-2</c:v>
                </c:pt>
                <c:pt idx="2211">
                  <c:v>4.4257112750263436E-2</c:v>
                </c:pt>
                <c:pt idx="2212">
                  <c:v>4.4475820684786449E-2</c:v>
                </c:pt>
                <c:pt idx="2213">
                  <c:v>4.4578100123828054E-2</c:v>
                </c:pt>
                <c:pt idx="2214">
                  <c:v>4.472049689440994E-2</c:v>
                </c:pt>
                <c:pt idx="2215">
                  <c:v>4.4879786286731969E-2</c:v>
                </c:pt>
                <c:pt idx="2216">
                  <c:v>4.4578100123828054E-2</c:v>
                </c:pt>
                <c:pt idx="2217">
                  <c:v>4.4405286343612335E-2</c:v>
                </c:pt>
                <c:pt idx="2218">
                  <c:v>4.4311587831897314E-2</c:v>
                </c:pt>
                <c:pt idx="2219">
                  <c:v>4.4109924733064937E-2</c:v>
                </c:pt>
                <c:pt idx="2220">
                  <c:v>4.4499381953028432E-2</c:v>
                </c:pt>
                <c:pt idx="2221">
                  <c:v>4.4195019291476671E-2</c:v>
                </c:pt>
                <c:pt idx="2222">
                  <c:v>4.40251572327044E-2</c:v>
                </c:pt>
                <c:pt idx="2223">
                  <c:v>4.4570215776441456E-2</c:v>
                </c:pt>
                <c:pt idx="2224">
                  <c:v>4.4657097288676235E-2</c:v>
                </c:pt>
                <c:pt idx="2225">
                  <c:v>4.3994413407821231E-2</c:v>
                </c:pt>
                <c:pt idx="2226">
                  <c:v>4.4342776702445894E-2</c:v>
                </c:pt>
                <c:pt idx="2227">
                  <c:v>4.4264886702968562E-2</c:v>
                </c:pt>
                <c:pt idx="2228">
                  <c:v>4.3749999999999997E-2</c:v>
                </c:pt>
                <c:pt idx="2229">
                  <c:v>4.3358568479008951E-2</c:v>
                </c:pt>
                <c:pt idx="2230">
                  <c:v>4.374240583232078E-2</c:v>
                </c:pt>
                <c:pt idx="2231">
                  <c:v>4.3643921025285762E-2</c:v>
                </c:pt>
                <c:pt idx="2232">
                  <c:v>4.4086773967809662E-2</c:v>
                </c:pt>
                <c:pt idx="2233">
                  <c:v>4.3530834340991538E-2</c:v>
                </c:pt>
                <c:pt idx="2234">
                  <c:v>4.3651481032392171E-2</c:v>
                </c:pt>
                <c:pt idx="2235">
                  <c:v>4.4102205110255512E-2</c:v>
                </c:pt>
                <c:pt idx="2236">
                  <c:v>4.4452284353501501E-2</c:v>
                </c:pt>
                <c:pt idx="2237">
                  <c:v>4.3879505484938186E-2</c:v>
                </c:pt>
                <c:pt idx="2238">
                  <c:v>4.4071353620146907E-2</c:v>
                </c:pt>
                <c:pt idx="2239">
                  <c:v>4.3765196248697465E-2</c:v>
                </c:pt>
                <c:pt idx="2240">
                  <c:v>4.3818466353677622E-2</c:v>
                </c:pt>
                <c:pt idx="2241">
                  <c:v>4.3917741373300803E-2</c:v>
                </c:pt>
                <c:pt idx="2242">
                  <c:v>4.432717678100264E-2</c:v>
                </c:pt>
                <c:pt idx="2243">
                  <c:v>4.4241573033707862E-2</c:v>
                </c:pt>
                <c:pt idx="2244">
                  <c:v>4.4538706256627786E-2</c:v>
                </c:pt>
                <c:pt idx="2245">
                  <c:v>4.4704630122405539E-2</c:v>
                </c:pt>
                <c:pt idx="2246">
                  <c:v>4.4919786096256686E-2</c:v>
                </c:pt>
                <c:pt idx="2247">
                  <c:v>4.497590576476887E-2</c:v>
                </c:pt>
                <c:pt idx="2248">
                  <c:v>4.4288224956063271E-2</c:v>
                </c:pt>
                <c:pt idx="2249">
                  <c:v>4.5536682327430425E-2</c:v>
                </c:pt>
                <c:pt idx="2250">
                  <c:v>4.601899196493791E-2</c:v>
                </c:pt>
                <c:pt idx="2251">
                  <c:v>4.5627376425855515E-2</c:v>
                </c:pt>
                <c:pt idx="2252">
                  <c:v>4.5218015431544953E-2</c:v>
                </c:pt>
                <c:pt idx="2253">
                  <c:v>4.4927794615796039E-2</c:v>
                </c:pt>
                <c:pt idx="2254">
                  <c:v>4.4927794615796039E-2</c:v>
                </c:pt>
                <c:pt idx="2255">
                  <c:v>4.4374009508716325E-2</c:v>
                </c:pt>
                <c:pt idx="2256">
                  <c:v>4.3749999999999997E-2</c:v>
                </c:pt>
                <c:pt idx="2257">
                  <c:v>4.3674176776429804E-2</c:v>
                </c:pt>
                <c:pt idx="2258">
                  <c:v>4.4226044226044231E-2</c:v>
                </c:pt>
                <c:pt idx="2259">
                  <c:v>4.3971383702669689E-2</c:v>
                </c:pt>
                <c:pt idx="2260">
                  <c:v>4.4017467248908294E-2</c:v>
                </c:pt>
                <c:pt idx="2261">
                  <c:v>4.3925396548718847E-2</c:v>
                </c:pt>
                <c:pt idx="2262">
                  <c:v>4.4063647490820076E-2</c:v>
                </c:pt>
                <c:pt idx="2263">
                  <c:v>4.4272663387210122E-2</c:v>
                </c:pt>
                <c:pt idx="2264">
                  <c:v>4.4752264251465106E-2</c:v>
                </c:pt>
                <c:pt idx="2265">
                  <c:v>4.4467972472207518E-2</c:v>
                </c:pt>
                <c:pt idx="2266">
                  <c:v>4.4696700957786446E-2</c:v>
                </c:pt>
                <c:pt idx="2267">
                  <c:v>4.504826599928495E-2</c:v>
                </c:pt>
                <c:pt idx="2268">
                  <c:v>4.4863806302296597E-2</c:v>
                </c:pt>
                <c:pt idx="2269">
                  <c:v>4.4515103338632754E-2</c:v>
                </c:pt>
                <c:pt idx="2270">
                  <c:v>4.4680851063829789E-2</c:v>
                </c:pt>
                <c:pt idx="2271">
                  <c:v>4.4522968197879854E-2</c:v>
                </c:pt>
                <c:pt idx="2272">
                  <c:v>4.4672930331501506E-2</c:v>
                </c:pt>
                <c:pt idx="2273">
                  <c:v>4.4999999999999998E-2</c:v>
                </c:pt>
                <c:pt idx="2274">
                  <c:v>4.4983934309175293E-2</c:v>
                </c:pt>
                <c:pt idx="2275">
                  <c:v>4.4140830267997894E-2</c:v>
                </c:pt>
                <c:pt idx="2276">
                  <c:v>4.3643921025285762E-2</c:v>
                </c:pt>
                <c:pt idx="2277">
                  <c:v>4.378801042571677E-2</c:v>
                </c:pt>
                <c:pt idx="2278">
                  <c:v>4.3994413407821231E-2</c:v>
                </c:pt>
                <c:pt idx="2279">
                  <c:v>4.4179523141654978E-2</c:v>
                </c:pt>
                <c:pt idx="2280">
                  <c:v>4.4460127028934371E-2</c:v>
                </c:pt>
                <c:pt idx="2281">
                  <c:v>4.4475820684786449E-2</c:v>
                </c:pt>
                <c:pt idx="2282">
                  <c:v>4.4413112442721184E-2</c:v>
                </c:pt>
                <c:pt idx="2283">
                  <c:v>4.4233807266982623E-2</c:v>
                </c:pt>
                <c:pt idx="2284">
                  <c:v>4.4617563739376774E-2</c:v>
                </c:pt>
                <c:pt idx="2285">
                  <c:v>4.5389048991354465E-2</c:v>
                </c:pt>
                <c:pt idx="2286">
                  <c:v>4.5331894225580135E-2</c:v>
                </c:pt>
                <c:pt idx="2287">
                  <c:v>4.563563926113727E-2</c:v>
                </c:pt>
                <c:pt idx="2288">
                  <c:v>4.5826513911620292E-2</c:v>
                </c:pt>
                <c:pt idx="2289">
                  <c:v>4.6069469835466177E-2</c:v>
                </c:pt>
                <c:pt idx="2290">
                  <c:v>4.5743329097839895E-2</c:v>
                </c:pt>
                <c:pt idx="2291">
                  <c:v>4.5901639344262293E-2</c:v>
                </c:pt>
                <c:pt idx="2292">
                  <c:v>4.5627376425855515E-2</c:v>
                </c:pt>
                <c:pt idx="2293">
                  <c:v>4.5218015431544953E-2</c:v>
                </c:pt>
                <c:pt idx="2294">
                  <c:v>4.563563926113727E-2</c:v>
                </c:pt>
                <c:pt idx="2295">
                  <c:v>4.581818181818182E-2</c:v>
                </c:pt>
                <c:pt idx="2296">
                  <c:v>4.581818181818182E-2</c:v>
                </c:pt>
                <c:pt idx="2297">
                  <c:v>4.5809852754044721E-2</c:v>
                </c:pt>
                <c:pt idx="2298">
                  <c:v>4.6111619396157363E-2</c:v>
                </c:pt>
                <c:pt idx="2299">
                  <c:v>4.6221570066030809E-2</c:v>
                </c:pt>
                <c:pt idx="2300">
                  <c:v>4.6323529411764708E-2</c:v>
                </c:pt>
                <c:pt idx="2301">
                  <c:v>4.6554590799926104E-2</c:v>
                </c:pt>
                <c:pt idx="2302">
                  <c:v>4.6520214140668266E-2</c:v>
                </c:pt>
                <c:pt idx="2303">
                  <c:v>4.6787968808020795E-2</c:v>
                </c:pt>
                <c:pt idx="2304">
                  <c:v>4.6597633136094677E-2</c:v>
                </c:pt>
                <c:pt idx="2305">
                  <c:v>4.6408839779005527E-2</c:v>
                </c:pt>
                <c:pt idx="2306">
                  <c:v>4.5668720550924247E-2</c:v>
                </c:pt>
                <c:pt idx="2307">
                  <c:v>4.5851528384279479E-2</c:v>
                </c:pt>
                <c:pt idx="2308">
                  <c:v>4.5610859728506786E-2</c:v>
                </c:pt>
                <c:pt idx="2309">
                  <c:v>4.5926735921268454E-2</c:v>
                </c:pt>
                <c:pt idx="2310">
                  <c:v>4.5893279912584233E-2</c:v>
                </c:pt>
                <c:pt idx="2311">
                  <c:v>4.4839857651245547E-2</c:v>
                </c:pt>
                <c:pt idx="2312">
                  <c:v>4.3894791848110092E-2</c:v>
                </c:pt>
                <c:pt idx="2313">
                  <c:v>4.3598615916955019E-2</c:v>
                </c:pt>
                <c:pt idx="2314">
                  <c:v>4.4187269857969488E-2</c:v>
                </c:pt>
                <c:pt idx="2315">
                  <c:v>4.4187269857969488E-2</c:v>
                </c:pt>
                <c:pt idx="2316">
                  <c:v>4.4350580781414996E-2</c:v>
                </c:pt>
                <c:pt idx="2317">
                  <c:v>4.3388429752066117E-2</c:v>
                </c:pt>
                <c:pt idx="2318">
                  <c:v>4.3425814234016889E-2</c:v>
                </c:pt>
                <c:pt idx="2319">
                  <c:v>4.3440786071367005E-2</c:v>
                </c:pt>
                <c:pt idx="2320">
                  <c:v>4.325437693099897E-2</c:v>
                </c:pt>
                <c:pt idx="2321">
                  <c:v>4.3643921025285762E-2</c:v>
                </c:pt>
                <c:pt idx="2322">
                  <c:v>4.4241573033707862E-2</c:v>
                </c:pt>
                <c:pt idx="2323">
                  <c:v>4.4467972472207518E-2</c:v>
                </c:pt>
                <c:pt idx="2324">
                  <c:v>4.432717678100264E-2</c:v>
                </c:pt>
                <c:pt idx="2325">
                  <c:v>4.432717678100264E-2</c:v>
                </c:pt>
                <c:pt idx="2326">
                  <c:v>4.4601769911504427E-2</c:v>
                </c:pt>
                <c:pt idx="2327">
                  <c:v>4.3757596805000867E-2</c:v>
                </c:pt>
                <c:pt idx="2328">
                  <c:v>4.4063647490820076E-2</c:v>
                </c:pt>
                <c:pt idx="2329">
                  <c:v>4.5112781954887216E-2</c:v>
                </c:pt>
                <c:pt idx="2330">
                  <c:v>4.5323741007194246E-2</c:v>
                </c:pt>
                <c:pt idx="2331">
                  <c:v>4.5487364620938629E-2</c:v>
                </c:pt>
                <c:pt idx="2332">
                  <c:v>4.5602605863192182E-2</c:v>
                </c:pt>
                <c:pt idx="2333">
                  <c:v>4.5364536453645368E-2</c:v>
                </c:pt>
                <c:pt idx="2334">
                  <c:v>4.6027397260273974E-2</c:v>
                </c:pt>
                <c:pt idx="2335">
                  <c:v>4.6357615894039736E-2</c:v>
                </c:pt>
                <c:pt idx="2336">
                  <c:v>4.6962355572120765E-2</c:v>
                </c:pt>
                <c:pt idx="2337">
                  <c:v>4.703247480403136E-2</c:v>
                </c:pt>
                <c:pt idx="2338">
                  <c:v>4.7448691395217471E-2</c:v>
                </c:pt>
                <c:pt idx="2339">
                  <c:v>4.6971109040074559E-2</c:v>
                </c:pt>
                <c:pt idx="2340">
                  <c:v>4.7395147639646418E-2</c:v>
                </c:pt>
                <c:pt idx="2341">
                  <c:v>4.6988625769159048E-2</c:v>
                </c:pt>
                <c:pt idx="2342">
                  <c:v>4.741298212605833E-2</c:v>
                </c:pt>
                <c:pt idx="2343">
                  <c:v>4.7511312217194568E-2</c:v>
                </c:pt>
                <c:pt idx="2344">
                  <c:v>4.7845073096639455E-2</c:v>
                </c:pt>
                <c:pt idx="2345">
                  <c:v>4.8036599313762869E-2</c:v>
                </c:pt>
                <c:pt idx="2346">
                  <c:v>4.7745358090185673E-2</c:v>
                </c:pt>
                <c:pt idx="2347">
                  <c:v>4.7835990888382689E-2</c:v>
                </c:pt>
                <c:pt idx="2348">
                  <c:v>4.6315015622128287E-2</c:v>
                </c:pt>
                <c:pt idx="2349">
                  <c:v>4.5776566757493191E-2</c:v>
                </c:pt>
                <c:pt idx="2350">
                  <c:v>4.6103183315038425E-2</c:v>
                </c:pt>
                <c:pt idx="2351">
                  <c:v>4.6936114732724903E-2</c:v>
                </c:pt>
                <c:pt idx="2352">
                  <c:v>4.6136946173562801E-2</c:v>
                </c:pt>
                <c:pt idx="2353">
                  <c:v>4.5718432510885344E-2</c:v>
                </c:pt>
                <c:pt idx="2354">
                  <c:v>4.5421773612112477E-2</c:v>
                </c:pt>
                <c:pt idx="2355">
                  <c:v>4.5454545454545456E-2</c:v>
                </c:pt>
                <c:pt idx="2356">
                  <c:v>4.557786218122626E-2</c:v>
                </c:pt>
                <c:pt idx="2357">
                  <c:v>4.5586107091172216E-2</c:v>
                </c:pt>
                <c:pt idx="2358">
                  <c:v>4.5274883219547257E-2</c:v>
                </c:pt>
                <c:pt idx="2359">
                  <c:v>4.5438153624233681E-2</c:v>
                </c:pt>
                <c:pt idx="2360">
                  <c:v>4.4959857270294383E-2</c:v>
                </c:pt>
                <c:pt idx="2361">
                  <c:v>4.5348209465538962E-2</c:v>
                </c:pt>
                <c:pt idx="2362">
                  <c:v>4.5242369838420109E-2</c:v>
                </c:pt>
                <c:pt idx="2363">
                  <c:v>4.4911780431295671E-2</c:v>
                </c:pt>
                <c:pt idx="2364">
                  <c:v>4.5201793721973096E-2</c:v>
                </c:pt>
                <c:pt idx="2365">
                  <c:v>4.557786218122626E-2</c:v>
                </c:pt>
                <c:pt idx="2366">
                  <c:v>4.5569620253164557E-2</c:v>
                </c:pt>
                <c:pt idx="2367">
                  <c:v>4.6035805626598467E-2</c:v>
                </c:pt>
                <c:pt idx="2368">
                  <c:v>4.5594354984620951E-2</c:v>
                </c:pt>
                <c:pt idx="2369">
                  <c:v>4.5685279187817264E-2</c:v>
                </c:pt>
                <c:pt idx="2370">
                  <c:v>4.6221570066030809E-2</c:v>
                </c:pt>
                <c:pt idx="2371">
                  <c:v>4.6658026291427512E-2</c:v>
                </c:pt>
                <c:pt idx="2372">
                  <c:v>4.629799742788903E-2</c:v>
                </c:pt>
                <c:pt idx="2373">
                  <c:v>4.6927374301675977E-2</c:v>
                </c:pt>
                <c:pt idx="2374">
                  <c:v>4.5538689374305809E-2</c:v>
                </c:pt>
                <c:pt idx="2375">
                  <c:v>4.5724907063197026E-2</c:v>
                </c:pt>
                <c:pt idx="2376">
                  <c:v>4.6076044203034273E-2</c:v>
                </c:pt>
                <c:pt idx="2377">
                  <c:v>4.590408658331778E-2</c:v>
                </c:pt>
                <c:pt idx="2378">
                  <c:v>4.5775958317826569E-2</c:v>
                </c:pt>
                <c:pt idx="2379">
                  <c:v>4.5212277154934755E-2</c:v>
                </c:pt>
                <c:pt idx="2380">
                  <c:v>4.5640074211502783E-2</c:v>
                </c:pt>
                <c:pt idx="2381">
                  <c:v>4.6197183098591547E-2</c:v>
                </c:pt>
                <c:pt idx="2382">
                  <c:v>4.6301524562394128E-2</c:v>
                </c:pt>
                <c:pt idx="2383">
                  <c:v>4.6058790488672535E-2</c:v>
                </c:pt>
                <c:pt idx="2384">
                  <c:v>4.5852749301025161E-2</c:v>
                </c:pt>
                <c:pt idx="2385">
                  <c:v>4.5606229143492771E-2</c:v>
                </c:pt>
                <c:pt idx="2386">
                  <c:v>4.5420974889217133E-2</c:v>
                </c:pt>
                <c:pt idx="2387">
                  <c:v>4.5228902371759513E-2</c:v>
                </c:pt>
                <c:pt idx="2388">
                  <c:v>4.558932542624166E-2</c:v>
                </c:pt>
                <c:pt idx="2389">
                  <c:v>4.5606229143492771E-2</c:v>
                </c:pt>
                <c:pt idx="2390">
                  <c:v>4.5699424112948174E-2</c:v>
                </c:pt>
                <c:pt idx="2391">
                  <c:v>4.5741911491260688E-2</c:v>
                </c:pt>
                <c:pt idx="2392">
                  <c:v>4.5623145400593472E-2</c:v>
                </c:pt>
                <c:pt idx="2393">
                  <c:v>4.5278851463279958E-2</c:v>
                </c:pt>
                <c:pt idx="2394">
                  <c:v>4.591265397536394E-2</c:v>
                </c:pt>
                <c:pt idx="2395">
                  <c:v>4.6058790488672535E-2</c:v>
                </c:pt>
                <c:pt idx="2396">
                  <c:v>4.5597775718257641E-2</c:v>
                </c:pt>
                <c:pt idx="2397">
                  <c:v>4.6093310848791459E-2</c:v>
                </c:pt>
                <c:pt idx="2398">
                  <c:v>4.6024321796071091E-2</c:v>
                </c:pt>
                <c:pt idx="2399">
                  <c:v>4.558932542624166E-2</c:v>
                </c:pt>
                <c:pt idx="2400">
                  <c:v>4.4500723589001444E-2</c:v>
                </c:pt>
                <c:pt idx="2401">
                  <c:v>4.4541010320478004E-2</c:v>
                </c:pt>
                <c:pt idx="2402">
                  <c:v>4.4686648501362398E-2</c:v>
                </c:pt>
                <c:pt idx="2403">
                  <c:v>4.4735406437534098E-2</c:v>
                </c:pt>
                <c:pt idx="2404">
                  <c:v>4.4541010320478004E-2</c:v>
                </c:pt>
                <c:pt idx="2405">
                  <c:v>4.4915099507029391E-2</c:v>
                </c:pt>
                <c:pt idx="2406">
                  <c:v>4.4915099507029391E-2</c:v>
                </c:pt>
                <c:pt idx="2407">
                  <c:v>4.4849589790337284E-2</c:v>
                </c:pt>
                <c:pt idx="2408">
                  <c:v>4.4396318354087715E-2</c:v>
                </c:pt>
                <c:pt idx="2409">
                  <c:v>4.4923301680058439E-2</c:v>
                </c:pt>
                <c:pt idx="2410">
                  <c:v>4.5063198387983144E-2</c:v>
                </c:pt>
                <c:pt idx="2411">
                  <c:v>4.5278851463279958E-2</c:v>
                </c:pt>
                <c:pt idx="2412">
                  <c:v>4.5220588235294117E-2</c:v>
                </c:pt>
                <c:pt idx="2413">
                  <c:v>4.5170767535806094E-2</c:v>
                </c:pt>
                <c:pt idx="2414">
                  <c:v>4.4857768052516407E-2</c:v>
                </c:pt>
                <c:pt idx="2415">
                  <c:v>4.4276457883369327E-2</c:v>
                </c:pt>
                <c:pt idx="2416">
                  <c:v>4.4046553267681289E-2</c:v>
                </c:pt>
                <c:pt idx="2417">
                  <c:v>4.4759825327510917E-2</c:v>
                </c:pt>
                <c:pt idx="2418">
                  <c:v>4.4284428442844283E-2</c:v>
                </c:pt>
                <c:pt idx="2419">
                  <c:v>4.4484629294755877E-2</c:v>
                </c:pt>
                <c:pt idx="2420">
                  <c:v>4.4662309368191724E-2</c:v>
                </c:pt>
                <c:pt idx="2421">
                  <c:v>4.4557145444665817E-2</c:v>
                </c:pt>
                <c:pt idx="2422">
                  <c:v>4.457329226309114E-2</c:v>
                </c:pt>
                <c:pt idx="2423">
                  <c:v>4.4581370061616526E-2</c:v>
                </c:pt>
                <c:pt idx="2424">
                  <c:v>4.4038668098818477E-2</c:v>
                </c:pt>
                <c:pt idx="2425">
                  <c:v>4.3991416309012876E-2</c:v>
                </c:pt>
                <c:pt idx="2426">
                  <c:v>4.374110953058321E-2</c:v>
                </c:pt>
                <c:pt idx="2427">
                  <c:v>4.3203371970495258E-2</c:v>
                </c:pt>
                <c:pt idx="2428">
                  <c:v>4.2531120331950202E-2</c:v>
                </c:pt>
                <c:pt idx="2429">
                  <c:v>4.2253521126760563E-2</c:v>
                </c:pt>
                <c:pt idx="2430">
                  <c:v>4.2362665748234891E-2</c:v>
                </c:pt>
                <c:pt idx="2431">
                  <c:v>4.274543874891399E-2</c:v>
                </c:pt>
                <c:pt idx="2432">
                  <c:v>4.3059688429896721E-2</c:v>
                </c:pt>
                <c:pt idx="2433">
                  <c:v>4.3286996304768607E-2</c:v>
                </c:pt>
                <c:pt idx="2434">
                  <c:v>4.3044619422572178E-2</c:v>
                </c:pt>
                <c:pt idx="2435">
                  <c:v>4.2954426401257198E-2</c:v>
                </c:pt>
                <c:pt idx="2436">
                  <c:v>4.2015371477369771E-2</c:v>
                </c:pt>
                <c:pt idx="2437">
                  <c:v>4.1822509350561032E-2</c:v>
                </c:pt>
                <c:pt idx="2438">
                  <c:v>4.2159383033419019E-2</c:v>
                </c:pt>
                <c:pt idx="2439">
                  <c:v>4.1950886766712138E-2</c:v>
                </c:pt>
                <c:pt idx="2440">
                  <c:v>4.2116076014381103E-2</c:v>
                </c:pt>
                <c:pt idx="2441">
                  <c:v>4.2253521126760563E-2</c:v>
                </c:pt>
                <c:pt idx="2442">
                  <c:v>4.2289840123775138E-2</c:v>
                </c:pt>
                <c:pt idx="2443">
                  <c:v>4.2080054738282587E-2</c:v>
                </c:pt>
                <c:pt idx="2444">
                  <c:v>4.2108866826429302E-2</c:v>
                </c:pt>
                <c:pt idx="2445">
                  <c:v>4.1986687147977465E-2</c:v>
                </c:pt>
                <c:pt idx="2446">
                  <c:v>4.2253521126760563E-2</c:v>
                </c:pt>
                <c:pt idx="2447">
                  <c:v>4.2159383033419019E-2</c:v>
                </c:pt>
                <c:pt idx="2448">
                  <c:v>4.2516418942274453E-2</c:v>
                </c:pt>
                <c:pt idx="2449">
                  <c:v>4.3424536628420121E-2</c:v>
                </c:pt>
                <c:pt idx="2450">
                  <c:v>4.3264157580021105E-2</c:v>
                </c:pt>
                <c:pt idx="2451">
                  <c:v>4.3348017621145374E-2</c:v>
                </c:pt>
                <c:pt idx="2452">
                  <c:v>4.4046553267681289E-2</c:v>
                </c:pt>
                <c:pt idx="2453">
                  <c:v>4.4476586512384737E-2</c:v>
                </c:pt>
                <c:pt idx="2454">
                  <c:v>4.3959971408148675E-2</c:v>
                </c:pt>
                <c:pt idx="2455">
                  <c:v>4.372555990046214E-2</c:v>
                </c:pt>
                <c:pt idx="2456">
                  <c:v>4.3803418803418807E-2</c:v>
                </c:pt>
                <c:pt idx="2457">
                  <c:v>4.4062332079527138E-2</c:v>
                </c:pt>
                <c:pt idx="2458">
                  <c:v>4.4388307470227352E-2</c:v>
                </c:pt>
                <c:pt idx="2459">
                  <c:v>4.4898704143091807E-2</c:v>
                </c:pt>
                <c:pt idx="2460">
                  <c:v>4.5129334067143645E-2</c:v>
                </c:pt>
                <c:pt idx="2461">
                  <c:v>4.503020318506315E-2</c:v>
                </c:pt>
                <c:pt idx="2462">
                  <c:v>4.4565217391304347E-2</c:v>
                </c:pt>
                <c:pt idx="2463">
                  <c:v>4.4589450788471992E-2</c:v>
                </c:pt>
                <c:pt idx="2464">
                  <c:v>4.461371055495103E-2</c:v>
                </c:pt>
                <c:pt idx="2465">
                  <c:v>4.460562103354488E-2</c:v>
                </c:pt>
                <c:pt idx="2466">
                  <c:v>4.4212796549245148E-2</c:v>
                </c:pt>
                <c:pt idx="2467">
                  <c:v>4.4101828612405879E-2</c:v>
                </c:pt>
                <c:pt idx="2468">
                  <c:v>4.372555990046214E-2</c:v>
                </c:pt>
                <c:pt idx="2469">
                  <c:v>4.3617021276595745E-2</c:v>
                </c:pt>
                <c:pt idx="2470">
                  <c:v>4.3952117205645881E-2</c:v>
                </c:pt>
                <c:pt idx="2471">
                  <c:v>4.3478260869565216E-2</c:v>
                </c:pt>
                <c:pt idx="2472">
                  <c:v>4.3165467625899276E-2</c:v>
                </c:pt>
                <c:pt idx="2473">
                  <c:v>4.4500723589001444E-2</c:v>
                </c:pt>
                <c:pt idx="2474">
                  <c:v>4.463799673380512E-2</c:v>
                </c:pt>
                <c:pt idx="2475">
                  <c:v>4.4825072886297376E-2</c:v>
                </c:pt>
                <c:pt idx="2476">
                  <c:v>4.503020318506315E-2</c:v>
                </c:pt>
                <c:pt idx="2477">
                  <c:v>4.4727272727272727E-2</c:v>
                </c:pt>
                <c:pt idx="2478">
                  <c:v>4.4007155635062613E-2</c:v>
                </c:pt>
                <c:pt idx="2479">
                  <c:v>4.4062332079527138E-2</c:v>
                </c:pt>
                <c:pt idx="2480">
                  <c:v>4.4252563410685369E-2</c:v>
                </c:pt>
                <c:pt idx="2481">
                  <c:v>4.460562103354488E-2</c:v>
                </c:pt>
                <c:pt idx="2482">
                  <c:v>4.4252563410685369E-2</c:v>
                </c:pt>
                <c:pt idx="2483">
                  <c:v>4.4324324324324323E-2</c:v>
                </c:pt>
                <c:pt idx="2484">
                  <c:v>4.3748888493686647E-2</c:v>
                </c:pt>
                <c:pt idx="2485">
                  <c:v>4.3772241992882557E-2</c:v>
                </c:pt>
                <c:pt idx="2486">
                  <c:v>4.3586109142452166E-2</c:v>
                </c:pt>
                <c:pt idx="2487">
                  <c:v>4.3686734150239742E-2</c:v>
                </c:pt>
                <c:pt idx="2488">
                  <c:v>4.3772241992882557E-2</c:v>
                </c:pt>
                <c:pt idx="2489">
                  <c:v>4.3470577840607878E-2</c:v>
                </c:pt>
                <c:pt idx="2490">
                  <c:v>4.3889384478144514E-2</c:v>
                </c:pt>
                <c:pt idx="2491">
                  <c:v>4.4141396016508169E-2</c:v>
                </c:pt>
                <c:pt idx="2492">
                  <c:v>4.3601559730591988E-2</c:v>
                </c:pt>
                <c:pt idx="2493">
                  <c:v>4.3850267379679141E-2</c:v>
                </c:pt>
                <c:pt idx="2494">
                  <c:v>4.3432203389830511E-2</c:v>
                </c:pt>
                <c:pt idx="2495">
                  <c:v>4.2864610559330892E-2</c:v>
                </c:pt>
                <c:pt idx="2496">
                  <c:v>4.2239010989010985E-2</c:v>
                </c:pt>
                <c:pt idx="2497">
                  <c:v>4.190086867654573E-2</c:v>
                </c:pt>
                <c:pt idx="2498">
                  <c:v>4.149797570850202E-2</c:v>
                </c:pt>
                <c:pt idx="2499">
                  <c:v>4.0796019900497513E-2</c:v>
                </c:pt>
                <c:pt idx="2500">
                  <c:v>4.0600759201188309E-2</c:v>
                </c:pt>
                <c:pt idx="2501">
                  <c:v>4.0634291377601585E-2</c:v>
                </c:pt>
                <c:pt idx="2502">
                  <c:v>4.1137123745819397E-2</c:v>
                </c:pt>
                <c:pt idx="2503">
                  <c:v>4.0979510244877559E-2</c:v>
                </c:pt>
                <c:pt idx="2504">
                  <c:v>4.0748716249792948E-2</c:v>
                </c:pt>
                <c:pt idx="2505">
                  <c:v>4.0775733465937346E-2</c:v>
                </c:pt>
                <c:pt idx="2506">
                  <c:v>4.1068447412353923E-2</c:v>
                </c:pt>
                <c:pt idx="2507">
                  <c:v>4.0796019900497513E-2</c:v>
                </c:pt>
                <c:pt idx="2508">
                  <c:v>4.0816326530612242E-2</c:v>
                </c:pt>
                <c:pt idx="2509">
                  <c:v>4.1047889204071417E-2</c:v>
                </c:pt>
                <c:pt idx="2510">
                  <c:v>4.1400201952204646E-2</c:v>
                </c:pt>
                <c:pt idx="2511">
                  <c:v>4.1254402146570515E-2</c:v>
                </c:pt>
                <c:pt idx="2512">
                  <c:v>4.0728476821192051E-2</c:v>
                </c:pt>
                <c:pt idx="2513">
                  <c:v>4.0911358722767334E-2</c:v>
                </c:pt>
                <c:pt idx="2514">
                  <c:v>4.0674603174603176E-2</c:v>
                </c:pt>
                <c:pt idx="2515">
                  <c:v>4.0918163672654689E-2</c:v>
                </c:pt>
                <c:pt idx="2516">
                  <c:v>4.1157771457252801E-2</c:v>
                </c:pt>
                <c:pt idx="2517">
                  <c:v>4.117843990626046E-2</c:v>
                </c:pt>
                <c:pt idx="2518">
                  <c:v>4.096586178184846E-2</c:v>
                </c:pt>
                <c:pt idx="2519">
                  <c:v>4.1554054054054053E-2</c:v>
                </c:pt>
                <c:pt idx="2520">
                  <c:v>4.182962081278694E-2</c:v>
                </c:pt>
                <c:pt idx="2521">
                  <c:v>4.2501727712508638E-2</c:v>
                </c:pt>
                <c:pt idx="2522">
                  <c:v>4.2501727712508638E-2</c:v>
                </c:pt>
                <c:pt idx="2523">
                  <c:v>4.2612160055430455E-2</c:v>
                </c:pt>
                <c:pt idx="2524">
                  <c:v>4.3037088873338E-2</c:v>
                </c:pt>
                <c:pt idx="2525">
                  <c:v>4.2812391228680823E-2</c:v>
                </c:pt>
                <c:pt idx="2526">
                  <c:v>4.2738012508686585E-2</c:v>
                </c:pt>
                <c:pt idx="2527">
                  <c:v>4.2775169535732918E-2</c:v>
                </c:pt>
                <c:pt idx="2528">
                  <c:v>4.2188303892985765E-2</c:v>
                </c:pt>
                <c:pt idx="2529">
                  <c:v>4.2384562370778776E-2</c:v>
                </c:pt>
                <c:pt idx="2530">
                  <c:v>4.2333505420753745E-2</c:v>
                </c:pt>
                <c:pt idx="2531">
                  <c:v>4.313519200420831E-2</c:v>
                </c:pt>
                <c:pt idx="2532">
                  <c:v>4.3702256173387813E-2</c:v>
                </c:pt>
                <c:pt idx="2533">
                  <c:v>4.3624756162440145E-2</c:v>
                </c:pt>
                <c:pt idx="2534">
                  <c:v>4.4101828612405879E-2</c:v>
                </c:pt>
                <c:pt idx="2535">
                  <c:v>4.2946927374301676E-2</c:v>
                </c:pt>
                <c:pt idx="2536">
                  <c:v>4.1730279898218828E-2</c:v>
                </c:pt>
                <c:pt idx="2537">
                  <c:v>4.200102441522964E-2</c:v>
                </c:pt>
                <c:pt idx="2538">
                  <c:v>4.2545831892078861E-2</c:v>
                </c:pt>
                <c:pt idx="2539">
                  <c:v>4.2738012508686585E-2</c:v>
                </c:pt>
                <c:pt idx="2540">
                  <c:v>4.3332746168751095E-2</c:v>
                </c:pt>
                <c:pt idx="2541">
                  <c:v>4.3044619422572178E-2</c:v>
                </c:pt>
                <c:pt idx="2542">
                  <c:v>4.2857142857142858E-2</c:v>
                </c:pt>
                <c:pt idx="2543">
                  <c:v>4.2834755354344417E-2</c:v>
                </c:pt>
                <c:pt idx="2544">
                  <c:v>4.2909471480900054E-2</c:v>
                </c:pt>
                <c:pt idx="2545">
                  <c:v>4.3165467625899276E-2</c:v>
                </c:pt>
                <c:pt idx="2546">
                  <c:v>4.3547530536378116E-2</c:v>
                </c:pt>
                <c:pt idx="2547">
                  <c:v>4.3173043173043178E-2</c:v>
                </c:pt>
                <c:pt idx="2548">
                  <c:v>4.3104958822498686E-2</c:v>
                </c:pt>
                <c:pt idx="2549">
                  <c:v>4.2649098474341195E-2</c:v>
                </c:pt>
                <c:pt idx="2550">
                  <c:v>4.2604780048493246E-2</c:v>
                </c:pt>
                <c:pt idx="2551">
                  <c:v>4.2008196721311473E-2</c:v>
                </c:pt>
                <c:pt idx="2552">
                  <c:v>4.1936583702693493E-2</c:v>
                </c:pt>
                <c:pt idx="2553">
                  <c:v>4.1687849517031014E-2</c:v>
                </c:pt>
                <c:pt idx="2554">
                  <c:v>4.126824358329139E-2</c:v>
                </c:pt>
                <c:pt idx="2555">
                  <c:v>4.0413997042878264E-2</c:v>
                </c:pt>
                <c:pt idx="2556">
                  <c:v>4.0394088669950742E-2</c:v>
                </c:pt>
                <c:pt idx="2557">
                  <c:v>4.0467182102319463E-2</c:v>
                </c:pt>
                <c:pt idx="2558">
                  <c:v>4.0890957446808512E-2</c:v>
                </c:pt>
                <c:pt idx="2559">
                  <c:v>4.0533860603064756E-2</c:v>
                </c:pt>
                <c:pt idx="2560">
                  <c:v>4.0681329584918144E-2</c:v>
                </c:pt>
                <c:pt idx="2561">
                  <c:v>4.070152217074785E-2</c:v>
                </c:pt>
                <c:pt idx="2562">
                  <c:v>3.995452330680526E-2</c:v>
                </c:pt>
                <c:pt idx="2563">
                  <c:v>4.0032546786004881E-2</c:v>
                </c:pt>
                <c:pt idx="2564">
                  <c:v>3.9499036608863197E-2</c:v>
                </c:pt>
                <c:pt idx="2565">
                  <c:v>3.9010466222645097E-2</c:v>
                </c:pt>
                <c:pt idx="2566">
                  <c:v>3.9221938775510203E-2</c:v>
                </c:pt>
                <c:pt idx="2567">
                  <c:v>3.8642789820923659E-2</c:v>
                </c:pt>
                <c:pt idx="2568">
                  <c:v>3.8661008958038659E-2</c:v>
                </c:pt>
                <c:pt idx="2569">
                  <c:v>3.8850284270372709E-2</c:v>
                </c:pt>
                <c:pt idx="2570">
                  <c:v>3.8648860958366067E-2</c:v>
                </c:pt>
                <c:pt idx="2571">
                  <c:v>3.8661008958038659E-2</c:v>
                </c:pt>
                <c:pt idx="2572">
                  <c:v>3.9147040101845956E-2</c:v>
                </c:pt>
                <c:pt idx="2573">
                  <c:v>3.9053818066359741E-2</c:v>
                </c:pt>
                <c:pt idx="2574">
                  <c:v>3.9190696192448617E-2</c:v>
                </c:pt>
                <c:pt idx="2575">
                  <c:v>3.9359999999999999E-2</c:v>
                </c:pt>
                <c:pt idx="2576">
                  <c:v>3.9442039442039445E-2</c:v>
                </c:pt>
                <c:pt idx="2577">
                  <c:v>3.9372599231754166E-2</c:v>
                </c:pt>
                <c:pt idx="2578">
                  <c:v>4.00390625E-2</c:v>
                </c:pt>
                <c:pt idx="2579">
                  <c:v>4.0104336485164656E-2</c:v>
                </c:pt>
                <c:pt idx="2580">
                  <c:v>3.9980497318381276E-2</c:v>
                </c:pt>
                <c:pt idx="2581">
                  <c:v>4.0150155051411784E-2</c:v>
                </c:pt>
                <c:pt idx="2582">
                  <c:v>3.9735099337748346E-2</c:v>
                </c:pt>
                <c:pt idx="2583">
                  <c:v>3.9850963874939256E-2</c:v>
                </c:pt>
                <c:pt idx="2584">
                  <c:v>3.9825157843613401E-2</c:v>
                </c:pt>
                <c:pt idx="2585">
                  <c:v>4.000650512278419E-2</c:v>
                </c:pt>
                <c:pt idx="2586">
                  <c:v>4.0013012361743656E-2</c:v>
                </c:pt>
                <c:pt idx="2587">
                  <c:v>4.0123960202250855E-2</c:v>
                </c:pt>
                <c:pt idx="2588">
                  <c:v>4.0176384125428712E-2</c:v>
                </c:pt>
                <c:pt idx="2589">
                  <c:v>4.0540540540540543E-2</c:v>
                </c:pt>
                <c:pt idx="2590">
                  <c:v>4.0654437283093703E-2</c:v>
                </c:pt>
                <c:pt idx="2591">
                  <c:v>4.0520507329929172E-2</c:v>
                </c:pt>
                <c:pt idx="2592">
                  <c:v>4.0308045223660494E-2</c:v>
                </c:pt>
                <c:pt idx="2593">
                  <c:v>4.0924970886707705E-2</c:v>
                </c:pt>
                <c:pt idx="2594">
                  <c:v>4.1233657391887363E-2</c:v>
                </c:pt>
                <c:pt idx="2595">
                  <c:v>4.16243654822335E-2</c:v>
                </c:pt>
                <c:pt idx="2596">
                  <c:v>4.16314097139956E-2</c:v>
                </c:pt>
                <c:pt idx="2597">
                  <c:v>4.1758614836190804E-2</c:v>
                </c:pt>
                <c:pt idx="2598">
                  <c:v>4.1582150101419878E-2</c:v>
                </c:pt>
                <c:pt idx="2599">
                  <c:v>4.1723202170963362E-2</c:v>
                </c:pt>
                <c:pt idx="2600">
                  <c:v>4.1929435827509798E-2</c:v>
                </c:pt>
                <c:pt idx="2601">
                  <c:v>4.1575122528308264E-2</c:v>
                </c:pt>
                <c:pt idx="2602">
                  <c:v>4.1836734693877553E-2</c:v>
                </c:pt>
                <c:pt idx="2603">
                  <c:v>4.1858090862685042E-2</c:v>
                </c:pt>
                <c:pt idx="2604">
                  <c:v>4.1786988279259384E-2</c:v>
                </c:pt>
                <c:pt idx="2605">
                  <c:v>4.165961049957663E-2</c:v>
                </c:pt>
                <c:pt idx="2606">
                  <c:v>4.1730279898218828E-2</c:v>
                </c:pt>
                <c:pt idx="2607">
                  <c:v>4.1709053916581897E-2</c:v>
                </c:pt>
                <c:pt idx="2608">
                  <c:v>4.1518987341772152E-2</c:v>
                </c:pt>
                <c:pt idx="2609">
                  <c:v>4.1289023162134945E-2</c:v>
                </c:pt>
                <c:pt idx="2610">
                  <c:v>4.1414141414141417E-2</c:v>
                </c:pt>
                <c:pt idx="2611">
                  <c:v>4.1680786174178239E-2</c:v>
                </c:pt>
                <c:pt idx="2612">
                  <c:v>4.169491525423729E-2</c:v>
                </c:pt>
                <c:pt idx="2613">
                  <c:v>4.200102441522964E-2</c:v>
                </c:pt>
                <c:pt idx="2614">
                  <c:v>4.2253521126760563E-2</c:v>
                </c:pt>
                <c:pt idx="2615">
                  <c:v>4.2457714877459439E-2</c:v>
                </c:pt>
                <c:pt idx="2616">
                  <c:v>4.2065663474692205E-2</c:v>
                </c:pt>
                <c:pt idx="2617">
                  <c:v>4.2857142857142858E-2</c:v>
                </c:pt>
                <c:pt idx="2618">
                  <c:v>4.301451302675293E-2</c:v>
                </c:pt>
                <c:pt idx="2619">
                  <c:v>4.3157894736842103E-2</c:v>
                </c:pt>
                <c:pt idx="2620">
                  <c:v>4.3478260869565216E-2</c:v>
                </c:pt>
                <c:pt idx="2621">
                  <c:v>4.3647977288857345E-2</c:v>
                </c:pt>
                <c:pt idx="2622">
                  <c:v>4.344754503708937E-2</c:v>
                </c:pt>
                <c:pt idx="2623">
                  <c:v>4.349363507779349E-2</c:v>
                </c:pt>
                <c:pt idx="2624">
                  <c:v>4.3470577840607878E-2</c:v>
                </c:pt>
                <c:pt idx="2625">
                  <c:v>4.2344706911636047E-2</c:v>
                </c:pt>
                <c:pt idx="2626">
                  <c:v>4.238921001926782E-2</c:v>
                </c:pt>
                <c:pt idx="2627">
                  <c:v>4.2583142706317086E-2</c:v>
                </c:pt>
                <c:pt idx="2628">
                  <c:v>4.2650687345787801E-2</c:v>
                </c:pt>
                <c:pt idx="2629">
                  <c:v>4.2560675342947593E-2</c:v>
                </c:pt>
                <c:pt idx="2630">
                  <c:v>4.2418930762489045E-2</c:v>
                </c:pt>
                <c:pt idx="2631">
                  <c:v>4.2545710267229253E-2</c:v>
                </c:pt>
                <c:pt idx="2632">
                  <c:v>4.2620641070799575E-2</c:v>
                </c:pt>
                <c:pt idx="2633">
                  <c:v>4.2485955056179775E-2</c:v>
                </c:pt>
                <c:pt idx="2634">
                  <c:v>4.2854613068886133E-2</c:v>
                </c:pt>
                <c:pt idx="2635">
                  <c:v>4.2824278888692266E-2</c:v>
                </c:pt>
                <c:pt idx="2636">
                  <c:v>4.2953496627618028E-2</c:v>
                </c:pt>
                <c:pt idx="2637">
                  <c:v>4.3198857550874686E-2</c:v>
                </c:pt>
                <c:pt idx="2638">
                  <c:v>4.3191147599500268E-2</c:v>
                </c:pt>
                <c:pt idx="2639">
                  <c:v>4.3384725708139116E-2</c:v>
                </c:pt>
                <c:pt idx="2640">
                  <c:v>4.3777134587554264E-2</c:v>
                </c:pt>
                <c:pt idx="2641">
                  <c:v>4.3753389983728075E-2</c:v>
                </c:pt>
                <c:pt idx="2642">
                  <c:v>4.3729671123960964E-2</c:v>
                </c:pt>
                <c:pt idx="2643">
                  <c:v>4.3415859346968066E-2</c:v>
                </c:pt>
                <c:pt idx="2644">
                  <c:v>4.3283849043104991E-2</c:v>
                </c:pt>
                <c:pt idx="2645">
                  <c:v>4.3144945623105717E-2</c:v>
                </c:pt>
                <c:pt idx="2646">
                  <c:v>4.3129566922117266E-2</c:v>
                </c:pt>
                <c:pt idx="2647">
                  <c:v>4.3191147599500268E-2</c:v>
                </c:pt>
                <c:pt idx="2648">
                  <c:v>4.2945874001774617E-2</c:v>
                </c:pt>
                <c:pt idx="2649">
                  <c:v>4.2530755711775045E-2</c:v>
                </c:pt>
                <c:pt idx="2650">
                  <c:v>4.2771297278190172E-2</c:v>
                </c:pt>
                <c:pt idx="2651">
                  <c:v>4.276373917653295E-2</c:v>
                </c:pt>
                <c:pt idx="2652">
                  <c:v>4.3572200216060494E-2</c:v>
                </c:pt>
                <c:pt idx="2653">
                  <c:v>4.4056071363553613E-2</c:v>
                </c:pt>
                <c:pt idx="2654">
                  <c:v>4.3666546373150483E-2</c:v>
                </c:pt>
                <c:pt idx="2655">
                  <c:v>4.3635052289938692E-2</c:v>
                </c:pt>
                <c:pt idx="2656">
                  <c:v>4.3237448633196354E-2</c:v>
                </c:pt>
                <c:pt idx="2657">
                  <c:v>4.3175735950044605E-2</c:v>
                </c:pt>
                <c:pt idx="2658">
                  <c:v>4.2877391920623668E-2</c:v>
                </c:pt>
                <c:pt idx="2659">
                  <c:v>4.2907801418439716E-2</c:v>
                </c:pt>
                <c:pt idx="2660">
                  <c:v>4.2315090050708166E-2</c:v>
                </c:pt>
                <c:pt idx="2661">
                  <c:v>4.2471042471042469E-2</c:v>
                </c:pt>
                <c:pt idx="2662">
                  <c:v>4.3121881682109765E-2</c:v>
                </c:pt>
                <c:pt idx="2663">
                  <c:v>4.3245175125089345E-2</c:v>
                </c:pt>
                <c:pt idx="2664">
                  <c:v>4.2953496627618028E-2</c:v>
                </c:pt>
                <c:pt idx="2665">
                  <c:v>4.2938254080908442E-2</c:v>
                </c:pt>
                <c:pt idx="2666">
                  <c:v>4.3160335295166753E-2</c:v>
                </c:pt>
                <c:pt idx="2667">
                  <c:v>4.3191147599500268E-2</c:v>
                </c:pt>
                <c:pt idx="2668">
                  <c:v>4.3129566922117266E-2</c:v>
                </c:pt>
                <c:pt idx="2669">
                  <c:v>4.3152639087018545E-2</c:v>
                </c:pt>
                <c:pt idx="2670">
                  <c:v>4.3713872832369945E-2</c:v>
                </c:pt>
                <c:pt idx="2671">
                  <c:v>4.3785055183643923E-2</c:v>
                </c:pt>
                <c:pt idx="2672">
                  <c:v>4.337694927406345E-2</c:v>
                </c:pt>
                <c:pt idx="2673">
                  <c:v>4.3650793650793648E-2</c:v>
                </c:pt>
                <c:pt idx="2674">
                  <c:v>4.3705977966407801E-2</c:v>
                </c:pt>
                <c:pt idx="2675">
                  <c:v>4.4128373450036465E-2</c:v>
                </c:pt>
                <c:pt idx="2676">
                  <c:v>4.409620991253644E-2</c:v>
                </c:pt>
                <c:pt idx="2677">
                  <c:v>4.473197781885397E-2</c:v>
                </c:pt>
                <c:pt idx="2678">
                  <c:v>4.4641210108836003E-2</c:v>
                </c:pt>
                <c:pt idx="2679">
                  <c:v>4.4460775307734707E-2</c:v>
                </c:pt>
                <c:pt idx="2680">
                  <c:v>4.4200913242009129E-2</c:v>
                </c:pt>
                <c:pt idx="2681">
                  <c:v>4.4016005820298292E-2</c:v>
                </c:pt>
                <c:pt idx="2682">
                  <c:v>4.4460775307734707E-2</c:v>
                </c:pt>
                <c:pt idx="2683">
                  <c:v>4.3816766250226326E-2</c:v>
                </c:pt>
                <c:pt idx="2684">
                  <c:v>4.3848523283203482E-2</c:v>
                </c:pt>
                <c:pt idx="2685">
                  <c:v>4.3904208998548619E-2</c:v>
                </c:pt>
                <c:pt idx="2686">
                  <c:v>4.3415859346968066E-2</c:v>
                </c:pt>
                <c:pt idx="2687">
                  <c:v>4.2892591279688051E-2</c:v>
                </c:pt>
                <c:pt idx="2688">
                  <c:v>4.3014575186633486E-2</c:v>
                </c:pt>
                <c:pt idx="2689">
                  <c:v>4.1897506925207759E-2</c:v>
                </c:pt>
                <c:pt idx="2690">
                  <c:v>4.172413793103448E-2</c:v>
                </c:pt>
                <c:pt idx="2691">
                  <c:v>4.0878378378378377E-2</c:v>
                </c:pt>
                <c:pt idx="2692">
                  <c:v>4.0515653775322284E-2</c:v>
                </c:pt>
                <c:pt idx="2693">
                  <c:v>4.0079496522027157E-2</c:v>
                </c:pt>
                <c:pt idx="2694">
                  <c:v>4.0353510088377523E-2</c:v>
                </c:pt>
                <c:pt idx="2695">
                  <c:v>4.0326612231294787E-2</c:v>
                </c:pt>
                <c:pt idx="2696">
                  <c:v>4.0624475407084103E-2</c:v>
                </c:pt>
                <c:pt idx="2697">
                  <c:v>4.0536013400335004E-2</c:v>
                </c:pt>
                <c:pt idx="2698">
                  <c:v>4.0400667779632721E-2</c:v>
                </c:pt>
                <c:pt idx="2699">
                  <c:v>4.0019844551017029E-2</c:v>
                </c:pt>
                <c:pt idx="2700">
                  <c:v>3.9848509797464189E-2</c:v>
                </c:pt>
                <c:pt idx="2701">
                  <c:v>3.9927404718693285E-2</c:v>
                </c:pt>
                <c:pt idx="2702">
                  <c:v>4.0461461294097972E-2</c:v>
                </c:pt>
                <c:pt idx="2703">
                  <c:v>4.0454697425610163E-2</c:v>
                </c:pt>
                <c:pt idx="2704">
                  <c:v>4.0447935818151426E-2</c:v>
                </c:pt>
                <c:pt idx="2705">
                  <c:v>4.021937842778793E-2</c:v>
                </c:pt>
                <c:pt idx="2706">
                  <c:v>4.0286332611952719E-2</c:v>
                </c:pt>
                <c:pt idx="2707">
                  <c:v>4.0366972477064215E-2</c:v>
                </c:pt>
                <c:pt idx="2708">
                  <c:v>4.0239441303624876E-2</c:v>
                </c:pt>
                <c:pt idx="2709">
                  <c:v>4.018598472268349E-2</c:v>
                </c:pt>
                <c:pt idx="2710">
                  <c:v>4.0046334602018861E-2</c:v>
                </c:pt>
                <c:pt idx="2711">
                  <c:v>4.0495314591700131E-2</c:v>
                </c:pt>
                <c:pt idx="2712">
                  <c:v>4.0569991617770328E-2</c:v>
                </c:pt>
                <c:pt idx="2713">
                  <c:v>4.0685944855413582E-2</c:v>
                </c:pt>
                <c:pt idx="2714">
                  <c:v>4.0407413591584569E-2</c:v>
                </c:pt>
                <c:pt idx="2715">
                  <c:v>4.061765693185633E-2</c:v>
                </c:pt>
                <c:pt idx="2716">
                  <c:v>4.0272923947412213E-2</c:v>
                </c:pt>
                <c:pt idx="2717">
                  <c:v>4.0699630003363602E-2</c:v>
                </c:pt>
                <c:pt idx="2718">
                  <c:v>4.0685944855413582E-2</c:v>
                </c:pt>
                <c:pt idx="2719">
                  <c:v>4.0947546531302871E-2</c:v>
                </c:pt>
                <c:pt idx="2720">
                  <c:v>4.0685944855413582E-2</c:v>
                </c:pt>
                <c:pt idx="2721">
                  <c:v>4.0699630003363602E-2</c:v>
                </c:pt>
                <c:pt idx="2722">
                  <c:v>4.0685944855413582E-2</c:v>
                </c:pt>
                <c:pt idx="2723">
                  <c:v>4.0597215232343567E-2</c:v>
                </c:pt>
                <c:pt idx="2724">
                  <c:v>4.0461461294097972E-2</c:v>
                </c:pt>
                <c:pt idx="2725">
                  <c:v>3.9678635841941298E-2</c:v>
                </c:pt>
                <c:pt idx="2726">
                  <c:v>4.0212695247590559E-2</c:v>
                </c:pt>
                <c:pt idx="2727">
                  <c:v>4.0126015586138285E-2</c:v>
                </c:pt>
                <c:pt idx="2728">
                  <c:v>4.0006612663250118E-2</c:v>
                </c:pt>
                <c:pt idx="2729">
                  <c:v>3.9914233877618339E-2</c:v>
                </c:pt>
                <c:pt idx="2730">
                  <c:v>3.9633147723550602E-2</c:v>
                </c:pt>
                <c:pt idx="2731">
                  <c:v>4.0112713409580641E-2</c:v>
                </c:pt>
                <c:pt idx="2732">
                  <c:v>3.9750328515111691E-2</c:v>
                </c:pt>
                <c:pt idx="2733">
                  <c:v>3.9920818211811281E-2</c:v>
                </c:pt>
                <c:pt idx="2734">
                  <c:v>3.9828834759710337E-2</c:v>
                </c:pt>
                <c:pt idx="2735">
                  <c:v>3.9815728858177031E-2</c:v>
                </c:pt>
                <c:pt idx="2736">
                  <c:v>3.9542483660130717E-2</c:v>
                </c:pt>
                <c:pt idx="2737">
                  <c:v>3.9516655780535592E-2</c:v>
                </c:pt>
                <c:pt idx="2738">
                  <c:v>3.9400846629762287E-2</c:v>
                </c:pt>
                <c:pt idx="2739">
                  <c:v>3.9678635841941298E-2</c:v>
                </c:pt>
                <c:pt idx="2740">
                  <c:v>3.9279337769842555E-2</c:v>
                </c:pt>
                <c:pt idx="2741">
                  <c:v>3.9420100993647171E-2</c:v>
                </c:pt>
                <c:pt idx="2742">
                  <c:v>3.9057456423499032E-2</c:v>
                </c:pt>
                <c:pt idx="2743">
                  <c:v>3.9234760051880674E-2</c:v>
                </c:pt>
                <c:pt idx="2744">
                  <c:v>3.9158576051779935E-2</c:v>
                </c:pt>
                <c:pt idx="2745">
                  <c:v>3.8608806636885769E-2</c:v>
                </c:pt>
                <c:pt idx="2746">
                  <c:v>3.8291139240506325E-2</c:v>
                </c:pt>
                <c:pt idx="2747">
                  <c:v>3.8236688260388688E-2</c:v>
                </c:pt>
                <c:pt idx="2748">
                  <c:v>3.7889462971661188E-2</c:v>
                </c:pt>
                <c:pt idx="2749">
                  <c:v>3.8056298160088063E-2</c:v>
                </c:pt>
                <c:pt idx="2750">
                  <c:v>3.7877602128658629E-2</c:v>
                </c:pt>
                <c:pt idx="2751">
                  <c:v>3.7636080870917576E-2</c:v>
                </c:pt>
                <c:pt idx="2752">
                  <c:v>3.7490317583268783E-2</c:v>
                </c:pt>
                <c:pt idx="2753">
                  <c:v>3.7426538818434892E-2</c:v>
                </c:pt>
                <c:pt idx="2754">
                  <c:v>3.766536964980545E-2</c:v>
                </c:pt>
                <c:pt idx="2755">
                  <c:v>3.7548487199379359E-2</c:v>
                </c:pt>
                <c:pt idx="2756">
                  <c:v>3.7519379844961238E-2</c:v>
                </c:pt>
                <c:pt idx="2757">
                  <c:v>3.726516784724361E-2</c:v>
                </c:pt>
                <c:pt idx="2758">
                  <c:v>3.7288135593220334E-2</c:v>
                </c:pt>
                <c:pt idx="2759">
                  <c:v>3.7565973300217319E-2</c:v>
                </c:pt>
                <c:pt idx="2760">
                  <c:v>3.8122243226212979E-2</c:v>
                </c:pt>
                <c:pt idx="2761">
                  <c:v>3.8062283737024222E-2</c:v>
                </c:pt>
                <c:pt idx="2762">
                  <c:v>3.8074260541220893E-2</c:v>
                </c:pt>
                <c:pt idx="2763">
                  <c:v>3.794887878312686E-2</c:v>
                </c:pt>
                <c:pt idx="2764">
                  <c:v>3.8194444444444441E-2</c:v>
                </c:pt>
                <c:pt idx="2765">
                  <c:v>3.8110236220472438E-2</c:v>
                </c:pt>
                <c:pt idx="2766">
                  <c:v>3.8164327393155652E-2</c:v>
                </c:pt>
                <c:pt idx="2767">
                  <c:v>3.8327526132404179E-2</c:v>
                </c:pt>
                <c:pt idx="2768">
                  <c:v>3.8158309681488485E-2</c:v>
                </c:pt>
                <c:pt idx="2769">
                  <c:v>3.849212661046604E-2</c:v>
                </c:pt>
                <c:pt idx="2770">
                  <c:v>3.8486005089058521E-2</c:v>
                </c:pt>
                <c:pt idx="2771">
                  <c:v>3.8701423316807933E-2</c:v>
                </c:pt>
                <c:pt idx="2772">
                  <c:v>3.8819377606673082E-2</c:v>
                </c:pt>
                <c:pt idx="2773">
                  <c:v>3.8944319279047311E-2</c:v>
                </c:pt>
                <c:pt idx="2774">
                  <c:v>3.8975680463842803E-2</c:v>
                </c:pt>
                <c:pt idx="2775">
                  <c:v>3.8676682116030044E-2</c:v>
                </c:pt>
                <c:pt idx="2776">
                  <c:v>3.8584183673469385E-2</c:v>
                </c:pt>
                <c:pt idx="2777">
                  <c:v>3.8913008522270462E-2</c:v>
                </c:pt>
                <c:pt idx="2778">
                  <c:v>3.898823908490414E-2</c:v>
                </c:pt>
                <c:pt idx="2779">
                  <c:v>3.9133247089262607E-2</c:v>
                </c:pt>
                <c:pt idx="2780">
                  <c:v>3.9510204081632652E-2</c:v>
                </c:pt>
                <c:pt idx="2781">
                  <c:v>3.9516655780535592E-2</c:v>
                </c:pt>
                <c:pt idx="2782">
                  <c:v>3.9349593495934955E-2</c:v>
                </c:pt>
                <c:pt idx="2783">
                  <c:v>3.9490861618798952E-2</c:v>
                </c:pt>
                <c:pt idx="2784">
                  <c:v>3.9349593495934955E-2</c:v>
                </c:pt>
                <c:pt idx="2785">
                  <c:v>3.8541168975951584E-2</c:v>
                </c:pt>
                <c:pt idx="2786">
                  <c:v>3.8122243226212979E-2</c:v>
                </c:pt>
                <c:pt idx="2787">
                  <c:v>3.8351822503961963E-2</c:v>
                </c:pt>
                <c:pt idx="2788">
                  <c:v>3.8670501757750081E-2</c:v>
                </c:pt>
                <c:pt idx="2789">
                  <c:v>3.8813151563753007E-2</c:v>
                </c:pt>
                <c:pt idx="2790">
                  <c:v>3.8919266645223542E-2</c:v>
                </c:pt>
                <c:pt idx="2791">
                  <c:v>3.9171252832631918E-2</c:v>
                </c:pt>
                <c:pt idx="2792">
                  <c:v>3.888174807197943E-2</c:v>
                </c:pt>
                <c:pt idx="2793">
                  <c:v>3.9241122101508027E-2</c:v>
                </c:pt>
                <c:pt idx="2794">
                  <c:v>3.949730700179533E-2</c:v>
                </c:pt>
                <c:pt idx="2795">
                  <c:v>3.9966969446738235E-2</c:v>
                </c:pt>
                <c:pt idx="2796">
                  <c:v>3.9868204283360791E-2</c:v>
                </c:pt>
                <c:pt idx="2797">
                  <c:v>4.0139326588157241E-2</c:v>
                </c:pt>
                <c:pt idx="2798">
                  <c:v>4.009277667329357E-2</c:v>
                </c:pt>
                <c:pt idx="2799">
                  <c:v>4.026622296173045E-2</c:v>
                </c:pt>
                <c:pt idx="2800">
                  <c:v>4.0360240160106739E-2</c:v>
                </c:pt>
                <c:pt idx="2801">
                  <c:v>4.0597215232343567E-2</c:v>
                </c:pt>
                <c:pt idx="2802">
                  <c:v>4.0610840745091456E-2</c:v>
                </c:pt>
                <c:pt idx="2803">
                  <c:v>4.0857673476278916E-2</c:v>
                </c:pt>
                <c:pt idx="2804">
                  <c:v>4.09961036760969E-2</c:v>
                </c:pt>
                <c:pt idx="2805">
                  <c:v>4.1149464376806666E-2</c:v>
                </c:pt>
                <c:pt idx="2806">
                  <c:v>4.1247656383160046E-2</c:v>
                </c:pt>
                <c:pt idx="2807">
                  <c:v>4.1325136612021855E-2</c:v>
                </c:pt>
                <c:pt idx="2808">
                  <c:v>4.1135475097739252E-2</c:v>
                </c:pt>
                <c:pt idx="2809">
                  <c:v>4.1191489361702124E-2</c:v>
                </c:pt>
                <c:pt idx="2810">
                  <c:v>4.1003049813622496E-2</c:v>
                </c:pt>
                <c:pt idx="2811">
                  <c:v>4.0461461294097972E-2</c:v>
                </c:pt>
                <c:pt idx="2812">
                  <c:v>4.0319893368877036E-2</c:v>
                </c:pt>
                <c:pt idx="2813">
                  <c:v>4.069278627879603E-2</c:v>
                </c:pt>
                <c:pt idx="2814">
                  <c:v>4.0536013400335004E-2</c:v>
                </c:pt>
                <c:pt idx="2815">
                  <c:v>4.0919851200541084E-2</c:v>
                </c:pt>
                <c:pt idx="2816">
                  <c:v>4.0754462782081509E-2</c:v>
                </c:pt>
                <c:pt idx="2817">
                  <c:v>4.0906017579445571E-2</c:v>
                </c:pt>
                <c:pt idx="2818">
                  <c:v>4.0802562805597707E-2</c:v>
                </c:pt>
                <c:pt idx="2819">
                  <c:v>4.0563191418035535E-2</c:v>
                </c:pt>
                <c:pt idx="2820">
                  <c:v>4.0706476030277543E-2</c:v>
                </c:pt>
                <c:pt idx="2821">
                  <c:v>4.0802562805597707E-2</c:v>
                </c:pt>
                <c:pt idx="2822">
                  <c:v>4.0816326530612242E-2</c:v>
                </c:pt>
                <c:pt idx="2823">
                  <c:v>4.1003049813622496E-2</c:v>
                </c:pt>
                <c:pt idx="2824">
                  <c:v>4.120551677166695E-2</c:v>
                </c:pt>
                <c:pt idx="2825">
                  <c:v>4.1488085033430482E-2</c:v>
                </c:pt>
                <c:pt idx="2826">
                  <c:v>4.1289882272649715E-2</c:v>
                </c:pt>
                <c:pt idx="2827">
                  <c:v>4.179620034542314E-2</c:v>
                </c:pt>
                <c:pt idx="2828">
                  <c:v>4.1716945354249267E-2</c:v>
                </c:pt>
                <c:pt idx="2829">
                  <c:v>4.1566472002748198E-2</c:v>
                </c:pt>
                <c:pt idx="2830">
                  <c:v>4.1566472002748198E-2</c:v>
                </c:pt>
                <c:pt idx="2831">
                  <c:v>4.1904761904761903E-2</c:v>
                </c:pt>
                <c:pt idx="2832">
                  <c:v>4.1817867634352864E-2</c:v>
                </c:pt>
                <c:pt idx="2833">
                  <c:v>4.21676250217808E-2</c:v>
                </c:pt>
                <c:pt idx="2834">
                  <c:v>4.2352117605880292E-2</c:v>
                </c:pt>
                <c:pt idx="2835">
                  <c:v>4.1897506925207759E-2</c:v>
                </c:pt>
                <c:pt idx="2836">
                  <c:v>4.1595049845307666E-2</c:v>
                </c:pt>
                <c:pt idx="2837">
                  <c:v>4.1261722080136405E-2</c:v>
                </c:pt>
                <c:pt idx="2838">
                  <c:v>4.1191489361702124E-2</c:v>
                </c:pt>
                <c:pt idx="2839">
                  <c:v>4.1332194705380021E-2</c:v>
                </c:pt>
                <c:pt idx="2840">
                  <c:v>4.1424169804861348E-2</c:v>
                </c:pt>
                <c:pt idx="2841">
                  <c:v>4.172413793103448E-2</c:v>
                </c:pt>
                <c:pt idx="2842">
                  <c:v>4.1977450130095406E-2</c:v>
                </c:pt>
                <c:pt idx="2843">
                  <c:v>4.186126967652655E-2</c:v>
                </c:pt>
                <c:pt idx="2844">
                  <c:v>4.2028482111844394E-2</c:v>
                </c:pt>
                <c:pt idx="2845">
                  <c:v>4.2359530894451249E-2</c:v>
                </c:pt>
                <c:pt idx="2846">
                  <c:v>4.226336011177087E-2</c:v>
                </c:pt>
                <c:pt idx="2847">
                  <c:v>4.2219120725750174E-2</c:v>
                </c:pt>
                <c:pt idx="2848">
                  <c:v>4.2057698992005559E-2</c:v>
                </c:pt>
                <c:pt idx="2849">
                  <c:v>4.2145593869731796E-2</c:v>
                </c:pt>
                <c:pt idx="2850">
                  <c:v>4.1999305796598406E-2</c:v>
                </c:pt>
                <c:pt idx="2851">
                  <c:v>4.1666666666666664E-2</c:v>
                </c:pt>
                <c:pt idx="2852">
                  <c:v>4.1303976787847752E-2</c:v>
                </c:pt>
                <c:pt idx="2853">
                  <c:v>4.0740740740740737E-2</c:v>
                </c:pt>
                <c:pt idx="2854">
                  <c:v>4.0871474413105895E-2</c:v>
                </c:pt>
                <c:pt idx="2855">
                  <c:v>4.1445452988525429E-2</c:v>
                </c:pt>
                <c:pt idx="2856">
                  <c:v>4.1495198902606306E-2</c:v>
                </c:pt>
                <c:pt idx="2857">
                  <c:v>4.1616509028374896E-2</c:v>
                </c:pt>
                <c:pt idx="2858">
                  <c:v>4.1473864610111391E-2</c:v>
                </c:pt>
                <c:pt idx="2859">
                  <c:v>4.1445452988525429E-2</c:v>
                </c:pt>
                <c:pt idx="2860">
                  <c:v>4.1502315211799E-2</c:v>
                </c:pt>
                <c:pt idx="2861">
                  <c:v>4.1516555155258192E-2</c:v>
                </c:pt>
                <c:pt idx="2862">
                  <c:v>4.1652323580034421E-2</c:v>
                </c:pt>
                <c:pt idx="2863">
                  <c:v>4.1645155739115466E-2</c:v>
                </c:pt>
                <c:pt idx="2864">
                  <c:v>4.1417080266986137E-2</c:v>
                </c:pt>
                <c:pt idx="2865">
                  <c:v>4.1128484024473146E-2</c:v>
                </c:pt>
                <c:pt idx="2866">
                  <c:v>4.175293305728088E-2</c:v>
                </c:pt>
                <c:pt idx="2867">
                  <c:v>4.1825095057034217E-2</c:v>
                </c:pt>
                <c:pt idx="2868">
                  <c:v>4.1825095057034217E-2</c:v>
                </c:pt>
                <c:pt idx="2869">
                  <c:v>4.1817867634352864E-2</c:v>
                </c:pt>
                <c:pt idx="2870">
                  <c:v>4.179620034542314E-2</c:v>
                </c:pt>
                <c:pt idx="2871">
                  <c:v>4.1977450130095406E-2</c:v>
                </c:pt>
                <c:pt idx="2872">
                  <c:v>4.1745730550284632E-2</c:v>
                </c:pt>
                <c:pt idx="2873">
                  <c:v>4.1788982904506992E-2</c:v>
                </c:pt>
                <c:pt idx="2874">
                  <c:v>4.0588533739218668E-2</c:v>
                </c:pt>
                <c:pt idx="2875">
                  <c:v>4.0356482259963009E-2</c:v>
                </c:pt>
                <c:pt idx="2876">
                  <c:v>4.0410843576359656E-2</c:v>
                </c:pt>
                <c:pt idx="2877">
                  <c:v>4.0588533739218668E-2</c:v>
                </c:pt>
                <c:pt idx="2878">
                  <c:v>4.0816326530612249E-2</c:v>
                </c:pt>
                <c:pt idx="2879">
                  <c:v>4.0802448146888812E-2</c:v>
                </c:pt>
                <c:pt idx="2880">
                  <c:v>4.0767793443179885E-2</c:v>
                </c:pt>
                <c:pt idx="2881">
                  <c:v>4.0671072699542447E-2</c:v>
                </c:pt>
                <c:pt idx="2882">
                  <c:v>4.070556309362279E-2</c:v>
                </c:pt>
                <c:pt idx="2883">
                  <c:v>4.0927694406548427E-2</c:v>
                </c:pt>
                <c:pt idx="2884">
                  <c:v>4.0753948038716251E-2</c:v>
                </c:pt>
                <c:pt idx="2885">
                  <c:v>4.0153923372929556E-2</c:v>
                </c:pt>
                <c:pt idx="2886">
                  <c:v>4.04244567963618E-2</c:v>
                </c:pt>
                <c:pt idx="2887">
                  <c:v>4.1109969167523124E-2</c:v>
                </c:pt>
                <c:pt idx="2888">
                  <c:v>4.0941658137154557E-2</c:v>
                </c:pt>
                <c:pt idx="2889">
                  <c:v>4.084411164057182E-2</c:v>
                </c:pt>
                <c:pt idx="2890">
                  <c:v>4.0858018386108273E-2</c:v>
                </c:pt>
                <c:pt idx="2891">
                  <c:v>4.048582995951417E-2</c:v>
                </c:pt>
                <c:pt idx="2892">
                  <c:v>4.0444893832153689E-2</c:v>
                </c:pt>
                <c:pt idx="2893">
                  <c:v>4.0554241297735723E-2</c:v>
                </c:pt>
                <c:pt idx="2894">
                  <c:v>4.0691759918616482E-2</c:v>
                </c:pt>
                <c:pt idx="2895">
                  <c:v>4.0554241297735723E-2</c:v>
                </c:pt>
                <c:pt idx="2896">
                  <c:v>4.0444893832153689E-2</c:v>
                </c:pt>
                <c:pt idx="2897">
                  <c:v>4.0492660705247173E-2</c:v>
                </c:pt>
                <c:pt idx="2898">
                  <c:v>4.060913705583756E-2</c:v>
                </c:pt>
                <c:pt idx="2899">
                  <c:v>4.0174087713424837E-2</c:v>
                </c:pt>
                <c:pt idx="2900">
                  <c:v>4.006677796327212E-2</c:v>
                </c:pt>
                <c:pt idx="2901">
                  <c:v>3.9571310799670238E-2</c:v>
                </c:pt>
                <c:pt idx="2902">
                  <c:v>3.8690955989037559E-2</c:v>
                </c:pt>
                <c:pt idx="2903">
                  <c:v>3.8344783511743086E-2</c:v>
                </c:pt>
                <c:pt idx="2904">
                  <c:v>3.8591413410516161E-2</c:v>
                </c:pt>
                <c:pt idx="2905">
                  <c:v>3.8399999999999997E-2</c:v>
                </c:pt>
                <c:pt idx="2906">
                  <c:v>3.8722168441432718E-2</c:v>
                </c:pt>
                <c:pt idx="2907">
                  <c:v>3.8948393378773129E-2</c:v>
                </c:pt>
                <c:pt idx="2908">
                  <c:v>3.8872691933916424E-2</c:v>
                </c:pt>
                <c:pt idx="2909">
                  <c:v>3.9473684210526314E-2</c:v>
                </c:pt>
                <c:pt idx="2910">
                  <c:v>4.0268456375838924E-2</c:v>
                </c:pt>
                <c:pt idx="2911">
                  <c:v>4.0147206423553024E-2</c:v>
                </c:pt>
                <c:pt idx="2912">
                  <c:v>4.0153923372929556E-2</c:v>
                </c:pt>
                <c:pt idx="2913">
                  <c:v>4.0816326530612249E-2</c:v>
                </c:pt>
                <c:pt idx="2914">
                  <c:v>4.0581670612106865E-2</c:v>
                </c:pt>
                <c:pt idx="2915">
                  <c:v>4.0802448146888812E-2</c:v>
                </c:pt>
                <c:pt idx="2916">
                  <c:v>4.051316677920324E-2</c:v>
                </c:pt>
                <c:pt idx="2917">
                  <c:v>4.1117012163782767E-2</c:v>
                </c:pt>
                <c:pt idx="2918">
                  <c:v>4.0878896269800714E-2</c:v>
                </c:pt>
                <c:pt idx="2919">
                  <c:v>4.0671072699542447E-2</c:v>
                </c:pt>
                <c:pt idx="2920">
                  <c:v>4.074702886247878E-2</c:v>
                </c:pt>
                <c:pt idx="2921">
                  <c:v>4.094864357618154E-2</c:v>
                </c:pt>
                <c:pt idx="2922">
                  <c:v>4.032935641068728E-2</c:v>
                </c:pt>
                <c:pt idx="2923">
                  <c:v>4.0390440928980136E-2</c:v>
                </c:pt>
                <c:pt idx="2924">
                  <c:v>4.1400724512678969E-2</c:v>
                </c:pt>
                <c:pt idx="2925">
                  <c:v>4.1936047527520531E-2</c:v>
                </c:pt>
                <c:pt idx="2926">
                  <c:v>4.1987403778866339E-2</c:v>
                </c:pt>
                <c:pt idx="2927">
                  <c:v>4.2515500442869794E-2</c:v>
                </c:pt>
                <c:pt idx="2928">
                  <c:v>4.21792618629174E-2</c:v>
                </c:pt>
                <c:pt idx="2929">
                  <c:v>4.1746390676639412E-2</c:v>
                </c:pt>
                <c:pt idx="2930">
                  <c:v>4.1279669762641899E-2</c:v>
                </c:pt>
                <c:pt idx="2931">
                  <c:v>4.1522491349480967E-2</c:v>
                </c:pt>
                <c:pt idx="2932">
                  <c:v>4.1400724512678969E-2</c:v>
                </c:pt>
                <c:pt idx="2933">
                  <c:v>4.0851063829787232E-2</c:v>
                </c:pt>
                <c:pt idx="2934">
                  <c:v>4.1117012163782767E-2</c:v>
                </c:pt>
                <c:pt idx="2935">
                  <c:v>4.0241448692152917E-2</c:v>
                </c:pt>
                <c:pt idx="2936">
                  <c:v>4.0760869565217385E-2</c:v>
                </c:pt>
                <c:pt idx="2937">
                  <c:v>4.1222947440742015E-2</c:v>
                </c:pt>
                <c:pt idx="2938">
                  <c:v>4.0438079191238416E-2</c:v>
                </c:pt>
                <c:pt idx="2939">
                  <c:v>4.0629761300152362E-2</c:v>
                </c:pt>
                <c:pt idx="2940">
                  <c:v>4.0983606557377046E-2</c:v>
                </c:pt>
                <c:pt idx="2941">
                  <c:v>4.0851063829787232E-2</c:v>
                </c:pt>
                <c:pt idx="2942">
                  <c:v>4.1365046535677352E-2</c:v>
                </c:pt>
                <c:pt idx="2943">
                  <c:v>4.2068361086765996E-2</c:v>
                </c:pt>
                <c:pt idx="2944">
                  <c:v>4.1472265422498704E-2</c:v>
                </c:pt>
                <c:pt idx="2945">
                  <c:v>4.1350792556857342E-2</c:v>
                </c:pt>
                <c:pt idx="2946">
                  <c:v>4.0241448692152917E-2</c:v>
                </c:pt>
                <c:pt idx="2947">
                  <c:v>4.0802448146888812E-2</c:v>
                </c:pt>
                <c:pt idx="2948">
                  <c:v>4.1251289102784458E-2</c:v>
                </c:pt>
                <c:pt idx="2949">
                  <c:v>4.0506329113924051E-2</c:v>
                </c:pt>
                <c:pt idx="2950">
                  <c:v>4.0160642570281124E-2</c:v>
                </c:pt>
                <c:pt idx="2951">
                  <c:v>4.1032655154727302E-2</c:v>
                </c:pt>
                <c:pt idx="2952">
                  <c:v>4.1436464088397788E-2</c:v>
                </c:pt>
                <c:pt idx="2953">
                  <c:v>4.1365046535677352E-2</c:v>
                </c:pt>
                <c:pt idx="2954">
                  <c:v>4.1400724512678969E-2</c:v>
                </c:pt>
                <c:pt idx="2955">
                  <c:v>4.170286707211121E-2</c:v>
                </c:pt>
                <c:pt idx="2956">
                  <c:v>4.2357924461701377E-2</c:v>
                </c:pt>
                <c:pt idx="2957">
                  <c:v>4.2402826855123671E-2</c:v>
                </c:pt>
                <c:pt idx="2958">
                  <c:v>4.2283298097251586E-2</c:v>
                </c:pt>
                <c:pt idx="2959">
                  <c:v>4.1943376441803563E-2</c:v>
                </c:pt>
                <c:pt idx="2960">
                  <c:v>4.2773124220281587E-2</c:v>
                </c:pt>
                <c:pt idx="2961">
                  <c:v>4.2735042735042736E-2</c:v>
                </c:pt>
                <c:pt idx="2962">
                  <c:v>4.3517679057116954E-2</c:v>
                </c:pt>
                <c:pt idx="2963">
                  <c:v>4.2523033309709427E-2</c:v>
                </c:pt>
                <c:pt idx="2964">
                  <c:v>4.2492917847025496E-2</c:v>
                </c:pt>
                <c:pt idx="2965">
                  <c:v>4.2090494563311112E-2</c:v>
                </c:pt>
                <c:pt idx="2966">
                  <c:v>4.1877508288256843E-2</c:v>
                </c:pt>
                <c:pt idx="2967">
                  <c:v>4.2773124220281587E-2</c:v>
                </c:pt>
                <c:pt idx="2968">
                  <c:v>4.2402826855123671E-2</c:v>
                </c:pt>
                <c:pt idx="2969">
                  <c:v>4.226096143687269E-2</c:v>
                </c:pt>
                <c:pt idx="2970">
                  <c:v>4.2298202326401128E-2</c:v>
                </c:pt>
                <c:pt idx="2971">
                  <c:v>4.21792618629174E-2</c:v>
                </c:pt>
                <c:pt idx="2972">
                  <c:v>4.1914076143904994E-2</c:v>
                </c:pt>
                <c:pt idx="2973">
                  <c:v>4.1308089500860581E-2</c:v>
                </c:pt>
                <c:pt idx="2974">
                  <c:v>4.1921397379912663E-2</c:v>
                </c:pt>
                <c:pt idx="2975">
                  <c:v>4.1797283176593515E-2</c:v>
                </c:pt>
                <c:pt idx="2976">
                  <c:v>4.2046250875963559E-2</c:v>
                </c:pt>
                <c:pt idx="2977">
                  <c:v>4.2440318302387266E-2</c:v>
                </c:pt>
                <c:pt idx="2978">
                  <c:v>4.2643923240938165E-2</c:v>
                </c:pt>
                <c:pt idx="2979">
                  <c:v>4.3026174256005738E-2</c:v>
                </c:pt>
                <c:pt idx="2980">
                  <c:v>4.3541364296081277E-2</c:v>
                </c:pt>
                <c:pt idx="2981">
                  <c:v>4.2818911685994651E-2</c:v>
                </c:pt>
                <c:pt idx="2982">
                  <c:v>4.2803638309256285E-2</c:v>
                </c:pt>
                <c:pt idx="2983">
                  <c:v>4.3026174256005738E-2</c:v>
                </c:pt>
                <c:pt idx="2984">
                  <c:v>4.2803638309256285E-2</c:v>
                </c:pt>
                <c:pt idx="2985">
                  <c:v>4.2895442359249324E-2</c:v>
                </c:pt>
                <c:pt idx="2986">
                  <c:v>4.2697028998398862E-2</c:v>
                </c:pt>
                <c:pt idx="2987">
                  <c:v>4.261363636363636E-2</c:v>
                </c:pt>
                <c:pt idx="2988">
                  <c:v>4.2606071365169536E-2</c:v>
                </c:pt>
                <c:pt idx="2989">
                  <c:v>4.3173232595790603E-2</c:v>
                </c:pt>
                <c:pt idx="2990">
                  <c:v>4.2719829120683513E-2</c:v>
                </c:pt>
                <c:pt idx="2991">
                  <c:v>4.21792618629174E-2</c:v>
                </c:pt>
                <c:pt idx="2992">
                  <c:v>4.3336944745395449E-2</c:v>
                </c:pt>
                <c:pt idx="2993">
                  <c:v>4.3988269794721403E-2</c:v>
                </c:pt>
                <c:pt idx="2994">
                  <c:v>4.4150110375275935E-2</c:v>
                </c:pt>
                <c:pt idx="2995">
                  <c:v>4.4141990068052236E-2</c:v>
                </c:pt>
                <c:pt idx="2996">
                  <c:v>4.4036697247706418E-2</c:v>
                </c:pt>
                <c:pt idx="2997">
                  <c:v>4.4044778858506148E-2</c:v>
                </c:pt>
                <c:pt idx="2998">
                  <c:v>4.3803613798138345E-2</c:v>
                </c:pt>
                <c:pt idx="2999">
                  <c:v>4.4667783361250699E-2</c:v>
                </c:pt>
                <c:pt idx="3000">
                  <c:v>4.4411547002220574E-2</c:v>
                </c:pt>
                <c:pt idx="3001">
                  <c:v>4.6091799500672173E-2</c:v>
                </c:pt>
                <c:pt idx="3002">
                  <c:v>4.6242774566473986E-2</c:v>
                </c:pt>
                <c:pt idx="3003">
                  <c:v>4.7609601269589366E-2</c:v>
                </c:pt>
                <c:pt idx="3004">
                  <c:v>4.5053501032476059E-2</c:v>
                </c:pt>
                <c:pt idx="3005">
                  <c:v>4.6385775028991105E-2</c:v>
                </c:pt>
                <c:pt idx="3006">
                  <c:v>4.5592705167173252E-2</c:v>
                </c:pt>
                <c:pt idx="3007">
                  <c:v>4.5906656465187448E-2</c:v>
                </c:pt>
                <c:pt idx="3008">
                  <c:v>4.5497630331753552E-2</c:v>
                </c:pt>
                <c:pt idx="3009">
                  <c:v>4.5627376425855508E-2</c:v>
                </c:pt>
                <c:pt idx="3010">
                  <c:v>4.5308665282235226E-2</c:v>
                </c:pt>
                <c:pt idx="3011">
                  <c:v>4.512974802557352E-2</c:v>
                </c:pt>
                <c:pt idx="3012">
                  <c:v>4.5070422535211263E-2</c:v>
                </c:pt>
                <c:pt idx="3013">
                  <c:v>4.5019696117051207E-2</c:v>
                </c:pt>
                <c:pt idx="3014">
                  <c:v>4.4792833146696527E-2</c:v>
                </c:pt>
                <c:pt idx="3015">
                  <c:v>4.4477390659747956E-2</c:v>
                </c:pt>
                <c:pt idx="3016">
                  <c:v>4.5002812675792238E-2</c:v>
                </c:pt>
                <c:pt idx="3017">
                  <c:v>4.517221908526256E-2</c:v>
                </c:pt>
                <c:pt idx="3018">
                  <c:v>4.5688178183894916E-2</c:v>
                </c:pt>
                <c:pt idx="3019">
                  <c:v>4.5070422535211263E-2</c:v>
                </c:pt>
                <c:pt idx="3020">
                  <c:v>4.5112781954887216E-2</c:v>
                </c:pt>
                <c:pt idx="3021">
                  <c:v>4.4684416309811952E-2</c:v>
                </c:pt>
                <c:pt idx="3022">
                  <c:v>4.4726052925829297E-2</c:v>
                </c:pt>
                <c:pt idx="3023">
                  <c:v>4.5045045045045043E-2</c:v>
                </c:pt>
                <c:pt idx="3024">
                  <c:v>4.4809559372666168E-2</c:v>
                </c:pt>
                <c:pt idx="3025">
                  <c:v>4.4411547002220574E-2</c:v>
                </c:pt>
                <c:pt idx="3026">
                  <c:v>4.4559970293353138E-2</c:v>
                </c:pt>
                <c:pt idx="3027">
                  <c:v>4.4701061650214195E-2</c:v>
                </c:pt>
                <c:pt idx="3028">
                  <c:v>4.4395116537180909E-2</c:v>
                </c:pt>
                <c:pt idx="3029">
                  <c:v>4.5078888054094664E-2</c:v>
                </c:pt>
                <c:pt idx="3030">
                  <c:v>4.519774011299435E-2</c:v>
                </c:pt>
                <c:pt idx="3031">
                  <c:v>4.5342905724541846E-2</c:v>
                </c:pt>
                <c:pt idx="3032">
                  <c:v>4.5549440121465175E-2</c:v>
                </c:pt>
                <c:pt idx="3033">
                  <c:v>4.5801526717557252E-2</c:v>
                </c:pt>
                <c:pt idx="3034">
                  <c:v>4.5941807044410407E-2</c:v>
                </c:pt>
                <c:pt idx="3035">
                  <c:v>4.5532157085941945E-2</c:v>
                </c:pt>
                <c:pt idx="3036">
                  <c:v>4.5325779036827191E-2</c:v>
                </c:pt>
                <c:pt idx="3037">
                  <c:v>4.5274476513865305E-2</c:v>
                </c:pt>
                <c:pt idx="3038">
                  <c:v>4.5471769609700639E-2</c:v>
                </c:pt>
                <c:pt idx="3039">
                  <c:v>4.5618703668504089E-2</c:v>
                </c:pt>
                <c:pt idx="3040">
                  <c:v>4.6109510086455335E-2</c:v>
                </c:pt>
                <c:pt idx="3041">
                  <c:v>4.596820532465045E-2</c:v>
                </c:pt>
                <c:pt idx="3042">
                  <c:v>4.607410251487809E-2</c:v>
                </c:pt>
                <c:pt idx="3043">
                  <c:v>4.6305228632066368E-2</c:v>
                </c:pt>
                <c:pt idx="3044">
                  <c:v>4.5880328809023124E-2</c:v>
                </c:pt>
                <c:pt idx="3045">
                  <c:v>4.5662100456621002E-2</c:v>
                </c:pt>
                <c:pt idx="3046">
                  <c:v>4.5889101338432124E-2</c:v>
                </c:pt>
                <c:pt idx="3047">
                  <c:v>4.6021093000958774E-2</c:v>
                </c:pt>
                <c:pt idx="3048">
                  <c:v>4.5871559633027519E-2</c:v>
                </c:pt>
                <c:pt idx="3049">
                  <c:v>4.5558086560364461E-2</c:v>
                </c:pt>
                <c:pt idx="3050">
                  <c:v>4.5480386583285952E-2</c:v>
                </c:pt>
                <c:pt idx="3051">
                  <c:v>4.5231813041839423E-2</c:v>
                </c:pt>
                <c:pt idx="3052">
                  <c:v>4.5514887161008911E-2</c:v>
                </c:pt>
                <c:pt idx="3053">
                  <c:v>4.5514887161008911E-2</c:v>
                </c:pt>
                <c:pt idx="3054">
                  <c:v>4.5618703668504089E-2</c:v>
                </c:pt>
                <c:pt idx="3055">
                  <c:v>4.5497630331753552E-2</c:v>
                </c:pt>
                <c:pt idx="3056">
                  <c:v>4.5155221072436497E-2</c:v>
                </c:pt>
                <c:pt idx="3057">
                  <c:v>4.4518642181413465E-2</c:v>
                </c:pt>
                <c:pt idx="3058">
                  <c:v>4.4460911448684699E-2</c:v>
                </c:pt>
                <c:pt idx="3059">
                  <c:v>4.4751072161103855E-2</c:v>
                </c:pt>
                <c:pt idx="3060">
                  <c:v>4.4717719396310786E-2</c:v>
                </c:pt>
                <c:pt idx="3061">
                  <c:v>4.4985941893158382E-2</c:v>
                </c:pt>
                <c:pt idx="3062">
                  <c:v>4.4345898004434593E-2</c:v>
                </c:pt>
                <c:pt idx="3063">
                  <c:v>4.4247787610619468E-2</c:v>
                </c:pt>
                <c:pt idx="3064">
                  <c:v>4.4701061650214195E-2</c:v>
                </c:pt>
                <c:pt idx="3065">
                  <c:v>4.4817927170868348E-2</c:v>
                </c:pt>
                <c:pt idx="3066">
                  <c:v>4.5206253531738551E-2</c:v>
                </c:pt>
                <c:pt idx="3067">
                  <c:v>4.519774011299435E-2</c:v>
                </c:pt>
                <c:pt idx="3068">
                  <c:v>4.5497630331753552E-2</c:v>
                </c:pt>
                <c:pt idx="3069">
                  <c:v>4.529156444612191E-2</c:v>
                </c:pt>
                <c:pt idx="3070">
                  <c:v>4.5454545454545456E-2</c:v>
                </c:pt>
                <c:pt idx="3071">
                  <c:v>4.5889101338432124E-2</c:v>
                </c:pt>
                <c:pt idx="3072">
                  <c:v>4.6047582501918649E-2</c:v>
                </c:pt>
                <c:pt idx="3073">
                  <c:v>4.6189376443418015E-2</c:v>
                </c:pt>
                <c:pt idx="3074">
                  <c:v>4.6547711404189292E-2</c:v>
                </c:pt>
                <c:pt idx="3075">
                  <c:v>4.698512137823023E-2</c:v>
                </c:pt>
                <c:pt idx="3076">
                  <c:v>4.7346616689682382E-2</c:v>
                </c:pt>
                <c:pt idx="3077">
                  <c:v>4.7355958958168902E-2</c:v>
                </c:pt>
                <c:pt idx="3078">
                  <c:v>4.7327943206468152E-2</c:v>
                </c:pt>
                <c:pt idx="3079">
                  <c:v>4.7856430707876367E-2</c:v>
                </c:pt>
                <c:pt idx="3080">
                  <c:v>4.7780211029265378E-2</c:v>
                </c:pt>
                <c:pt idx="3081">
                  <c:v>4.7327943206468152E-2</c:v>
                </c:pt>
                <c:pt idx="3082">
                  <c:v>4.7913755240566971E-2</c:v>
                </c:pt>
                <c:pt idx="3083">
                  <c:v>4.7904191616766463E-2</c:v>
                </c:pt>
                <c:pt idx="3084">
                  <c:v>4.8028817290374226E-2</c:v>
                </c:pt>
                <c:pt idx="3085">
                  <c:v>4.778972520908005E-2</c:v>
                </c:pt>
                <c:pt idx="3086">
                  <c:v>4.7151277013752456E-2</c:v>
                </c:pt>
                <c:pt idx="3087">
                  <c:v>4.7114252061248529E-2</c:v>
                </c:pt>
                <c:pt idx="3088">
                  <c:v>4.6856696602889499E-2</c:v>
                </c:pt>
                <c:pt idx="3089">
                  <c:v>4.7114252061248529E-2</c:v>
                </c:pt>
                <c:pt idx="3090">
                  <c:v>4.7040376323010578E-2</c:v>
                </c:pt>
                <c:pt idx="3091">
                  <c:v>4.701273261508325E-2</c:v>
                </c:pt>
                <c:pt idx="3092">
                  <c:v>4.7318611987381701E-2</c:v>
                </c:pt>
                <c:pt idx="3093">
                  <c:v>4.7318611987381701E-2</c:v>
                </c:pt>
                <c:pt idx="3094">
                  <c:v>4.7412090082971162E-2</c:v>
                </c:pt>
                <c:pt idx="3095">
                  <c:v>4.7885075818036714E-2</c:v>
                </c:pt>
                <c:pt idx="3096">
                  <c:v>4.799040191961608E-2</c:v>
                </c:pt>
                <c:pt idx="3097">
                  <c:v>4.8076923076923073E-2</c:v>
                </c:pt>
                <c:pt idx="3098">
                  <c:v>4.8280024140012069E-2</c:v>
                </c:pt>
                <c:pt idx="3099">
                  <c:v>4.8202450291223137E-2</c:v>
                </c:pt>
                <c:pt idx="3100">
                  <c:v>4.7856430707876367E-2</c:v>
                </c:pt>
                <c:pt idx="3101">
                  <c:v>4.8475055544334476E-2</c:v>
                </c:pt>
                <c:pt idx="3102">
                  <c:v>4.8691418137553254E-2</c:v>
                </c:pt>
                <c:pt idx="3103">
                  <c:v>4.8879837067209775E-2</c:v>
                </c:pt>
                <c:pt idx="3104">
                  <c:v>4.8260607279308268E-2</c:v>
                </c:pt>
                <c:pt idx="3105">
                  <c:v>4.8115477145148348E-2</c:v>
                </c:pt>
                <c:pt idx="3106">
                  <c:v>4.7742192162323449E-2</c:v>
                </c:pt>
                <c:pt idx="3107">
                  <c:v>4.7818290496114767E-2</c:v>
                </c:pt>
                <c:pt idx="3108">
                  <c:v>4.7318611987381701E-2</c:v>
                </c:pt>
                <c:pt idx="3109">
                  <c:v>4.7675804529201428E-2</c:v>
                </c:pt>
                <c:pt idx="3110">
                  <c:v>4.8154093097913318E-2</c:v>
                </c:pt>
                <c:pt idx="3111">
                  <c:v>4.8280024140012069E-2</c:v>
                </c:pt>
                <c:pt idx="3112">
                  <c:v>4.8086555800440793E-2</c:v>
                </c:pt>
                <c:pt idx="3113">
                  <c:v>4.8406615570794675E-2</c:v>
                </c:pt>
                <c:pt idx="3114">
                  <c:v>4.8416380875529554E-2</c:v>
                </c:pt>
                <c:pt idx="3115">
                  <c:v>4.8019207683073231E-2</c:v>
                </c:pt>
                <c:pt idx="3116">
                  <c:v>4.8573163327261693E-2</c:v>
                </c:pt>
                <c:pt idx="3117">
                  <c:v>4.9129989764585463E-2</c:v>
                </c:pt>
                <c:pt idx="3118">
                  <c:v>4.8770575086364558E-2</c:v>
                </c:pt>
                <c:pt idx="3119">
                  <c:v>4.9089793413786047E-2</c:v>
                </c:pt>
                <c:pt idx="3120">
                  <c:v>4.8959608323133411E-2</c:v>
                </c:pt>
                <c:pt idx="3121">
                  <c:v>4.9079754601226995E-2</c:v>
                </c:pt>
                <c:pt idx="3122">
                  <c:v>4.8760666395774074E-2</c:v>
                </c:pt>
                <c:pt idx="3123">
                  <c:v>4.8455481526347668E-2</c:v>
                </c:pt>
                <c:pt idx="3124">
                  <c:v>4.8642075395216859E-2</c:v>
                </c:pt>
                <c:pt idx="3125">
                  <c:v>4.7504990019960079E-2</c:v>
                </c:pt>
                <c:pt idx="3126">
                  <c:v>4.7514473946895584E-2</c:v>
                </c:pt>
                <c:pt idx="3127">
                  <c:v>4.765718862635162E-2</c:v>
                </c:pt>
                <c:pt idx="3128">
                  <c:v>4.7945205479452052E-2</c:v>
                </c:pt>
                <c:pt idx="3129">
                  <c:v>4.7704950891962312E-2</c:v>
                </c:pt>
                <c:pt idx="3130">
                  <c:v>4.7993547086106064E-2</c:v>
                </c:pt>
                <c:pt idx="3131">
                  <c:v>4.7724082614798477E-2</c:v>
                </c:pt>
                <c:pt idx="3132">
                  <c:v>4.7771979124849456E-2</c:v>
                </c:pt>
                <c:pt idx="3133">
                  <c:v>4.7495509878267811E-2</c:v>
                </c:pt>
                <c:pt idx="3134">
                  <c:v>4.7685834502103785E-2</c:v>
                </c:pt>
                <c:pt idx="3135">
                  <c:v>4.7533453165568201E-2</c:v>
                </c:pt>
                <c:pt idx="3136">
                  <c:v>4.7016989332279734E-2</c:v>
                </c:pt>
                <c:pt idx="3137">
                  <c:v>4.7128712871287129E-2</c:v>
                </c:pt>
                <c:pt idx="3138">
                  <c:v>4.6989141164856862E-2</c:v>
                </c:pt>
                <c:pt idx="3139">
                  <c:v>4.708209693372898E-2</c:v>
                </c:pt>
                <c:pt idx="3140">
                  <c:v>4.7724082614798477E-2</c:v>
                </c:pt>
                <c:pt idx="3141">
                  <c:v>4.7100732238274289E-2</c:v>
                </c:pt>
                <c:pt idx="3142">
                  <c:v>4.7269116186693147E-2</c:v>
                </c:pt>
                <c:pt idx="3143">
                  <c:v>4.7495509878267811E-2</c:v>
                </c:pt>
                <c:pt idx="3144">
                  <c:v>4.7762392133253062E-2</c:v>
                </c:pt>
                <c:pt idx="3145">
                  <c:v>4.7638110488390707E-2</c:v>
                </c:pt>
                <c:pt idx="3146">
                  <c:v>4.8022598870056492E-2</c:v>
                </c:pt>
                <c:pt idx="3147">
                  <c:v>4.8324873096446695E-2</c:v>
                </c:pt>
                <c:pt idx="3148">
                  <c:v>4.8344505382896606E-2</c:v>
                </c:pt>
                <c:pt idx="3149">
                  <c:v>4.804198627371821E-2</c:v>
                </c:pt>
                <c:pt idx="3150">
                  <c:v>4.8256285482562854E-2</c:v>
                </c:pt>
                <c:pt idx="3151">
                  <c:v>4.8207413408952807E-2</c:v>
                </c:pt>
                <c:pt idx="3152">
                  <c:v>4.7887323943661964E-2</c:v>
                </c:pt>
                <c:pt idx="3153">
                  <c:v>4.803229061553986E-2</c:v>
                </c:pt>
                <c:pt idx="3154">
                  <c:v>4.8012911034900137E-2</c:v>
                </c:pt>
                <c:pt idx="3155">
                  <c:v>4.8158640226628892E-2</c:v>
                </c:pt>
                <c:pt idx="3156">
                  <c:v>4.8051685846961435E-2</c:v>
                </c:pt>
                <c:pt idx="3157">
                  <c:v>4.7858435551980695E-2</c:v>
                </c:pt>
                <c:pt idx="3158">
                  <c:v>4.7935548841893251E-2</c:v>
                </c:pt>
                <c:pt idx="3159">
                  <c:v>4.7983870967741933E-2</c:v>
                </c:pt>
                <c:pt idx="3160">
                  <c:v>4.8022598870056492E-2</c:v>
                </c:pt>
                <c:pt idx="3161">
                  <c:v>4.8090523338048086E-2</c:v>
                </c:pt>
                <c:pt idx="3162">
                  <c:v>4.8119692680954305E-2</c:v>
                </c:pt>
                <c:pt idx="3163">
                  <c:v>4.8236724766923381E-2</c:v>
                </c:pt>
                <c:pt idx="3164">
                  <c:v>4.803229061553986E-2</c:v>
                </c:pt>
                <c:pt idx="3165">
                  <c:v>4.8561518057539277E-2</c:v>
                </c:pt>
                <c:pt idx="3166">
                  <c:v>4.8080808080808078E-2</c:v>
                </c:pt>
                <c:pt idx="3167">
                  <c:v>4.839365595770638E-2</c:v>
                </c:pt>
                <c:pt idx="3168">
                  <c:v>4.8690671031096561E-2</c:v>
                </c:pt>
                <c:pt idx="3169">
                  <c:v>4.8860603572161772E-2</c:v>
                </c:pt>
                <c:pt idx="3170">
                  <c:v>4.9295774647887321E-2</c:v>
                </c:pt>
                <c:pt idx="3171">
                  <c:v>4.9001441218859375E-2</c:v>
                </c:pt>
                <c:pt idx="3172">
                  <c:v>4.8680711802004499E-2</c:v>
                </c:pt>
                <c:pt idx="3173">
                  <c:v>4.8551611587107295E-2</c:v>
                </c:pt>
                <c:pt idx="3174">
                  <c:v>4.8740528363710831E-2</c:v>
                </c:pt>
                <c:pt idx="3175">
                  <c:v>4.8820512820512821E-2</c:v>
                </c:pt>
                <c:pt idx="3176">
                  <c:v>4.9204052098408106E-2</c:v>
                </c:pt>
                <c:pt idx="3177">
                  <c:v>4.9562682215743434E-2</c:v>
                </c:pt>
                <c:pt idx="3178">
                  <c:v>4.9398090493980903E-2</c:v>
                </c:pt>
                <c:pt idx="3179">
                  <c:v>4.9244775501758743E-2</c:v>
                </c:pt>
                <c:pt idx="3180">
                  <c:v>4.9336650082918737E-2</c:v>
                </c:pt>
                <c:pt idx="3181">
                  <c:v>4.8870636550308003E-2</c:v>
                </c:pt>
                <c:pt idx="3182">
                  <c:v>4.8940982932346284E-2</c:v>
                </c:pt>
                <c:pt idx="3183">
                  <c:v>4.8720573183213919E-2</c:v>
                </c:pt>
                <c:pt idx="3184">
                  <c:v>4.8991354466858789E-2</c:v>
                </c:pt>
                <c:pt idx="3185">
                  <c:v>4.8910809699958903E-2</c:v>
                </c:pt>
                <c:pt idx="3186">
                  <c:v>4.8364153627311522E-2</c:v>
                </c:pt>
                <c:pt idx="3187">
                  <c:v>4.7848813831926011E-2</c:v>
                </c:pt>
                <c:pt idx="3188">
                  <c:v>4.7523961661341853E-2</c:v>
                </c:pt>
                <c:pt idx="3189">
                  <c:v>4.7514473946895584E-2</c:v>
                </c:pt>
                <c:pt idx="3190">
                  <c:v>4.7026279391424619E-2</c:v>
                </c:pt>
                <c:pt idx="3191">
                  <c:v>4.6961325966850827E-2</c:v>
                </c:pt>
                <c:pt idx="3192">
                  <c:v>4.6666666666666662E-2</c:v>
                </c:pt>
                <c:pt idx="3193">
                  <c:v>4.6776729559748424E-2</c:v>
                </c:pt>
                <c:pt idx="3194">
                  <c:v>4.7138047138047132E-2</c:v>
                </c:pt>
                <c:pt idx="3195">
                  <c:v>4.6915040410013799E-2</c:v>
                </c:pt>
                <c:pt idx="3196">
                  <c:v>4.7925896093435359E-2</c:v>
                </c:pt>
                <c:pt idx="3197">
                  <c:v>4.7868061142397424E-2</c:v>
                </c:pt>
                <c:pt idx="3198">
                  <c:v>4.7743229689067197E-2</c:v>
                </c:pt>
                <c:pt idx="3199">
                  <c:v>4.7848813831926011E-2</c:v>
                </c:pt>
                <c:pt idx="3200">
                  <c:v>4.8119692680954305E-2</c:v>
                </c:pt>
                <c:pt idx="3201">
                  <c:v>4.8373983739837395E-2</c:v>
                </c:pt>
                <c:pt idx="3202">
                  <c:v>4.8452768729641695E-2</c:v>
                </c:pt>
                <c:pt idx="3203">
                  <c:v>4.8690671031096561E-2</c:v>
                </c:pt>
                <c:pt idx="3204">
                  <c:v>4.8462634901242106E-2</c:v>
                </c:pt>
                <c:pt idx="3205">
                  <c:v>4.8730548730548724E-2</c:v>
                </c:pt>
                <c:pt idx="3206">
                  <c:v>4.8482379303320423E-2</c:v>
                </c:pt>
                <c:pt idx="3207">
                  <c:v>4.8971193415637854E-2</c:v>
                </c:pt>
                <c:pt idx="3208">
                  <c:v>4.9122807017543853E-2</c:v>
                </c:pt>
                <c:pt idx="3209">
                  <c:v>4.9377593360995849E-2</c:v>
                </c:pt>
                <c:pt idx="3210">
                  <c:v>4.9357113231024471E-2</c:v>
                </c:pt>
                <c:pt idx="3211">
                  <c:v>4.9346879535558781E-2</c:v>
                </c:pt>
                <c:pt idx="3212">
                  <c:v>4.9305987155583174E-2</c:v>
                </c:pt>
                <c:pt idx="3213">
                  <c:v>4.9408345443221917E-2</c:v>
                </c:pt>
                <c:pt idx="3214">
                  <c:v>4.9387839800788542E-2</c:v>
                </c:pt>
                <c:pt idx="3215">
                  <c:v>4.9163395992563523E-2</c:v>
                </c:pt>
                <c:pt idx="3216">
                  <c:v>4.9511129602662782E-2</c:v>
                </c:pt>
                <c:pt idx="3217">
                  <c:v>4.9244775501758743E-2</c:v>
                </c:pt>
                <c:pt idx="3218">
                  <c:v>4.9357113231024471E-2</c:v>
                </c:pt>
                <c:pt idx="3219">
                  <c:v>4.9143093124096635E-2</c:v>
                </c:pt>
                <c:pt idx="3220">
                  <c:v>4.9072164948453609E-2</c:v>
                </c:pt>
                <c:pt idx="3221">
                  <c:v>4.8820512820512821E-2</c:v>
                </c:pt>
                <c:pt idx="3222">
                  <c:v>4.878048780487805E-2</c:v>
                </c:pt>
                <c:pt idx="3223">
                  <c:v>4.9490538573507999E-2</c:v>
                </c:pt>
                <c:pt idx="3224">
                  <c:v>4.9051937345424561E-2</c:v>
                </c:pt>
                <c:pt idx="3225">
                  <c:v>4.9122807017543853E-2</c:v>
                </c:pt>
                <c:pt idx="3226">
                  <c:v>4.8880673649620045E-2</c:v>
                </c:pt>
                <c:pt idx="3227">
                  <c:v>4.9666110183639395E-2</c:v>
                </c:pt>
                <c:pt idx="3228">
                  <c:v>5.001050640890943E-2</c:v>
                </c:pt>
                <c:pt idx="3229">
                  <c:v>4.9738766980146287E-2</c:v>
                </c:pt>
                <c:pt idx="3230">
                  <c:v>4.9480249480249476E-2</c:v>
                </c:pt>
                <c:pt idx="3231">
                  <c:v>4.9822064056939494E-2</c:v>
                </c:pt>
                <c:pt idx="3232">
                  <c:v>4.9905640595512689E-2</c:v>
                </c:pt>
                <c:pt idx="3233">
                  <c:v>4.9635036496350357E-2</c:v>
                </c:pt>
                <c:pt idx="3234">
                  <c:v>4.9811636668061945E-2</c:v>
                </c:pt>
                <c:pt idx="3235">
                  <c:v>4.9214226633581472E-2</c:v>
                </c:pt>
                <c:pt idx="3236">
                  <c:v>4.9132947976878616E-2</c:v>
                </c:pt>
                <c:pt idx="3237">
                  <c:v>4.9326424870466318E-2</c:v>
                </c:pt>
                <c:pt idx="3238">
                  <c:v>4.9336650082918737E-2</c:v>
                </c:pt>
                <c:pt idx="3239">
                  <c:v>5.0073637702503677E-2</c:v>
                </c:pt>
                <c:pt idx="3240">
                  <c:v>5.0370370370370371E-2</c:v>
                </c:pt>
                <c:pt idx="3241">
                  <c:v>4.9707602339181284E-2</c:v>
                </c:pt>
                <c:pt idx="3242">
                  <c:v>5.0477200424178151E-2</c:v>
                </c:pt>
                <c:pt idx="3243">
                  <c:v>5.0168634064080946E-2</c:v>
                </c:pt>
                <c:pt idx="3244">
                  <c:v>5.0306489114352142E-2</c:v>
                </c:pt>
                <c:pt idx="3245">
                  <c:v>5.065985525755641E-2</c:v>
                </c:pt>
                <c:pt idx="3246">
                  <c:v>5.0963597430406848E-2</c:v>
                </c:pt>
                <c:pt idx="3247">
                  <c:v>5.1182795698924727E-2</c:v>
                </c:pt>
                <c:pt idx="3248">
                  <c:v>5.068143100511073E-2</c:v>
                </c:pt>
                <c:pt idx="3249">
                  <c:v>5.0232165470662719E-2</c:v>
                </c:pt>
                <c:pt idx="3250">
                  <c:v>5.0800426894343644E-2</c:v>
                </c:pt>
                <c:pt idx="3251">
                  <c:v>5.0052576235541539E-2</c:v>
                </c:pt>
                <c:pt idx="3252">
                  <c:v>4.9635036496350357E-2</c:v>
                </c:pt>
                <c:pt idx="3253">
                  <c:v>4.9958018471872374E-2</c:v>
                </c:pt>
                <c:pt idx="3254">
                  <c:v>4.9214226633581472E-2</c:v>
                </c:pt>
                <c:pt idx="3255">
                  <c:v>4.9614342297269125E-2</c:v>
                </c:pt>
                <c:pt idx="3256">
                  <c:v>5.0031532478452802E-2</c:v>
                </c:pt>
                <c:pt idx="3257">
                  <c:v>5.0413048083033256E-2</c:v>
                </c:pt>
                <c:pt idx="3258">
                  <c:v>5.0703025138474647E-2</c:v>
                </c:pt>
                <c:pt idx="3259">
                  <c:v>5.0713829107180905E-2</c:v>
                </c:pt>
                <c:pt idx="3260">
                  <c:v>5.0487908358082305E-2</c:v>
                </c:pt>
                <c:pt idx="3261">
                  <c:v>5.1604509973980917E-2</c:v>
                </c:pt>
                <c:pt idx="3262">
                  <c:v>5.1105862143010522E-2</c:v>
                </c:pt>
                <c:pt idx="3263">
                  <c:v>5.0605996172655751E-2</c:v>
                </c:pt>
                <c:pt idx="3264">
                  <c:v>5.0466497031382528E-2</c:v>
                </c:pt>
                <c:pt idx="3265">
                  <c:v>5.0985432733504712E-2</c:v>
                </c:pt>
                <c:pt idx="3266">
                  <c:v>5.1403887688984885E-2</c:v>
                </c:pt>
                <c:pt idx="3267">
                  <c:v>5.1716644936983913E-2</c:v>
                </c:pt>
                <c:pt idx="3268">
                  <c:v>5.2573448199690738E-2</c:v>
                </c:pt>
                <c:pt idx="3269">
                  <c:v>5.1931049530874969E-2</c:v>
                </c:pt>
                <c:pt idx="3270">
                  <c:v>5.2112984453689511E-2</c:v>
                </c:pt>
                <c:pt idx="3271">
                  <c:v>5.2818464269862399E-2</c:v>
                </c:pt>
                <c:pt idx="3272">
                  <c:v>5.2033231307389592E-2</c:v>
                </c:pt>
                <c:pt idx="3273">
                  <c:v>5.2227342549923193E-2</c:v>
                </c:pt>
                <c:pt idx="3274">
                  <c:v>5.228471001757469E-2</c:v>
                </c:pt>
                <c:pt idx="3275">
                  <c:v>5.2422907488986786E-2</c:v>
                </c:pt>
                <c:pt idx="3276">
                  <c:v>5.2573448199690738E-2</c:v>
                </c:pt>
                <c:pt idx="3277">
                  <c:v>5.2515445719329215E-2</c:v>
                </c:pt>
                <c:pt idx="3278">
                  <c:v>5.3184357541899437E-2</c:v>
                </c:pt>
                <c:pt idx="3279">
                  <c:v>5.4562127464465843E-2</c:v>
                </c:pt>
                <c:pt idx="3280">
                  <c:v>5.5105348460291734E-2</c:v>
                </c:pt>
                <c:pt idx="3281">
                  <c:v>5.5477855477855477E-2</c:v>
                </c:pt>
                <c:pt idx="3282">
                  <c:v>5.5220417633410672E-2</c:v>
                </c:pt>
                <c:pt idx="3283">
                  <c:v>5.4737810487580502E-2</c:v>
                </c:pt>
                <c:pt idx="3284">
                  <c:v>5.3919347530584499E-2</c:v>
                </c:pt>
                <c:pt idx="3285">
                  <c:v>5.4288321167883208E-2</c:v>
                </c:pt>
                <c:pt idx="3286">
                  <c:v>5.4387568555758686E-2</c:v>
                </c:pt>
                <c:pt idx="3287">
                  <c:v>5.452462772050401E-2</c:v>
                </c:pt>
                <c:pt idx="3288">
                  <c:v>5.4325496461994971E-2</c:v>
                </c:pt>
                <c:pt idx="3289">
                  <c:v>5.3255761915417317E-2</c:v>
                </c:pt>
                <c:pt idx="3290">
                  <c:v>5.3018489641345506E-2</c:v>
                </c:pt>
                <c:pt idx="3291">
                  <c:v>5.3160598615144064E-2</c:v>
                </c:pt>
                <c:pt idx="3292">
                  <c:v>5.3579468707789277E-2</c:v>
                </c:pt>
                <c:pt idx="3293">
                  <c:v>5.3980494443184389E-2</c:v>
                </c:pt>
                <c:pt idx="3294">
                  <c:v>5.4901960784313718E-2</c:v>
                </c:pt>
                <c:pt idx="3295">
                  <c:v>5.518200788314398E-2</c:v>
                </c:pt>
                <c:pt idx="3296">
                  <c:v>5.5233232768623804E-2</c:v>
                </c:pt>
                <c:pt idx="3297">
                  <c:v>5.6465005931198103E-2</c:v>
                </c:pt>
                <c:pt idx="3298">
                  <c:v>5.6052755534620816E-2</c:v>
                </c:pt>
                <c:pt idx="3299">
                  <c:v>5.6842608072605688E-2</c:v>
                </c:pt>
                <c:pt idx="3300">
                  <c:v>5.7129140662506003E-2</c:v>
                </c:pt>
                <c:pt idx="3301">
                  <c:v>5.5581503970107422E-2</c:v>
                </c:pt>
                <c:pt idx="3302">
                  <c:v>5.5934195064629849E-2</c:v>
                </c:pt>
                <c:pt idx="3303">
                  <c:v>5.7005988023952091E-2</c:v>
                </c:pt>
                <c:pt idx="3304">
                  <c:v>5.5881662362056814E-2</c:v>
                </c:pt>
                <c:pt idx="3305">
                  <c:v>5.5685540477304625E-2</c:v>
                </c:pt>
                <c:pt idx="3306">
                  <c:v>5.630470783061272E-2</c:v>
                </c:pt>
                <c:pt idx="3307">
                  <c:v>5.5973659454374408E-2</c:v>
                </c:pt>
                <c:pt idx="3308">
                  <c:v>5.5620472072914234E-2</c:v>
                </c:pt>
                <c:pt idx="3309">
                  <c:v>5.4978054978054976E-2</c:v>
                </c:pt>
                <c:pt idx="3310">
                  <c:v>5.5400372439478582E-2</c:v>
                </c:pt>
                <c:pt idx="3311">
                  <c:v>5.4313099041533544E-2</c:v>
                </c:pt>
                <c:pt idx="3312">
                  <c:v>5.3664036076662903E-2</c:v>
                </c:pt>
                <c:pt idx="3313">
                  <c:v>5.3459119496855341E-2</c:v>
                </c:pt>
                <c:pt idx="3314">
                  <c:v>5.3555355535553559E-2</c:v>
                </c:pt>
                <c:pt idx="3315">
                  <c:v>5.3435114503816793E-2</c:v>
                </c:pt>
                <c:pt idx="3316">
                  <c:v>5.3065774804905236E-2</c:v>
                </c:pt>
                <c:pt idx="3317">
                  <c:v>5.3065774804905236E-2</c:v>
                </c:pt>
                <c:pt idx="3318">
                  <c:v>5.3124999999999999E-2</c:v>
                </c:pt>
                <c:pt idx="3319">
                  <c:v>5.3676138926477213E-2</c:v>
                </c:pt>
                <c:pt idx="3320">
                  <c:v>5.3833974213978737E-2</c:v>
                </c:pt>
                <c:pt idx="3321">
                  <c:v>5.2830188679245285E-2</c:v>
                </c:pt>
                <c:pt idx="3322">
                  <c:v>5.2841918294849022E-2</c:v>
                </c:pt>
                <c:pt idx="3323">
                  <c:v>5.204460966542751E-2</c:v>
                </c:pt>
                <c:pt idx="3324">
                  <c:v>5.2654867256637164E-2</c:v>
                </c:pt>
                <c:pt idx="3325">
                  <c:v>5.2643220526432201E-2</c:v>
                </c:pt>
                <c:pt idx="3326">
                  <c:v>5.2689838388310824E-2</c:v>
                </c:pt>
                <c:pt idx="3327">
                  <c:v>5.3363228699551568E-2</c:v>
                </c:pt>
                <c:pt idx="3328">
                  <c:v>5.255023183925811E-2</c:v>
                </c:pt>
                <c:pt idx="3329">
                  <c:v>5.2411363135873155E-2</c:v>
                </c:pt>
                <c:pt idx="3330">
                  <c:v>5.2654867256637164E-2</c:v>
                </c:pt>
                <c:pt idx="3331">
                  <c:v>5.2701505757307351E-2</c:v>
                </c:pt>
                <c:pt idx="3332">
                  <c:v>5.299487864618125E-2</c:v>
                </c:pt>
                <c:pt idx="3333">
                  <c:v>5.3327358279184403E-2</c:v>
                </c:pt>
                <c:pt idx="3334">
                  <c:v>5.3435114503816793E-2</c:v>
                </c:pt>
                <c:pt idx="3335">
                  <c:v>5.3136860906452331E-2</c:v>
                </c:pt>
                <c:pt idx="3336">
                  <c:v>5.3101294065149483E-2</c:v>
                </c:pt>
                <c:pt idx="3337">
                  <c:v>5.3172475424486151E-2</c:v>
                </c:pt>
                <c:pt idx="3338">
                  <c:v>5.2853653120142126E-2</c:v>
                </c:pt>
                <c:pt idx="3339">
                  <c:v>5.3065774804905236E-2</c:v>
                </c:pt>
                <c:pt idx="3340">
                  <c:v>5.3471130083127386E-2</c:v>
                </c:pt>
                <c:pt idx="3341">
                  <c:v>5.299487864618125E-2</c:v>
                </c:pt>
                <c:pt idx="3342">
                  <c:v>5.2469135802469133E-2</c:v>
                </c:pt>
                <c:pt idx="3343">
                  <c:v>5.2841918294849022E-2</c:v>
                </c:pt>
                <c:pt idx="3344">
                  <c:v>5.3006681514476614E-2</c:v>
                </c:pt>
                <c:pt idx="3345">
                  <c:v>5.3435114503816793E-2</c:v>
                </c:pt>
                <c:pt idx="3346">
                  <c:v>5.326768128916741E-2</c:v>
                </c:pt>
                <c:pt idx="3347">
                  <c:v>5.338716913414087E-2</c:v>
                </c:pt>
                <c:pt idx="3348">
                  <c:v>5.3870529651425983E-2</c:v>
                </c:pt>
                <c:pt idx="3349">
                  <c:v>5.4288321167883208E-2</c:v>
                </c:pt>
                <c:pt idx="3350">
                  <c:v>5.4288321167883208E-2</c:v>
                </c:pt>
                <c:pt idx="3351">
                  <c:v>5.3882725832012673E-2</c:v>
                </c:pt>
                <c:pt idx="3352">
                  <c:v>5.3773158608224132E-2</c:v>
                </c:pt>
                <c:pt idx="3353">
                  <c:v>5.3724604966139955E-2</c:v>
                </c:pt>
                <c:pt idx="3354">
                  <c:v>5.3688247236634332E-2</c:v>
                </c:pt>
                <c:pt idx="3355">
                  <c:v>5.3471130083127386E-2</c:v>
                </c:pt>
                <c:pt idx="3356">
                  <c:v>5.3507194244604317E-2</c:v>
                </c:pt>
                <c:pt idx="3357">
                  <c:v>5.3907134767836921E-2</c:v>
                </c:pt>
                <c:pt idx="3358">
                  <c:v>5.4462242562929059E-2</c:v>
                </c:pt>
                <c:pt idx="3359">
                  <c:v>5.4226475279106852E-2</c:v>
                </c:pt>
                <c:pt idx="3360">
                  <c:v>5.4412437128486507E-2</c:v>
                </c:pt>
                <c:pt idx="3361">
                  <c:v>5.4512139257901972E-2</c:v>
                </c:pt>
                <c:pt idx="3362">
                  <c:v>5.4350308289563824E-2</c:v>
                </c:pt>
                <c:pt idx="3363">
                  <c:v>5.4562127464465843E-2</c:v>
                </c:pt>
                <c:pt idx="3364">
                  <c:v>5.4662379421221867E-2</c:v>
                </c:pt>
                <c:pt idx="3365">
                  <c:v>5.4487179487179488E-2</c:v>
                </c:pt>
                <c:pt idx="3366">
                  <c:v>5.4350308289563824E-2</c:v>
                </c:pt>
                <c:pt idx="3367">
                  <c:v>5.5105348460291734E-2</c:v>
                </c:pt>
                <c:pt idx="3368">
                  <c:v>5.567251461988304E-2</c:v>
                </c:pt>
                <c:pt idx="3369">
                  <c:v>5.5516678329834382E-2</c:v>
                </c:pt>
                <c:pt idx="3370">
                  <c:v>5.5503731343283576E-2</c:v>
                </c:pt>
                <c:pt idx="3371">
                  <c:v>5.567251461988304E-2</c:v>
                </c:pt>
                <c:pt idx="3372">
                  <c:v>5.5452003727865795E-2</c:v>
                </c:pt>
                <c:pt idx="3373">
                  <c:v>5.518200788314398E-2</c:v>
                </c:pt>
                <c:pt idx="3374">
                  <c:v>5.5724654647623502E-2</c:v>
                </c:pt>
                <c:pt idx="3375">
                  <c:v>5.5529631357909469E-2</c:v>
                </c:pt>
                <c:pt idx="3376">
                  <c:v>5.541327124563445E-2</c:v>
                </c:pt>
                <c:pt idx="3377">
                  <c:v>5.6371387967787775E-2</c:v>
                </c:pt>
                <c:pt idx="3378">
                  <c:v>5.4667593236043546E-2</c:v>
                </c:pt>
                <c:pt idx="3379">
                  <c:v>5.4909260120986507E-2</c:v>
                </c:pt>
                <c:pt idx="3380">
                  <c:v>5.432780847145488E-2</c:v>
                </c:pt>
                <c:pt idx="3381">
                  <c:v>5.5127306704041104E-2</c:v>
                </c:pt>
                <c:pt idx="3382">
                  <c:v>5.4654932839277443E-2</c:v>
                </c:pt>
                <c:pt idx="3383">
                  <c:v>5.4858205485820544E-2</c:v>
                </c:pt>
                <c:pt idx="3384">
                  <c:v>5.3930530164533821E-2</c:v>
                </c:pt>
                <c:pt idx="3385">
                  <c:v>5.3466243769823285E-2</c:v>
                </c:pt>
                <c:pt idx="3386">
                  <c:v>5.3721830184384242E-2</c:v>
                </c:pt>
                <c:pt idx="3387">
                  <c:v>5.3955189757658888E-2</c:v>
                </c:pt>
                <c:pt idx="3388">
                  <c:v>5.397987191216834E-2</c:v>
                </c:pt>
                <c:pt idx="3389">
                  <c:v>5.3575482406356414E-2</c:v>
                </c:pt>
                <c:pt idx="3390">
                  <c:v>5.3539019963702361E-2</c:v>
                </c:pt>
                <c:pt idx="3391">
                  <c:v>5.4103622191655203E-2</c:v>
                </c:pt>
                <c:pt idx="3392">
                  <c:v>5.4240404504711563E-2</c:v>
                </c:pt>
                <c:pt idx="3393">
                  <c:v>5.1743038807279103E-2</c:v>
                </c:pt>
                <c:pt idx="3394">
                  <c:v>5.1071196710668683E-2</c:v>
                </c:pt>
                <c:pt idx="3395">
                  <c:v>5.0851109674639086E-2</c:v>
                </c:pt>
                <c:pt idx="3396">
                  <c:v>5.1618547681539804E-2</c:v>
                </c:pt>
                <c:pt idx="3397">
                  <c:v>5.1049102314514386E-2</c:v>
                </c:pt>
                <c:pt idx="3398">
                  <c:v>5.1215277777777776E-2</c:v>
                </c:pt>
                <c:pt idx="3399">
                  <c:v>5.1607260004373497E-2</c:v>
                </c:pt>
                <c:pt idx="3400">
                  <c:v>5.1505892623308597E-2</c:v>
                </c:pt>
                <c:pt idx="3401">
                  <c:v>5.2154696132596684E-2</c:v>
                </c:pt>
                <c:pt idx="3402">
                  <c:v>5.2316559521170473E-2</c:v>
                </c:pt>
                <c:pt idx="3403">
                  <c:v>5.2131654517340392E-2</c:v>
                </c:pt>
                <c:pt idx="3404">
                  <c:v>5.2690332663540965E-2</c:v>
                </c:pt>
                <c:pt idx="3405">
                  <c:v>5.200528867342441E-2</c:v>
                </c:pt>
                <c:pt idx="3406">
                  <c:v>5.1948051948051945E-2</c:v>
                </c:pt>
                <c:pt idx="3407">
                  <c:v>5.1159765879037498E-2</c:v>
                </c:pt>
                <c:pt idx="3408">
                  <c:v>5.1215277777777776E-2</c:v>
                </c:pt>
                <c:pt idx="3409">
                  <c:v>5.1427326214861624E-2</c:v>
                </c:pt>
                <c:pt idx="3410">
                  <c:v>5.1460968163977321E-2</c:v>
                </c:pt>
                <c:pt idx="3411">
                  <c:v>5.1925192519251921E-2</c:v>
                </c:pt>
                <c:pt idx="3412">
                  <c:v>5.1777095217200524E-2</c:v>
                </c:pt>
                <c:pt idx="3413">
                  <c:v>5.1618547681539804E-2</c:v>
                </c:pt>
                <c:pt idx="3414">
                  <c:v>5.2016751157152305E-2</c:v>
                </c:pt>
                <c:pt idx="3415">
                  <c:v>5.1970931512882623E-2</c:v>
                </c:pt>
                <c:pt idx="3416">
                  <c:v>5.2502780867630695E-2</c:v>
                </c:pt>
                <c:pt idx="3417">
                  <c:v>5.240950477459471E-2</c:v>
                </c:pt>
                <c:pt idx="3418">
                  <c:v>5.2143172779496247E-2</c:v>
                </c:pt>
                <c:pt idx="3419">
                  <c:v>5.2235502434705622E-2</c:v>
                </c:pt>
                <c:pt idx="3420">
                  <c:v>5.2855543113101901E-2</c:v>
                </c:pt>
                <c:pt idx="3421">
                  <c:v>5.3417836124943413E-2</c:v>
                </c:pt>
                <c:pt idx="3422">
                  <c:v>5.3624176323562825E-2</c:v>
                </c:pt>
                <c:pt idx="3423">
                  <c:v>5.3165127280919121E-2</c:v>
                </c:pt>
                <c:pt idx="3424">
                  <c:v>5.3575482406356414E-2</c:v>
                </c:pt>
                <c:pt idx="3425">
                  <c:v>5.3189091728645478E-2</c:v>
                </c:pt>
                <c:pt idx="3426">
                  <c:v>5.3721830184384242E-2</c:v>
                </c:pt>
                <c:pt idx="3427">
                  <c:v>5.4490879704456242E-2</c:v>
                </c:pt>
                <c:pt idx="3428">
                  <c:v>5.4998834770449777E-2</c:v>
                </c:pt>
                <c:pt idx="3429">
                  <c:v>5.5607917059377947E-2</c:v>
                </c:pt>
                <c:pt idx="3430">
                  <c:v>5.4998834770449777E-2</c:v>
                </c:pt>
                <c:pt idx="3431">
                  <c:v>5.5464159811985901E-2</c:v>
                </c:pt>
                <c:pt idx="3432">
                  <c:v>5.5581723975506356E-2</c:v>
                </c:pt>
                <c:pt idx="3433">
                  <c:v>5.6324582338902147E-2</c:v>
                </c:pt>
                <c:pt idx="3434">
                  <c:v>5.6459330143540667E-2</c:v>
                </c:pt>
                <c:pt idx="3435">
                  <c:v>5.60170899596487E-2</c:v>
                </c:pt>
                <c:pt idx="3436">
                  <c:v>5.6070325492991201E-2</c:v>
                </c:pt>
                <c:pt idx="3437">
                  <c:v>5.6391875746714448E-2</c:v>
                </c:pt>
                <c:pt idx="3438">
                  <c:v>5.5581723975506356E-2</c:v>
                </c:pt>
                <c:pt idx="3439">
                  <c:v>5.596395541854398E-2</c:v>
                </c:pt>
                <c:pt idx="3440">
                  <c:v>5.5568636684718627E-2</c:v>
                </c:pt>
                <c:pt idx="3441">
                  <c:v>5.5581723975506356E-2</c:v>
                </c:pt>
                <c:pt idx="3442">
                  <c:v>5.5910921582563368E-2</c:v>
                </c:pt>
                <c:pt idx="3443">
                  <c:v>5.6826390561040205E-2</c:v>
                </c:pt>
                <c:pt idx="3444">
                  <c:v>5.6799037304452467E-2</c:v>
                </c:pt>
                <c:pt idx="3445">
                  <c:v>5.7631257631257621E-2</c:v>
                </c:pt>
                <c:pt idx="3446">
                  <c:v>5.7729941291585124E-2</c:v>
                </c:pt>
                <c:pt idx="3447">
                  <c:v>5.7309373482272948E-2</c:v>
                </c:pt>
                <c:pt idx="3448">
                  <c:v>5.8013765978367743E-2</c:v>
                </c:pt>
                <c:pt idx="3449">
                  <c:v>5.7115198451113257E-2</c:v>
                </c:pt>
                <c:pt idx="3450">
                  <c:v>5.7309373482272948E-2</c:v>
                </c:pt>
                <c:pt idx="3451">
                  <c:v>5.7087566521528778E-2</c:v>
                </c:pt>
                <c:pt idx="3452">
                  <c:v>5.7101379143479312E-2</c:v>
                </c:pt>
                <c:pt idx="3453">
                  <c:v>5.6445826357330774E-2</c:v>
                </c:pt>
                <c:pt idx="3454">
                  <c:v>5.6486357108664426E-2</c:v>
                </c:pt>
                <c:pt idx="3455">
                  <c:v>5.6840077071290934E-2</c:v>
                </c:pt>
                <c:pt idx="3456">
                  <c:v>5.6635469162466999E-2</c:v>
                </c:pt>
                <c:pt idx="3457">
                  <c:v>5.6351480420248325E-2</c:v>
                </c:pt>
                <c:pt idx="3458">
                  <c:v>5.7101379143479312E-2</c:v>
                </c:pt>
                <c:pt idx="3459">
                  <c:v>5.7281553398058245E-2</c:v>
                </c:pt>
                <c:pt idx="3460">
                  <c:v>5.7631257631257621E-2</c:v>
                </c:pt>
                <c:pt idx="3461">
                  <c:v>5.7617187499999993E-2</c:v>
                </c:pt>
                <c:pt idx="3462">
                  <c:v>5.6881176187033013E-2</c:v>
                </c:pt>
                <c:pt idx="3463">
                  <c:v>5.7434899002190308E-2</c:v>
                </c:pt>
                <c:pt idx="3464">
                  <c:v>5.7687606942067954E-2</c:v>
                </c:pt>
                <c:pt idx="3465">
                  <c:v>5.7645334636052759E-2</c:v>
                </c:pt>
                <c:pt idx="3466">
                  <c:v>5.7617187499999993E-2</c:v>
                </c:pt>
                <c:pt idx="3467">
                  <c:v>5.7729941291585124E-2</c:v>
                </c:pt>
                <c:pt idx="3468">
                  <c:v>5.8488228004956622E-2</c:v>
                </c:pt>
                <c:pt idx="3469">
                  <c:v>5.7899901864573111E-2</c:v>
                </c:pt>
                <c:pt idx="3470">
                  <c:v>5.7645334636052759E-2</c:v>
                </c:pt>
                <c:pt idx="3471">
                  <c:v>5.7156696536691691E-2</c:v>
                </c:pt>
                <c:pt idx="3472">
                  <c:v>5.6991064960154554E-2</c:v>
                </c:pt>
                <c:pt idx="3473">
                  <c:v>5.746286827367908E-2</c:v>
                </c:pt>
                <c:pt idx="3474">
                  <c:v>5.757501829714564E-2</c:v>
                </c:pt>
                <c:pt idx="3475">
                  <c:v>5.7603124237246763E-2</c:v>
                </c:pt>
                <c:pt idx="3476">
                  <c:v>5.7323293660432345E-2</c:v>
                </c:pt>
                <c:pt idx="3477">
                  <c:v>5.7073760580411116E-2</c:v>
                </c:pt>
                <c:pt idx="3478">
                  <c:v>5.6894889103182258E-2</c:v>
                </c:pt>
                <c:pt idx="3479">
                  <c:v>5.7518888618084324E-2</c:v>
                </c:pt>
                <c:pt idx="3480">
                  <c:v>5.7476863127131024E-2</c:v>
                </c:pt>
                <c:pt idx="3481">
                  <c:v>5.7772337821297426E-2</c:v>
                </c:pt>
                <c:pt idx="3482">
                  <c:v>5.8618976651763535E-2</c:v>
                </c:pt>
                <c:pt idx="3483">
                  <c:v>5.9550845319202621E-2</c:v>
                </c:pt>
                <c:pt idx="3484">
                  <c:v>5.9088632949424139E-2</c:v>
                </c:pt>
                <c:pt idx="3485">
                  <c:v>5.9162697417899215E-2</c:v>
                </c:pt>
                <c:pt idx="3486">
                  <c:v>5.92964824120603E-2</c:v>
                </c:pt>
                <c:pt idx="3487">
                  <c:v>5.9192375219463259E-2</c:v>
                </c:pt>
                <c:pt idx="3488">
                  <c:v>5.9386009058882729E-2</c:v>
                </c:pt>
                <c:pt idx="3489">
                  <c:v>5.9580913910628627E-2</c:v>
                </c:pt>
                <c:pt idx="3490">
                  <c:v>5.8823529411764705E-2</c:v>
                </c:pt>
                <c:pt idx="3491">
                  <c:v>5.8721074894252302E-2</c:v>
                </c:pt>
                <c:pt idx="3492">
                  <c:v>5.8430304530824456E-2</c:v>
                </c:pt>
                <c:pt idx="3493">
                  <c:v>5.8214109521460285E-2</c:v>
                </c:pt>
                <c:pt idx="3494">
                  <c:v>5.8430304530824456E-2</c:v>
                </c:pt>
                <c:pt idx="3495">
                  <c:v>5.8372495671531036E-2</c:v>
                </c:pt>
                <c:pt idx="3496">
                  <c:v>5.815672745194677E-2</c:v>
                </c:pt>
                <c:pt idx="3497">
                  <c:v>5.8271604938271604E-2</c:v>
                </c:pt>
                <c:pt idx="3498">
                  <c:v>5.9415911379657599E-2</c:v>
                </c:pt>
                <c:pt idx="3499">
                  <c:v>5.9944119888239777E-2</c:v>
                </c:pt>
                <c:pt idx="3500">
                  <c:v>6.0066174599134638E-2</c:v>
                </c:pt>
                <c:pt idx="3501">
                  <c:v>5.9974587039390084E-2</c:v>
                </c:pt>
                <c:pt idx="3502">
                  <c:v>5.8070866141732277E-2</c:v>
                </c:pt>
                <c:pt idx="3503">
                  <c:v>5.8314801087225102E-2</c:v>
                </c:pt>
                <c:pt idx="3504">
                  <c:v>5.8271604938271604E-2</c:v>
                </c:pt>
                <c:pt idx="3505">
                  <c:v>5.8721074894252302E-2</c:v>
                </c:pt>
                <c:pt idx="3506">
                  <c:v>5.9029514757378693E-2</c:v>
                </c:pt>
                <c:pt idx="3507">
                  <c:v>5.9207225288509781E-2</c:v>
                </c:pt>
                <c:pt idx="3508">
                  <c:v>5.9671302149178256E-2</c:v>
                </c:pt>
                <c:pt idx="3509">
                  <c:v>5.9535822401614528E-2</c:v>
                </c:pt>
                <c:pt idx="3510">
                  <c:v>5.9746835443037973E-2</c:v>
                </c:pt>
                <c:pt idx="3511">
                  <c:v>5.9656218402426686E-2</c:v>
                </c:pt>
                <c:pt idx="3512">
                  <c:v>5.9959349593495935E-2</c:v>
                </c:pt>
                <c:pt idx="3513">
                  <c:v>5.9761965054444158E-2</c:v>
                </c:pt>
                <c:pt idx="3514">
                  <c:v>6.017338092809791E-2</c:v>
                </c:pt>
                <c:pt idx="3515">
                  <c:v>6.0404402354747887E-2</c:v>
                </c:pt>
                <c:pt idx="3516">
                  <c:v>6.0142711518858305E-2</c:v>
                </c:pt>
                <c:pt idx="3517">
                  <c:v>6.0497308382466038E-2</c:v>
                </c:pt>
                <c:pt idx="3518">
                  <c:v>6.1029221618825957E-2</c:v>
                </c:pt>
                <c:pt idx="3519">
                  <c:v>6.236786469344608E-2</c:v>
                </c:pt>
                <c:pt idx="3520">
                  <c:v>6.223628691983122E-2</c:v>
                </c:pt>
                <c:pt idx="3521">
                  <c:v>6.2749268811486306E-2</c:v>
                </c:pt>
                <c:pt idx="3522">
                  <c:v>6.3118480877239896E-2</c:v>
                </c:pt>
                <c:pt idx="3523">
                  <c:v>6.2616078535420533E-2</c:v>
                </c:pt>
                <c:pt idx="3524">
                  <c:v>6.2400846113167631E-2</c:v>
                </c:pt>
                <c:pt idx="3525">
                  <c:v>6.3135366506153021E-2</c:v>
                </c:pt>
                <c:pt idx="3526">
                  <c:v>6.3543349488422177E-2</c:v>
                </c:pt>
                <c:pt idx="3527">
                  <c:v>6.4428064428064424E-2</c:v>
                </c:pt>
                <c:pt idx="3528">
                  <c:v>6.4200217627856368E-2</c:v>
                </c:pt>
                <c:pt idx="3529">
                  <c:v>6.3766549581194265E-2</c:v>
                </c:pt>
                <c:pt idx="3530">
                  <c:v>6.3852813852813842E-2</c:v>
                </c:pt>
                <c:pt idx="3531">
                  <c:v>6.2883026911803891E-2</c:v>
                </c:pt>
                <c:pt idx="3532">
                  <c:v>6.3304721030042907E-2</c:v>
                </c:pt>
                <c:pt idx="3533">
                  <c:v>6.2433862433862439E-2</c:v>
                </c:pt>
                <c:pt idx="3534">
                  <c:v>6.3067878140032063E-2</c:v>
                </c:pt>
                <c:pt idx="3535">
                  <c:v>6.2883026911803891E-2</c:v>
                </c:pt>
                <c:pt idx="3536">
                  <c:v>6.3714902807775378E-2</c:v>
                </c:pt>
                <c:pt idx="3537">
                  <c:v>6.3543349488422177E-2</c:v>
                </c:pt>
                <c:pt idx="3538">
                  <c:v>6.4763995609220637E-2</c:v>
                </c:pt>
                <c:pt idx="3539">
                  <c:v>6.5085493656922233E-2</c:v>
                </c:pt>
                <c:pt idx="3540">
                  <c:v>6.3732109100729128E-2</c:v>
                </c:pt>
                <c:pt idx="3541">
                  <c:v>6.4147866268007614E-2</c:v>
                </c:pt>
                <c:pt idx="3542">
                  <c:v>6.3219930350924186E-2</c:v>
                </c:pt>
                <c:pt idx="3543">
                  <c:v>6.416530723219141E-2</c:v>
                </c:pt>
                <c:pt idx="3544">
                  <c:v>6.4763995609220637E-2</c:v>
                </c:pt>
                <c:pt idx="3545">
                  <c:v>6.4551422319474833E-2</c:v>
                </c:pt>
                <c:pt idx="3546">
                  <c:v>6.3646170442286945E-2</c:v>
                </c:pt>
                <c:pt idx="3547">
                  <c:v>6.4340239912758987E-2</c:v>
                </c:pt>
                <c:pt idx="3548">
                  <c:v>6.5701559020044542E-2</c:v>
                </c:pt>
                <c:pt idx="3549">
                  <c:v>6.6591422121896157E-2</c:v>
                </c:pt>
                <c:pt idx="3550">
                  <c:v>6.5903378944428923E-2</c:v>
                </c:pt>
                <c:pt idx="3551">
                  <c:v>6.5958636109558405E-2</c:v>
                </c:pt>
                <c:pt idx="3552">
                  <c:v>6.6404051772650532E-2</c:v>
                </c:pt>
                <c:pt idx="3553">
                  <c:v>6.6441441441441429E-2</c:v>
                </c:pt>
                <c:pt idx="3554">
                  <c:v>6.5848214285714274E-2</c:v>
                </c:pt>
                <c:pt idx="3555">
                  <c:v>6.5139387248136907E-2</c:v>
                </c:pt>
                <c:pt idx="3556">
                  <c:v>6.6553863508178226E-2</c:v>
                </c:pt>
                <c:pt idx="3557">
                  <c:v>6.6647839593335215E-2</c:v>
                </c:pt>
                <c:pt idx="3558">
                  <c:v>6.789413118527042E-2</c:v>
                </c:pt>
                <c:pt idx="3559">
                  <c:v>6.6180594503645537E-2</c:v>
                </c:pt>
                <c:pt idx="3560">
                  <c:v>6.8208092485549127E-2</c:v>
                </c:pt>
                <c:pt idx="3561">
                  <c:v>6.840579710144927E-2</c:v>
                </c:pt>
                <c:pt idx="3562">
                  <c:v>6.7679954115285351E-2</c:v>
                </c:pt>
                <c:pt idx="3563">
                  <c:v>6.6988362191314224E-2</c:v>
                </c:pt>
                <c:pt idx="3564">
                  <c:v>6.7718794835007173E-2</c:v>
                </c:pt>
                <c:pt idx="3565">
                  <c:v>6.7699368904188179E-2</c:v>
                </c:pt>
                <c:pt idx="3566">
                  <c:v>6.7390062821244989E-2</c:v>
                </c:pt>
                <c:pt idx="3567">
                  <c:v>6.6931366988088492E-2</c:v>
                </c:pt>
                <c:pt idx="3568">
                  <c:v>6.4728469555677445E-2</c:v>
                </c:pt>
                <c:pt idx="3569">
                  <c:v>6.4799560680944529E-2</c:v>
                </c:pt>
                <c:pt idx="3570">
                  <c:v>6.2799361362426823E-2</c:v>
                </c:pt>
                <c:pt idx="3571">
                  <c:v>6.3253819351380317E-2</c:v>
                </c:pt>
                <c:pt idx="3572">
                  <c:v>6.3714902807775378E-2</c:v>
                </c:pt>
                <c:pt idx="3573">
                  <c:v>6.305102858669516E-2</c:v>
                </c:pt>
                <c:pt idx="3574">
                  <c:v>6.3169164882226972E-2</c:v>
                </c:pt>
                <c:pt idx="3575">
                  <c:v>6.3152261172063157E-2</c:v>
                </c:pt>
                <c:pt idx="3576">
                  <c:v>6.3560463237274434E-2</c:v>
                </c:pt>
                <c:pt idx="3577">
                  <c:v>6.2832800851970169E-2</c:v>
                </c:pt>
                <c:pt idx="3578">
                  <c:v>6.2632696390658174E-2</c:v>
                </c:pt>
                <c:pt idx="3579">
                  <c:v>6.2749268811486306E-2</c:v>
                </c:pt>
                <c:pt idx="3580">
                  <c:v>6.3017356475300393E-2</c:v>
                </c:pt>
                <c:pt idx="3581">
                  <c:v>6.2966915688367125E-2</c:v>
                </c:pt>
                <c:pt idx="3582">
                  <c:v>6.2799361362426823E-2</c:v>
                </c:pt>
                <c:pt idx="3583">
                  <c:v>6.1667102168800621E-2</c:v>
                </c:pt>
                <c:pt idx="3584">
                  <c:v>6.1410356492323702E-2</c:v>
                </c:pt>
                <c:pt idx="3585">
                  <c:v>6.0887512899896801E-2</c:v>
                </c:pt>
                <c:pt idx="3586">
                  <c:v>6.120331950207468E-2</c:v>
                </c:pt>
                <c:pt idx="3587">
                  <c:v>6.0997673817523905E-2</c:v>
                </c:pt>
                <c:pt idx="3588">
                  <c:v>6.15545122587376E-2</c:v>
                </c:pt>
                <c:pt idx="3589">
                  <c:v>6.0668380462724936E-2</c:v>
                </c:pt>
                <c:pt idx="3590">
                  <c:v>6.0683980457701202E-2</c:v>
                </c:pt>
                <c:pt idx="3591">
                  <c:v>6.0606060606060608E-2</c:v>
                </c:pt>
                <c:pt idx="3592">
                  <c:v>6.0981912144702832E-2</c:v>
                </c:pt>
                <c:pt idx="3593">
                  <c:v>6.0358056265984651E-2</c:v>
                </c:pt>
                <c:pt idx="3594">
                  <c:v>6.0127388535031842E-2</c:v>
                </c:pt>
                <c:pt idx="3595">
                  <c:v>6.0188727365467987E-2</c:v>
                </c:pt>
                <c:pt idx="3596">
                  <c:v>5.9913683676059912E-2</c:v>
                </c:pt>
                <c:pt idx="3597">
                  <c:v>5.9580913910628627E-2</c:v>
                </c:pt>
                <c:pt idx="3598">
                  <c:v>6.0903225806451612E-2</c:v>
                </c:pt>
                <c:pt idx="3599">
                  <c:v>6.1490359562272008E-2</c:v>
                </c:pt>
                <c:pt idx="3600">
                  <c:v>6.0856111397627637E-2</c:v>
                </c:pt>
                <c:pt idx="3601">
                  <c:v>6.1699346405228755E-2</c:v>
                </c:pt>
                <c:pt idx="3602">
                  <c:v>6.1991069083267659E-2</c:v>
                </c:pt>
                <c:pt idx="3603">
                  <c:v>6.0574948665297737E-2</c:v>
                </c:pt>
                <c:pt idx="3604">
                  <c:v>6.2450383699391369E-2</c:v>
                </c:pt>
                <c:pt idx="3605">
                  <c:v>6.2072593371909512E-2</c:v>
                </c:pt>
                <c:pt idx="3606">
                  <c:v>6.1780104712041879E-2</c:v>
                </c:pt>
                <c:pt idx="3607">
                  <c:v>6.4586754241926655E-2</c:v>
                </c:pt>
                <c:pt idx="3608">
                  <c:v>6.5683273030893399E-2</c:v>
                </c:pt>
                <c:pt idx="3609">
                  <c:v>6.731317741015401E-2</c:v>
                </c:pt>
                <c:pt idx="3610">
                  <c:v>6.8011527377521599E-2</c:v>
                </c:pt>
                <c:pt idx="3611">
                  <c:v>6.8985676702718504E-2</c:v>
                </c:pt>
                <c:pt idx="3612">
                  <c:v>6.9637061079964591E-2</c:v>
                </c:pt>
                <c:pt idx="3613">
                  <c:v>7.2171253822629955E-2</c:v>
                </c:pt>
                <c:pt idx="3614">
                  <c:v>6.9534472598703601E-2</c:v>
                </c:pt>
                <c:pt idx="3615">
                  <c:v>7.0196311719214755E-2</c:v>
                </c:pt>
                <c:pt idx="3616">
                  <c:v>6.8564787914003486E-2</c:v>
                </c:pt>
                <c:pt idx="3617">
                  <c:v>6.9616519174041297E-2</c:v>
                </c:pt>
                <c:pt idx="3618">
                  <c:v>6.6969353007945515E-2</c:v>
                </c:pt>
                <c:pt idx="3619">
                  <c:v>6.517536592101629E-2</c:v>
                </c:pt>
                <c:pt idx="3620">
                  <c:v>6.4604434711196271E-2</c:v>
                </c:pt>
                <c:pt idx="3621">
                  <c:v>6.4060803474484243E-2</c:v>
                </c:pt>
                <c:pt idx="3622">
                  <c:v>6.3000533902829683E-2</c:v>
                </c:pt>
                <c:pt idx="3623">
                  <c:v>6.3749324689357095E-2</c:v>
                </c:pt>
                <c:pt idx="3624">
                  <c:v>6.2866275972296215E-2</c:v>
                </c:pt>
                <c:pt idx="3625">
                  <c:v>6.2137967351237493E-2</c:v>
                </c:pt>
                <c:pt idx="3626">
                  <c:v>6.2533121356650762E-2</c:v>
                </c:pt>
                <c:pt idx="3627">
                  <c:v>6.190975865687303E-2</c:v>
                </c:pt>
                <c:pt idx="3628">
                  <c:v>5.9944119888239777E-2</c:v>
                </c:pt>
                <c:pt idx="3629">
                  <c:v>5.8223438666334906E-2</c:v>
                </c:pt>
                <c:pt idx="3630">
                  <c:v>5.8122205663189271E-2</c:v>
                </c:pt>
                <c:pt idx="3631">
                  <c:v>5.8208955223880587E-2</c:v>
                </c:pt>
                <c:pt idx="3632">
                  <c:v>5.680990531682447E-2</c:v>
                </c:pt>
                <c:pt idx="3633">
                  <c:v>5.6686046511627904E-2</c:v>
                </c:pt>
                <c:pt idx="3634">
                  <c:v>5.6768558951965066E-2</c:v>
                </c:pt>
                <c:pt idx="3635">
                  <c:v>5.6989771066731608E-2</c:v>
                </c:pt>
                <c:pt idx="3636">
                  <c:v>5.7031440409456492E-2</c:v>
                </c:pt>
                <c:pt idx="3637">
                  <c:v>5.7621275547894604E-2</c:v>
                </c:pt>
                <c:pt idx="3638">
                  <c:v>5.7423312883435579E-2</c:v>
                </c:pt>
                <c:pt idx="3639">
                  <c:v>5.6906614785992217E-2</c:v>
                </c:pt>
                <c:pt idx="3640">
                  <c:v>5.6823700825643517E-2</c:v>
                </c:pt>
                <c:pt idx="3641">
                  <c:v>5.6535395022952399E-2</c:v>
                </c:pt>
                <c:pt idx="3642">
                  <c:v>5.7003654080389772E-2</c:v>
                </c:pt>
                <c:pt idx="3643">
                  <c:v>5.8426966292134834E-2</c:v>
                </c:pt>
                <c:pt idx="3644">
                  <c:v>5.8426966292134834E-2</c:v>
                </c:pt>
                <c:pt idx="3645">
                  <c:v>5.844155844155844E-2</c:v>
                </c:pt>
                <c:pt idx="3646">
                  <c:v>5.9240506329113922E-2</c:v>
                </c:pt>
                <c:pt idx="3647">
                  <c:v>5.8397803843274268E-2</c:v>
                </c:pt>
                <c:pt idx="3648">
                  <c:v>5.8853118712273639E-2</c:v>
                </c:pt>
                <c:pt idx="3649">
                  <c:v>5.9390862944162438E-2</c:v>
                </c:pt>
                <c:pt idx="3650">
                  <c:v>5.9120768064679127E-2</c:v>
                </c:pt>
                <c:pt idx="3651">
                  <c:v>5.8078927773641098E-2</c:v>
                </c:pt>
                <c:pt idx="3652">
                  <c:v>5.9001512859304085E-2</c:v>
                </c:pt>
                <c:pt idx="3653">
                  <c:v>5.9300557526609218E-2</c:v>
                </c:pt>
                <c:pt idx="3654">
                  <c:v>5.9923175416133165E-2</c:v>
                </c:pt>
                <c:pt idx="3655">
                  <c:v>5.9800664451827232E-2</c:v>
                </c:pt>
                <c:pt idx="3656">
                  <c:v>5.9285533316442866E-2</c:v>
                </c:pt>
                <c:pt idx="3657">
                  <c:v>5.9602649006622516E-2</c:v>
                </c:pt>
                <c:pt idx="3658">
                  <c:v>6.0107885949139475E-2</c:v>
                </c:pt>
                <c:pt idx="3659">
                  <c:v>6.0747663551401862E-2</c:v>
                </c:pt>
                <c:pt idx="3660">
                  <c:v>6.1096605744125329E-2</c:v>
                </c:pt>
                <c:pt idx="3661">
                  <c:v>6.1080657791699286E-2</c:v>
                </c:pt>
                <c:pt idx="3662">
                  <c:v>6.1001042752867565E-2</c:v>
                </c:pt>
                <c:pt idx="3663">
                  <c:v>6.1192468619246855E-2</c:v>
                </c:pt>
                <c:pt idx="3664">
                  <c:v>0.06</c:v>
                </c:pt>
                <c:pt idx="3665">
                  <c:v>6.0559006211180121E-2</c:v>
                </c:pt>
                <c:pt idx="3666">
                  <c:v>6.0015388561169523E-2</c:v>
                </c:pt>
                <c:pt idx="3667">
                  <c:v>6.0590367685137238E-2</c:v>
                </c:pt>
                <c:pt idx="3668">
                  <c:v>5.9466327827191863E-2</c:v>
                </c:pt>
                <c:pt idx="3669">
                  <c:v>6.0559006211180121E-2</c:v>
                </c:pt>
                <c:pt idx="3670">
                  <c:v>6.0185185185185175E-2</c:v>
                </c:pt>
                <c:pt idx="3671">
                  <c:v>5.9953881629515753E-2</c:v>
                </c:pt>
                <c:pt idx="3672">
                  <c:v>5.9375792945952806E-2</c:v>
                </c:pt>
                <c:pt idx="3673">
                  <c:v>6.0700389105058365E-2</c:v>
                </c:pt>
                <c:pt idx="3674">
                  <c:v>5.98159509202454E-2</c:v>
                </c:pt>
                <c:pt idx="3675">
                  <c:v>6.0046189376443418E-2</c:v>
                </c:pt>
                <c:pt idx="3676">
                  <c:v>6.1064718162839246E-2</c:v>
                </c:pt>
                <c:pt idx="3677">
                  <c:v>5.9120768064679127E-2</c:v>
                </c:pt>
                <c:pt idx="3678">
                  <c:v>5.949656750572082E-2</c:v>
                </c:pt>
                <c:pt idx="3679">
                  <c:v>6.1048786851030525E-2</c:v>
                </c:pt>
                <c:pt idx="3680">
                  <c:v>5.7935132458529333E-2</c:v>
                </c:pt>
                <c:pt idx="3681">
                  <c:v>5.8971774193548383E-2</c:v>
                </c:pt>
                <c:pt idx="3682">
                  <c:v>5.8823529411764698E-2</c:v>
                </c:pt>
                <c:pt idx="3683">
                  <c:v>5.823792931806869E-2</c:v>
                </c:pt>
                <c:pt idx="3684">
                  <c:v>5.8499999999999996E-2</c:v>
                </c:pt>
                <c:pt idx="3685">
                  <c:v>6.2350119904076733E-2</c:v>
                </c:pt>
                <c:pt idx="3686">
                  <c:v>6.0747663551401862E-2</c:v>
                </c:pt>
                <c:pt idx="3687">
                  <c:v>5.9466327827191863E-2</c:v>
                </c:pt>
                <c:pt idx="3688">
                  <c:v>6.0293738727132173E-2</c:v>
                </c:pt>
                <c:pt idx="3689">
                  <c:v>5.9709109466700688E-2</c:v>
                </c:pt>
                <c:pt idx="3690">
                  <c:v>5.8558558558558557E-2</c:v>
                </c:pt>
                <c:pt idx="3691">
                  <c:v>6.1256544502617791E-2</c:v>
                </c:pt>
                <c:pt idx="3692">
                  <c:v>6.0355945318545261E-2</c:v>
                </c:pt>
                <c:pt idx="3693">
                  <c:v>5.9511698880976599E-2</c:v>
                </c:pt>
                <c:pt idx="3694">
                  <c:v>5.5542368858295742E-2</c:v>
                </c:pt>
                <c:pt idx="3695">
                  <c:v>5.5410845370589629E-2</c:v>
                </c:pt>
                <c:pt idx="3696">
                  <c:v>5.3731343283582089E-2</c:v>
                </c:pt>
                <c:pt idx="3697">
                  <c:v>5.2548843476308102E-2</c:v>
                </c:pt>
                <c:pt idx="3698">
                  <c:v>5.3657418023389129E-2</c:v>
                </c:pt>
                <c:pt idx="3699">
                  <c:v>5.4016620498614956E-2</c:v>
                </c:pt>
                <c:pt idx="3700">
                  <c:v>5.3510176080493937E-2</c:v>
                </c:pt>
                <c:pt idx="3701">
                  <c:v>5.5529188419553864E-2</c:v>
                </c:pt>
                <c:pt idx="3702">
                  <c:v>5.4520037278657965E-2</c:v>
                </c:pt>
                <c:pt idx="3703">
                  <c:v>5.8823529411764698E-2</c:v>
                </c:pt>
                <c:pt idx="3704">
                  <c:v>5.8194478985327029E-2</c:v>
                </c:pt>
                <c:pt idx="3705">
                  <c:v>5.7198728917135178E-2</c:v>
                </c:pt>
                <c:pt idx="3706">
                  <c:v>5.8927222362125407E-2</c:v>
                </c:pt>
                <c:pt idx="3707">
                  <c:v>5.7310800881704628E-2</c:v>
                </c:pt>
                <c:pt idx="3708">
                  <c:v>5.5661274976213128E-2</c:v>
                </c:pt>
                <c:pt idx="3709">
                  <c:v>5.9770114942528735E-2</c:v>
                </c:pt>
                <c:pt idx="3710">
                  <c:v>5.9105834806769376E-2</c:v>
                </c:pt>
                <c:pt idx="3711">
                  <c:v>6.0293738727132173E-2</c:v>
                </c:pt>
                <c:pt idx="3712">
                  <c:v>5.7735011102886744E-2</c:v>
                </c:pt>
                <c:pt idx="3713">
                  <c:v>5.6989771066731608E-2</c:v>
                </c:pt>
                <c:pt idx="3714">
                  <c:v>6.2217495346982184E-2</c:v>
                </c:pt>
                <c:pt idx="3715">
                  <c:v>6.0247167868177125E-2</c:v>
                </c:pt>
                <c:pt idx="3716">
                  <c:v>5.6467181467181465E-2</c:v>
                </c:pt>
                <c:pt idx="3717">
                  <c:v>5.6209464328609168E-2</c:v>
                </c:pt>
                <c:pt idx="3718">
                  <c:v>5.498120300751879E-2</c:v>
                </c:pt>
                <c:pt idx="3719">
                  <c:v>5.4216867469879519E-2</c:v>
                </c:pt>
                <c:pt idx="3720">
                  <c:v>5.3583695901076249E-2</c:v>
                </c:pt>
                <c:pt idx="3721">
                  <c:v>5.3375912408759114E-2</c:v>
                </c:pt>
                <c:pt idx="3722">
                  <c:v>5.4469273743016758E-2</c:v>
                </c:pt>
                <c:pt idx="3723">
                  <c:v>5.4672897196261686E-2</c:v>
                </c:pt>
                <c:pt idx="3724">
                  <c:v>5.3595968850206142E-2</c:v>
                </c:pt>
                <c:pt idx="3725">
                  <c:v>5.3424657534246578E-2</c:v>
                </c:pt>
                <c:pt idx="3726">
                  <c:v>5.4166666666666662E-2</c:v>
                </c:pt>
                <c:pt idx="3727">
                  <c:v>5.460910151691948E-2</c:v>
                </c:pt>
                <c:pt idx="3728">
                  <c:v>5.4304943142260378E-2</c:v>
                </c:pt>
                <c:pt idx="3729">
                  <c:v>5.2809749492213939E-2</c:v>
                </c:pt>
                <c:pt idx="3730">
                  <c:v>5.1035986913849501E-2</c:v>
                </c:pt>
                <c:pt idx="3731">
                  <c:v>5.3339411898791884E-2</c:v>
                </c:pt>
                <c:pt idx="3732">
                  <c:v>5.2034689793195463E-2</c:v>
                </c:pt>
                <c:pt idx="3733">
                  <c:v>5.3025152957171987E-2</c:v>
                </c:pt>
                <c:pt idx="3734">
                  <c:v>5.3694355208811377E-2</c:v>
                </c:pt>
                <c:pt idx="3735">
                  <c:v>5.4091539528432729E-2</c:v>
                </c:pt>
                <c:pt idx="3736">
                  <c:v>5.4545454545454543E-2</c:v>
                </c:pt>
                <c:pt idx="3737">
                  <c:v>5.5045871559633024E-2</c:v>
                </c:pt>
                <c:pt idx="3738">
                  <c:v>5.4800936768149879E-2</c:v>
                </c:pt>
                <c:pt idx="3739">
                  <c:v>5.7692307692307689E-2</c:v>
                </c:pt>
                <c:pt idx="3740">
                  <c:v>5.6851311953352773E-2</c:v>
                </c:pt>
                <c:pt idx="3741">
                  <c:v>5.6686046511627904E-2</c:v>
                </c:pt>
                <c:pt idx="3742">
                  <c:v>5.6699781923915671E-2</c:v>
                </c:pt>
                <c:pt idx="3743">
                  <c:v>5.7212713936430314E-2</c:v>
                </c:pt>
                <c:pt idx="3744">
                  <c:v>5.6317689530685923E-2</c:v>
                </c:pt>
                <c:pt idx="3745">
                  <c:v>5.6672317752482437E-2</c:v>
                </c:pt>
                <c:pt idx="3746">
                  <c:v>5.6892778993435443E-2</c:v>
                </c:pt>
                <c:pt idx="3747">
                  <c:v>5.7437407952871868E-2</c:v>
                </c:pt>
                <c:pt idx="3748">
                  <c:v>5.6713523994183231E-2</c:v>
                </c:pt>
                <c:pt idx="3749">
                  <c:v>5.7310800881704628E-2</c:v>
                </c:pt>
                <c:pt idx="3750">
                  <c:v>5.7282741738066092E-2</c:v>
                </c:pt>
                <c:pt idx="3751">
                  <c:v>5.7059253840526701E-2</c:v>
                </c:pt>
                <c:pt idx="3752">
                  <c:v>5.6727272727272723E-2</c:v>
                </c:pt>
                <c:pt idx="3753">
                  <c:v>5.7409224730127578E-2</c:v>
                </c:pt>
                <c:pt idx="3754">
                  <c:v>5.8558558558558557E-2</c:v>
                </c:pt>
                <c:pt idx="3755">
                  <c:v>5.7863501483679525E-2</c:v>
                </c:pt>
                <c:pt idx="3756">
                  <c:v>5.8194478985327029E-2</c:v>
                </c:pt>
                <c:pt idx="3757">
                  <c:v>5.6713523994183231E-2</c:v>
                </c:pt>
                <c:pt idx="3758">
                  <c:v>5.6385542168674696E-2</c:v>
                </c:pt>
                <c:pt idx="3759">
                  <c:v>5.8912386706948636E-2</c:v>
                </c:pt>
                <c:pt idx="3760">
                  <c:v>5.8485378655336165E-2</c:v>
                </c:pt>
                <c:pt idx="3761">
                  <c:v>5.757874015748031E-2</c:v>
                </c:pt>
                <c:pt idx="3762">
                  <c:v>5.9526837954718893E-2</c:v>
                </c:pt>
                <c:pt idx="3763">
                  <c:v>6.0309278350515465E-2</c:v>
                </c:pt>
                <c:pt idx="3764">
                  <c:v>5.8942065491183873E-2</c:v>
                </c:pt>
                <c:pt idx="3765">
                  <c:v>5.9466327827191863E-2</c:v>
                </c:pt>
                <c:pt idx="3766">
                  <c:v>6.0684647302904557E-2</c:v>
                </c:pt>
                <c:pt idx="3767">
                  <c:v>6.1032863849765251E-2</c:v>
                </c:pt>
                <c:pt idx="3768">
                  <c:v>6.1128526645768018E-2</c:v>
                </c:pt>
                <c:pt idx="3769">
                  <c:v>6.0371517027863773E-2</c:v>
                </c:pt>
                <c:pt idx="3770">
                  <c:v>0.06</c:v>
                </c:pt>
                <c:pt idx="3771">
                  <c:v>5.9739596630074027E-2</c:v>
                </c:pt>
                <c:pt idx="3772">
                  <c:v>6.0402684563758385E-2</c:v>
                </c:pt>
                <c:pt idx="3773">
                  <c:v>6.0810810810810814E-2</c:v>
                </c:pt>
                <c:pt idx="3774">
                  <c:v>6.1595156620163197E-2</c:v>
                </c:pt>
                <c:pt idx="3775">
                  <c:v>6.205250596658711E-2</c:v>
                </c:pt>
                <c:pt idx="3776">
                  <c:v>6.1369000786782056E-2</c:v>
                </c:pt>
                <c:pt idx="3777">
                  <c:v>6.1192468619246855E-2</c:v>
                </c:pt>
                <c:pt idx="3778">
                  <c:v>6.0355945318545261E-2</c:v>
                </c:pt>
                <c:pt idx="3779">
                  <c:v>5.9739596630074027E-2</c:v>
                </c:pt>
                <c:pt idx="3780">
                  <c:v>5.9984619328377335E-2</c:v>
                </c:pt>
                <c:pt idx="3781">
                  <c:v>6.0293738727132173E-2</c:v>
                </c:pt>
                <c:pt idx="3782">
                  <c:v>6.1578947368421046E-2</c:v>
                </c:pt>
                <c:pt idx="3783">
                  <c:v>6.130468954676447E-2</c:v>
                </c:pt>
                <c:pt idx="3784">
                  <c:v>6.0969254820218859E-2</c:v>
                </c:pt>
                <c:pt idx="3785">
                  <c:v>6.0371517027863773E-2</c:v>
                </c:pt>
                <c:pt idx="3786">
                  <c:v>5.9861857252494238E-2</c:v>
                </c:pt>
                <c:pt idx="3787">
                  <c:v>6.0905778240499732E-2</c:v>
                </c:pt>
                <c:pt idx="3788">
                  <c:v>5.9739596630074027E-2</c:v>
                </c:pt>
                <c:pt idx="3789">
                  <c:v>5.8354114713216949E-2</c:v>
                </c:pt>
                <c:pt idx="3790">
                  <c:v>5.8779201205727195E-2</c:v>
                </c:pt>
                <c:pt idx="3791">
                  <c:v>5.8764439979909593E-2</c:v>
                </c:pt>
                <c:pt idx="3792">
                  <c:v>5.8956916099773243E-2</c:v>
                </c:pt>
                <c:pt idx="3793">
                  <c:v>5.8035714285714281E-2</c:v>
                </c:pt>
                <c:pt idx="3794">
                  <c:v>5.844155844155844E-2</c:v>
                </c:pt>
                <c:pt idx="3795">
                  <c:v>5.8223438666334906E-2</c:v>
                </c:pt>
                <c:pt idx="3796">
                  <c:v>5.8064516129032261E-2</c:v>
                </c:pt>
                <c:pt idx="3797">
                  <c:v>5.7978196233894941E-2</c:v>
                </c:pt>
                <c:pt idx="3798">
                  <c:v>5.8823529411764698E-2</c:v>
                </c:pt>
                <c:pt idx="3799">
                  <c:v>5.8912386706948636E-2</c:v>
                </c:pt>
                <c:pt idx="3800">
                  <c:v>5.8136645962732915E-2</c:v>
                </c:pt>
                <c:pt idx="3801">
                  <c:v>5.7749259624876599E-2</c:v>
                </c:pt>
                <c:pt idx="3802">
                  <c:v>5.844155844155844E-2</c:v>
                </c:pt>
                <c:pt idx="3803">
                  <c:v>5.7059253840526701E-2</c:v>
                </c:pt>
                <c:pt idx="3804">
                  <c:v>5.7338887527566766E-2</c:v>
                </c:pt>
                <c:pt idx="3805">
                  <c:v>5.7792047419115825E-2</c:v>
                </c:pt>
                <c:pt idx="3806">
                  <c:v>5.7451509943530571E-2</c:v>
                </c:pt>
                <c:pt idx="3807">
                  <c:v>5.6658595641646492E-2</c:v>
                </c:pt>
                <c:pt idx="3808">
                  <c:v>5.6603773584905655E-2</c:v>
                </c:pt>
                <c:pt idx="3809">
                  <c:v>5.6603773584905655E-2</c:v>
                </c:pt>
                <c:pt idx="3810">
                  <c:v>5.6823700825643517E-2</c:v>
                </c:pt>
                <c:pt idx="3811">
                  <c:v>5.6948162569968354E-2</c:v>
                </c:pt>
                <c:pt idx="3812">
                  <c:v>5.6195965417867429E-2</c:v>
                </c:pt>
                <c:pt idx="3813">
                  <c:v>5.6521739130434782E-2</c:v>
                </c:pt>
                <c:pt idx="3814">
                  <c:v>5.5967471896675433E-2</c:v>
                </c:pt>
                <c:pt idx="3815">
                  <c:v>5.5793991416309009E-2</c:v>
                </c:pt>
                <c:pt idx="3816">
                  <c:v>5.6182472989195674E-2</c:v>
                </c:pt>
                <c:pt idx="3817">
                  <c:v>5.6209464328609168E-2</c:v>
                </c:pt>
                <c:pt idx="3818">
                  <c:v>5.6195965417867429E-2</c:v>
                </c:pt>
                <c:pt idx="3819">
                  <c:v>5.6535395022952399E-2</c:v>
                </c:pt>
                <c:pt idx="3820">
                  <c:v>5.6385542168674696E-2</c:v>
                </c:pt>
                <c:pt idx="3821">
                  <c:v>5.5780691299165665E-2</c:v>
                </c:pt>
                <c:pt idx="3822">
                  <c:v>5.5873925501432657E-2</c:v>
                </c:pt>
                <c:pt idx="3823">
                  <c:v>5.6088207094918505E-2</c:v>
                </c:pt>
                <c:pt idx="3824">
                  <c:v>5.5371509701845713E-2</c:v>
                </c:pt>
                <c:pt idx="3825">
                  <c:v>5.5621583075826E-2</c:v>
                </c:pt>
                <c:pt idx="3826">
                  <c:v>5.5071781595669562E-2</c:v>
                </c:pt>
                <c:pt idx="3827">
                  <c:v>5.5423969682614871E-2</c:v>
                </c:pt>
                <c:pt idx="3828">
                  <c:v>5.6249999999999994E-2</c:v>
                </c:pt>
                <c:pt idx="3829">
                  <c:v>5.6277056277056273E-2</c:v>
                </c:pt>
                <c:pt idx="3830">
                  <c:v>5.6263524885789847E-2</c:v>
                </c:pt>
                <c:pt idx="3831">
                  <c:v>5.645355850422195E-2</c:v>
                </c:pt>
                <c:pt idx="3832">
                  <c:v>5.6865127582017012E-2</c:v>
                </c:pt>
                <c:pt idx="3833">
                  <c:v>5.6823700825643517E-2</c:v>
                </c:pt>
                <c:pt idx="3834">
                  <c:v>5.6837503036191395E-2</c:v>
                </c:pt>
                <c:pt idx="3835">
                  <c:v>5.634481098001444E-2</c:v>
                </c:pt>
                <c:pt idx="3836">
                  <c:v>5.6358381502890166E-2</c:v>
                </c:pt>
                <c:pt idx="3837">
                  <c:v>5.6061332055582169E-2</c:v>
                </c:pt>
                <c:pt idx="3838">
                  <c:v>5.6021067751975094E-2</c:v>
                </c:pt>
                <c:pt idx="3839">
                  <c:v>5.7003654080389772E-2</c:v>
                </c:pt>
                <c:pt idx="3840">
                  <c:v>5.7409224730127578E-2</c:v>
                </c:pt>
                <c:pt idx="3841">
                  <c:v>5.6699781923915671E-2</c:v>
                </c:pt>
                <c:pt idx="3842">
                  <c:v>5.6906614785992217E-2</c:v>
                </c:pt>
                <c:pt idx="3843">
                  <c:v>5.6061332055582169E-2</c:v>
                </c:pt>
                <c:pt idx="3844">
                  <c:v>5.6385542168674696E-2</c:v>
                </c:pt>
                <c:pt idx="3845">
                  <c:v>5.6331246990852187E-2</c:v>
                </c:pt>
                <c:pt idx="3846">
                  <c:v>5.6263524885789847E-2</c:v>
                </c:pt>
                <c:pt idx="3847">
                  <c:v>5.6754790201309725E-2</c:v>
                </c:pt>
                <c:pt idx="3848">
                  <c:v>5.6823700825643517E-2</c:v>
                </c:pt>
                <c:pt idx="3849">
                  <c:v>5.7507987220447282E-2</c:v>
                </c:pt>
                <c:pt idx="3850">
                  <c:v>5.8942065491183873E-2</c:v>
                </c:pt>
                <c:pt idx="3851">
                  <c:v>5.9315589353612162E-2</c:v>
                </c:pt>
                <c:pt idx="3852">
                  <c:v>5.8690744920993229E-2</c:v>
                </c:pt>
                <c:pt idx="3853">
                  <c:v>5.8602554470323059E-2</c:v>
                </c:pt>
                <c:pt idx="3854">
                  <c:v>5.8136645962732915E-2</c:v>
                </c:pt>
                <c:pt idx="3855">
                  <c:v>5.7749259624876599E-2</c:v>
                </c:pt>
                <c:pt idx="3856">
                  <c:v>5.7338887527566766E-2</c:v>
                </c:pt>
                <c:pt idx="3857">
                  <c:v>5.7806324110671936E-2</c:v>
                </c:pt>
                <c:pt idx="3858">
                  <c:v>5.6317689530685923E-2</c:v>
                </c:pt>
                <c:pt idx="3859">
                  <c:v>5.736700171610689E-2</c:v>
                </c:pt>
                <c:pt idx="3860">
                  <c:v>5.7536267519055807E-2</c:v>
                </c:pt>
                <c:pt idx="3861">
                  <c:v>5.7087094413271526E-2</c:v>
                </c:pt>
                <c:pt idx="3862">
                  <c:v>5.6920457309657016E-2</c:v>
                </c:pt>
                <c:pt idx="3863">
                  <c:v>5.6209464328609168E-2</c:v>
                </c:pt>
                <c:pt idx="3864">
                  <c:v>5.7310800881704628E-2</c:v>
                </c:pt>
                <c:pt idx="3865">
                  <c:v>5.7282741738066092E-2</c:v>
                </c:pt>
                <c:pt idx="3866">
                  <c:v>5.7212713936430314E-2</c:v>
                </c:pt>
                <c:pt idx="3867">
                  <c:v>5.7031440409456492E-2</c:v>
                </c:pt>
                <c:pt idx="3868">
                  <c:v>5.6865127582017012E-2</c:v>
                </c:pt>
                <c:pt idx="3869">
                  <c:v>5.7101024890190338E-2</c:v>
                </c:pt>
                <c:pt idx="3870">
                  <c:v>5.7226705796038148E-2</c:v>
                </c:pt>
                <c:pt idx="3871">
                  <c:v>5.6521739130434782E-2</c:v>
                </c:pt>
                <c:pt idx="3872">
                  <c:v>5.5847255369928399E-2</c:v>
                </c:pt>
                <c:pt idx="3873">
                  <c:v>5.5149658260664619E-2</c:v>
                </c:pt>
                <c:pt idx="3874">
                  <c:v>5.5423969682614871E-2</c:v>
                </c:pt>
                <c:pt idx="3875">
                  <c:v>5.5529188419553864E-2</c:v>
                </c:pt>
                <c:pt idx="3876">
                  <c:v>5.6115107913669054E-2</c:v>
                </c:pt>
                <c:pt idx="3877">
                  <c:v>5.5097716034848129E-2</c:v>
                </c:pt>
                <c:pt idx="3878">
                  <c:v>5.498120300751879E-2</c:v>
                </c:pt>
                <c:pt idx="3879">
                  <c:v>5.518867924528302E-2</c:v>
                </c:pt>
                <c:pt idx="3880">
                  <c:v>5.5045871559633024E-2</c:v>
                </c:pt>
                <c:pt idx="3881">
                  <c:v>5.4570895522388051E-2</c:v>
                </c:pt>
                <c:pt idx="3882">
                  <c:v>5.4532742950361222E-2</c:v>
                </c:pt>
                <c:pt idx="3883">
                  <c:v>5.4968287526427059E-2</c:v>
                </c:pt>
                <c:pt idx="3884">
                  <c:v>5.3493198063177309E-2</c:v>
                </c:pt>
                <c:pt idx="3885">
                  <c:v>5.312571559422944E-2</c:v>
                </c:pt>
                <c:pt idx="3886">
                  <c:v>5.2811290689733663E-2</c:v>
                </c:pt>
                <c:pt idx="3887">
                  <c:v>5.2811290689733663E-2</c:v>
                </c:pt>
                <c:pt idx="3888">
                  <c:v>5.1820415456779088E-2</c:v>
                </c:pt>
                <c:pt idx="3889">
                  <c:v>5.2275799909869303E-2</c:v>
                </c:pt>
                <c:pt idx="3890">
                  <c:v>5.3247647463851272E-2</c:v>
                </c:pt>
                <c:pt idx="3891">
                  <c:v>5.3728578045391384E-2</c:v>
                </c:pt>
                <c:pt idx="3892">
                  <c:v>5.3345596688893993E-2</c:v>
                </c:pt>
                <c:pt idx="3893">
                  <c:v>5.3345596688893993E-2</c:v>
                </c:pt>
                <c:pt idx="3894">
                  <c:v>5.3616824589785061E-2</c:v>
                </c:pt>
                <c:pt idx="3895">
                  <c:v>5.3150057273768612E-2</c:v>
                </c:pt>
                <c:pt idx="3896">
                  <c:v>5.1647373107747099E-2</c:v>
                </c:pt>
                <c:pt idx="3897">
                  <c:v>5.3357865685372582E-2</c:v>
                </c:pt>
                <c:pt idx="3898">
                  <c:v>5.2017937219730935E-2</c:v>
                </c:pt>
                <c:pt idx="3899">
                  <c:v>5.1635878032494989E-2</c:v>
                </c:pt>
                <c:pt idx="3900">
                  <c:v>4.9956933677863913E-2</c:v>
                </c:pt>
                <c:pt idx="3901">
                  <c:v>4.9477500533162716E-2</c:v>
                </c:pt>
                <c:pt idx="3902">
                  <c:v>4.8821548821548814E-2</c:v>
                </c:pt>
                <c:pt idx="3903">
                  <c:v>4.9445865302642791E-2</c:v>
                </c:pt>
                <c:pt idx="3904">
                  <c:v>4.9764049764049766E-2</c:v>
                </c:pt>
                <c:pt idx="3905">
                  <c:v>4.8494983277591969E-2</c:v>
                </c:pt>
                <c:pt idx="3906">
                  <c:v>4.8003310573142971E-2</c:v>
                </c:pt>
                <c:pt idx="3907">
                  <c:v>4.7736625514403289E-2</c:v>
                </c:pt>
                <c:pt idx="3908">
                  <c:v>4.8414023372287139E-2</c:v>
                </c:pt>
                <c:pt idx="3909">
                  <c:v>4.827299209321681E-2</c:v>
                </c:pt>
                <c:pt idx="3910">
                  <c:v>4.8212801330008312E-2</c:v>
                </c:pt>
                <c:pt idx="3911">
                  <c:v>4.7492323439099281E-2</c:v>
                </c:pt>
                <c:pt idx="3912">
                  <c:v>4.7414674024116081E-2</c:v>
                </c:pt>
                <c:pt idx="3913">
                  <c:v>4.8013245033112578E-2</c:v>
                </c:pt>
                <c:pt idx="3914">
                  <c:v>4.8003310573142971E-2</c:v>
                </c:pt>
                <c:pt idx="3915">
                  <c:v>4.7775947281713339E-2</c:v>
                </c:pt>
                <c:pt idx="3916">
                  <c:v>4.7697368421052627E-2</c:v>
                </c:pt>
                <c:pt idx="3917">
                  <c:v>4.7943790039264307E-2</c:v>
                </c:pt>
                <c:pt idx="3918">
                  <c:v>4.7894302229562341E-2</c:v>
                </c:pt>
                <c:pt idx="3919">
                  <c:v>4.7443762781186095E-2</c:v>
                </c:pt>
                <c:pt idx="3920">
                  <c:v>4.7756278303828732E-2</c:v>
                </c:pt>
                <c:pt idx="3921">
                  <c:v>4.7097036134794962E-2</c:v>
                </c:pt>
                <c:pt idx="3922">
                  <c:v>4.6446446446446438E-2</c:v>
                </c:pt>
                <c:pt idx="3923">
                  <c:v>4.6670690002011662E-2</c:v>
                </c:pt>
                <c:pt idx="3924">
                  <c:v>4.695405788301963E-2</c:v>
                </c:pt>
                <c:pt idx="3925">
                  <c:v>4.620593507269468E-2</c:v>
                </c:pt>
                <c:pt idx="3926">
                  <c:v>4.6878157203475442E-2</c:v>
                </c:pt>
                <c:pt idx="3927">
                  <c:v>4.7001620745542948E-2</c:v>
                </c:pt>
                <c:pt idx="3928">
                  <c:v>4.6670690002011662E-2</c:v>
                </c:pt>
                <c:pt idx="3929">
                  <c:v>4.7125736339630304E-2</c:v>
                </c:pt>
                <c:pt idx="3930">
                  <c:v>4.7775947281713339E-2</c:v>
                </c:pt>
                <c:pt idx="3931">
                  <c:v>4.7884416924664594E-2</c:v>
                </c:pt>
                <c:pt idx="3932">
                  <c:v>4.7775947281713339E-2</c:v>
                </c:pt>
                <c:pt idx="3933">
                  <c:v>4.7540983606557376E-2</c:v>
                </c:pt>
                <c:pt idx="3934">
                  <c:v>4.7599507591300771E-2</c:v>
                </c:pt>
                <c:pt idx="3935">
                  <c:v>4.7835051546391748E-2</c:v>
                </c:pt>
                <c:pt idx="3936">
                  <c:v>4.7884416924664594E-2</c:v>
                </c:pt>
                <c:pt idx="3937">
                  <c:v>4.8333333333333332E-2</c:v>
                </c:pt>
                <c:pt idx="3938">
                  <c:v>4.8434237995824636E-2</c:v>
                </c:pt>
                <c:pt idx="3939">
                  <c:v>4.8842105263157888E-2</c:v>
                </c:pt>
                <c:pt idx="3940">
                  <c:v>4.9540892590219945E-2</c:v>
                </c:pt>
                <c:pt idx="3941">
                  <c:v>4.9636285836542574E-2</c:v>
                </c:pt>
                <c:pt idx="3942">
                  <c:v>4.9796093582313794E-2</c:v>
                </c:pt>
                <c:pt idx="3943">
                  <c:v>4.9551473729175559E-2</c:v>
                </c:pt>
                <c:pt idx="3944">
                  <c:v>5.0183863292234482E-2</c:v>
                </c:pt>
                <c:pt idx="3945">
                  <c:v>5.0075545003237638E-2</c:v>
                </c:pt>
                <c:pt idx="3946">
                  <c:v>4.9215103945693672E-2</c:v>
                </c:pt>
                <c:pt idx="3947">
                  <c:v>5.0270855904658719E-2</c:v>
                </c:pt>
                <c:pt idx="3948">
                  <c:v>4.9277824978759557E-2</c:v>
                </c:pt>
                <c:pt idx="3949">
                  <c:v>4.9069373942470386E-2</c:v>
                </c:pt>
                <c:pt idx="3950">
                  <c:v>4.9466950959488269E-2</c:v>
                </c:pt>
                <c:pt idx="3951">
                  <c:v>5.0140479792522147E-2</c:v>
                </c:pt>
                <c:pt idx="3952">
                  <c:v>4.9267360373752379E-2</c:v>
                </c:pt>
                <c:pt idx="3953">
                  <c:v>4.9838882921589688E-2</c:v>
                </c:pt>
                <c:pt idx="3954">
                  <c:v>4.9881745861105137E-2</c:v>
                </c:pt>
                <c:pt idx="3955">
                  <c:v>4.9710734947503742E-2</c:v>
                </c:pt>
                <c:pt idx="3956">
                  <c:v>5.0010778184953648E-2</c:v>
                </c:pt>
                <c:pt idx="3957">
                  <c:v>5.0632911392405063E-2</c:v>
                </c:pt>
                <c:pt idx="3958">
                  <c:v>5.107881990312637E-2</c:v>
                </c:pt>
                <c:pt idx="3959">
                  <c:v>5.1282051282051273E-2</c:v>
                </c:pt>
                <c:pt idx="3960">
                  <c:v>5.1418439716312055E-2</c:v>
                </c:pt>
                <c:pt idx="3961">
                  <c:v>5.0281751192024271E-2</c:v>
                </c:pt>
                <c:pt idx="3962">
                  <c:v>4.9903204990320492E-2</c:v>
                </c:pt>
                <c:pt idx="3963">
                  <c:v>5.0053937432578202E-2</c:v>
                </c:pt>
                <c:pt idx="3964">
                  <c:v>4.9978457561395948E-2</c:v>
                </c:pt>
                <c:pt idx="3965">
                  <c:v>4.9604447295274745E-2</c:v>
                </c:pt>
                <c:pt idx="3966">
                  <c:v>4.9509176269739649E-2</c:v>
                </c:pt>
                <c:pt idx="3967">
                  <c:v>4.9183803264786934E-2</c:v>
                </c:pt>
                <c:pt idx="3968">
                  <c:v>4.8576214405360134E-2</c:v>
                </c:pt>
                <c:pt idx="3969">
                  <c:v>4.9152542372881351E-2</c:v>
                </c:pt>
                <c:pt idx="3970">
                  <c:v>4.9079754601226988E-2</c:v>
                </c:pt>
                <c:pt idx="3971">
                  <c:v>4.9110922946655373E-2</c:v>
                </c:pt>
                <c:pt idx="3972">
                  <c:v>4.9256900212314221E-2</c:v>
                </c:pt>
                <c:pt idx="3973">
                  <c:v>4.9393229721098574E-2</c:v>
                </c:pt>
                <c:pt idx="3974">
                  <c:v>4.9382716049382713E-2</c:v>
                </c:pt>
                <c:pt idx="3975">
                  <c:v>5.0107991360691141E-2</c:v>
                </c:pt>
                <c:pt idx="3976">
                  <c:v>4.9551473729175559E-2</c:v>
                </c:pt>
                <c:pt idx="3977">
                  <c:v>4.9235993208828523E-2</c:v>
                </c:pt>
                <c:pt idx="3978">
                  <c:v>4.9551473729175559E-2</c:v>
                </c:pt>
                <c:pt idx="3979">
                  <c:v>4.9319727891156462E-2</c:v>
                </c:pt>
                <c:pt idx="3980">
                  <c:v>4.9382716049382713E-2</c:v>
                </c:pt>
                <c:pt idx="3981">
                  <c:v>4.9340706082518074E-2</c:v>
                </c:pt>
                <c:pt idx="3982">
                  <c:v>4.9048625792811835E-2</c:v>
                </c:pt>
                <c:pt idx="3983">
                  <c:v>4.9466950959488269E-2</c:v>
                </c:pt>
                <c:pt idx="3984">
                  <c:v>5.0358150640329932E-2</c:v>
                </c:pt>
                <c:pt idx="3985">
                  <c:v>5.0151318633808901E-2</c:v>
                </c:pt>
                <c:pt idx="3986">
                  <c:v>5.0522648083623688E-2</c:v>
                </c:pt>
                <c:pt idx="3987">
                  <c:v>5.0401911796654354E-2</c:v>
                </c:pt>
                <c:pt idx="3988">
                  <c:v>5.0577719642467843E-2</c:v>
                </c:pt>
                <c:pt idx="3989">
                  <c:v>5.0955414012738849E-2</c:v>
                </c:pt>
                <c:pt idx="3990">
                  <c:v>5.0944224857268336E-2</c:v>
                </c:pt>
                <c:pt idx="3991">
                  <c:v>5.0216450216450208E-2</c:v>
                </c:pt>
                <c:pt idx="3992">
                  <c:v>5.0194720900043267E-2</c:v>
                </c:pt>
                <c:pt idx="3993">
                  <c:v>4.9978457561395948E-2</c:v>
                </c:pt>
                <c:pt idx="3994">
                  <c:v>5.0500653025685675E-2</c:v>
                </c:pt>
                <c:pt idx="3995">
                  <c:v>5.0511648160243845E-2</c:v>
                </c:pt>
                <c:pt idx="3996">
                  <c:v>5.0369083803734255E-2</c:v>
                </c:pt>
                <c:pt idx="3997">
                  <c:v>5.1464063886424133E-2</c:v>
                </c:pt>
                <c:pt idx="3998">
                  <c:v>5.0799211736369601E-2</c:v>
                </c:pt>
                <c:pt idx="3999">
                  <c:v>4.957264957264957E-2</c:v>
                </c:pt>
                <c:pt idx="4000">
                  <c:v>4.9721388769824258E-2</c:v>
                </c:pt>
                <c:pt idx="4001">
                  <c:v>4.9361702127659571E-2</c:v>
                </c:pt>
                <c:pt idx="4002">
                  <c:v>4.9593843522873021E-2</c:v>
                </c:pt>
                <c:pt idx="4003">
                  <c:v>5.0314465408805027E-2</c:v>
                </c:pt>
                <c:pt idx="4004">
                  <c:v>5.047867711053089E-2</c:v>
                </c:pt>
                <c:pt idx="4005">
                  <c:v>5.0854888206926789E-2</c:v>
                </c:pt>
                <c:pt idx="4006">
                  <c:v>5.1521208083499886E-2</c:v>
                </c:pt>
                <c:pt idx="4007">
                  <c:v>5.0788091068301219E-2</c:v>
                </c:pt>
                <c:pt idx="4008">
                  <c:v>5.0412863972186001E-2</c:v>
                </c:pt>
                <c:pt idx="4009">
                  <c:v>4.8914189331646638E-2</c:v>
                </c:pt>
                <c:pt idx="4010">
                  <c:v>4.9424797613975287E-2</c:v>
                </c:pt>
                <c:pt idx="4011">
                  <c:v>4.9361702127659571E-2</c:v>
                </c:pt>
                <c:pt idx="4012">
                  <c:v>4.9162958253867343E-2</c:v>
                </c:pt>
                <c:pt idx="4013">
                  <c:v>5.0732560682265469E-2</c:v>
                </c:pt>
                <c:pt idx="4014">
                  <c:v>5.2883519489400503E-2</c:v>
                </c:pt>
                <c:pt idx="4015">
                  <c:v>5.1033875934887812E-2</c:v>
                </c:pt>
                <c:pt idx="4016">
                  <c:v>5.1624388072986201E-2</c:v>
                </c:pt>
                <c:pt idx="4017">
                  <c:v>5.3113553113553112E-2</c:v>
                </c:pt>
                <c:pt idx="4018">
                  <c:v>5.2715291979095656E-2</c:v>
                </c:pt>
                <c:pt idx="4019">
                  <c:v>5.3150057273768612E-2</c:v>
                </c:pt>
                <c:pt idx="4020">
                  <c:v>5.1820415456779088E-2</c:v>
                </c:pt>
                <c:pt idx="4021">
                  <c:v>5.114638447971781E-2</c:v>
                </c:pt>
                <c:pt idx="4022">
                  <c:v>5.2252252252252253E-2</c:v>
                </c:pt>
                <c:pt idx="4023">
                  <c:v>5.1384274640088594E-2</c:v>
                </c:pt>
                <c:pt idx="4024">
                  <c:v>5.1135111307031078E-2</c:v>
                </c:pt>
                <c:pt idx="4025">
                  <c:v>5.0423820908498153E-2</c:v>
                </c:pt>
                <c:pt idx="4026">
                  <c:v>5.0732560682265469E-2</c:v>
                </c:pt>
                <c:pt idx="4027">
                  <c:v>5.0910686855387313E-2</c:v>
                </c:pt>
                <c:pt idx="4028">
                  <c:v>5.1022652298218604E-2</c:v>
                </c:pt>
                <c:pt idx="4029">
                  <c:v>5.0336298546322406E-2</c:v>
                </c:pt>
                <c:pt idx="4030">
                  <c:v>5.0743657042869636E-2</c:v>
                </c:pt>
                <c:pt idx="4031">
                  <c:v>5.1259390190013257E-2</c:v>
                </c:pt>
                <c:pt idx="4032">
                  <c:v>5.1658873302159874E-2</c:v>
                </c:pt>
                <c:pt idx="4033">
                  <c:v>5.1202824983447359E-2</c:v>
                </c:pt>
                <c:pt idx="4034">
                  <c:v>5.1316080513160799E-2</c:v>
                </c:pt>
                <c:pt idx="4035">
                  <c:v>5.0854888206926789E-2</c:v>
                </c:pt>
                <c:pt idx="4036">
                  <c:v>5.0610820244328093E-2</c:v>
                </c:pt>
                <c:pt idx="4037">
                  <c:v>5.0866038149528607E-2</c:v>
                </c:pt>
                <c:pt idx="4038">
                  <c:v>5.1418439716312055E-2</c:v>
                </c:pt>
                <c:pt idx="4039">
                  <c:v>5.1259390190013257E-2</c:v>
                </c:pt>
                <c:pt idx="4040">
                  <c:v>5.1022652298218604E-2</c:v>
                </c:pt>
                <c:pt idx="4041">
                  <c:v>5.1395657953034996E-2</c:v>
                </c:pt>
                <c:pt idx="4042">
                  <c:v>5.1361523134823991E-2</c:v>
                </c:pt>
                <c:pt idx="4043">
                  <c:v>5.1327433628318576E-2</c:v>
                </c:pt>
                <c:pt idx="4044">
                  <c:v>5.0511648160243845E-2</c:v>
                </c:pt>
                <c:pt idx="4045">
                  <c:v>5.0566695727986041E-2</c:v>
                </c:pt>
                <c:pt idx="4046">
                  <c:v>4.9615055603079557E-2</c:v>
                </c:pt>
                <c:pt idx="4047">
                  <c:v>4.9435329213722561E-2</c:v>
                </c:pt>
                <c:pt idx="4048">
                  <c:v>4.8976145239603121E-2</c:v>
                </c:pt>
                <c:pt idx="4049">
                  <c:v>4.9456405883606905E-2</c:v>
                </c:pt>
                <c:pt idx="4050">
                  <c:v>4.9340706082518074E-2</c:v>
                </c:pt>
                <c:pt idx="4051">
                  <c:v>5.0314465408805027E-2</c:v>
                </c:pt>
                <c:pt idx="4052">
                  <c:v>4.9871023215821146E-2</c:v>
                </c:pt>
                <c:pt idx="4053">
                  <c:v>4.9796093582313794E-2</c:v>
                </c:pt>
                <c:pt idx="4054">
                  <c:v>5.0010778184953648E-2</c:v>
                </c:pt>
                <c:pt idx="4055">
                  <c:v>4.8688352570828958E-2</c:v>
                </c:pt>
                <c:pt idx="4056">
                  <c:v>4.8606746281164882E-2</c:v>
                </c:pt>
                <c:pt idx="4057">
                  <c:v>4.7707176639934193E-2</c:v>
                </c:pt>
                <c:pt idx="4058">
                  <c:v>4.7854785478547858E-2</c:v>
                </c:pt>
                <c:pt idx="4059">
                  <c:v>4.7521507578861116E-2</c:v>
                </c:pt>
                <c:pt idx="4060">
                  <c:v>4.7619047619047616E-2</c:v>
                </c:pt>
                <c:pt idx="4061">
                  <c:v>4.7953699875981803E-2</c:v>
                </c:pt>
                <c:pt idx="4062">
                  <c:v>4.8212801330008312E-2</c:v>
                </c:pt>
                <c:pt idx="4063">
                  <c:v>4.7973531844499581E-2</c:v>
                </c:pt>
                <c:pt idx="4064">
                  <c:v>4.665192036999799E-2</c:v>
                </c:pt>
                <c:pt idx="4065">
                  <c:v>4.5759368836291905E-2</c:v>
                </c:pt>
                <c:pt idx="4066">
                  <c:v>4.5490196078431369E-2</c:v>
                </c:pt>
                <c:pt idx="4067">
                  <c:v>4.5534838076545625E-2</c:v>
                </c:pt>
                <c:pt idx="4068">
                  <c:v>4.5606447808138391E-2</c:v>
                </c:pt>
                <c:pt idx="4069">
                  <c:v>4.5109858059498346E-2</c:v>
                </c:pt>
                <c:pt idx="4070">
                  <c:v>4.5777426992896601E-2</c:v>
                </c:pt>
                <c:pt idx="4071">
                  <c:v>4.5759368836291905E-2</c:v>
                </c:pt>
                <c:pt idx="4072">
                  <c:v>4.5516970767117908E-2</c:v>
                </c:pt>
                <c:pt idx="4073">
                  <c:v>4.5561665357423405E-2</c:v>
                </c:pt>
                <c:pt idx="4074">
                  <c:v>4.490032901103154E-2</c:v>
                </c:pt>
                <c:pt idx="4075">
                  <c:v>4.473582722715002E-2</c:v>
                </c:pt>
                <c:pt idx="4076">
                  <c:v>4.4761721010997492E-2</c:v>
                </c:pt>
                <c:pt idx="4077">
                  <c:v>4.5118630882924927E-2</c:v>
                </c:pt>
                <c:pt idx="4078">
                  <c:v>4.4978673904614193E-2</c:v>
                </c:pt>
                <c:pt idx="4079">
                  <c:v>4.490032901103154E-2</c:v>
                </c:pt>
                <c:pt idx="4080">
                  <c:v>4.5127407119237503E-2</c:v>
                </c:pt>
                <c:pt idx="4081">
                  <c:v>4.5259461568474442E-2</c:v>
                </c:pt>
                <c:pt idx="4082">
                  <c:v>4.4787644787644784E-2</c:v>
                </c:pt>
                <c:pt idx="4083">
                  <c:v>4.4427422443508231E-2</c:v>
                </c:pt>
                <c:pt idx="4084">
                  <c:v>4.4081322439673186E-2</c:v>
                </c:pt>
                <c:pt idx="4085">
                  <c:v>4.4478527607361963E-2</c:v>
                </c:pt>
                <c:pt idx="4086">
                  <c:v>4.4632550981146595E-2</c:v>
                </c:pt>
                <c:pt idx="4087">
                  <c:v>4.4615384615384612E-2</c:v>
                </c:pt>
                <c:pt idx="4088">
                  <c:v>4.4692737430167599E-2</c:v>
                </c:pt>
                <c:pt idx="4089">
                  <c:v>4.4148430066603232E-2</c:v>
                </c:pt>
                <c:pt idx="4090">
                  <c:v>4.4317096466093595E-2</c:v>
                </c:pt>
                <c:pt idx="4091">
                  <c:v>4.4666923373122835E-2</c:v>
                </c:pt>
                <c:pt idx="4092">
                  <c:v>4.4796292720602433E-2</c:v>
                </c:pt>
                <c:pt idx="4093">
                  <c:v>4.483091787439613E-2</c:v>
                </c:pt>
                <c:pt idx="4094">
                  <c:v>4.4787644787644784E-2</c:v>
                </c:pt>
                <c:pt idx="4095">
                  <c:v>4.4393417527745886E-2</c:v>
                </c:pt>
                <c:pt idx="4096">
                  <c:v>4.4495588799386261E-2</c:v>
                </c:pt>
                <c:pt idx="4097">
                  <c:v>4.4572526416906823E-2</c:v>
                </c:pt>
                <c:pt idx="4098">
                  <c:v>4.4753086419753077E-2</c:v>
                </c:pt>
                <c:pt idx="4099">
                  <c:v>4.4615384615384612E-2</c:v>
                </c:pt>
                <c:pt idx="4100">
                  <c:v>4.5436741088914996E-2</c:v>
                </c:pt>
                <c:pt idx="4101">
                  <c:v>4.5436741088914996E-2</c:v>
                </c:pt>
                <c:pt idx="4102">
                  <c:v>4.5268292682926828E-2</c:v>
                </c:pt>
                <c:pt idx="4103">
                  <c:v>4.5561665357423405E-2</c:v>
                </c:pt>
                <c:pt idx="4104">
                  <c:v>4.5525902668759805E-2</c:v>
                </c:pt>
                <c:pt idx="4105">
                  <c:v>4.5552719418810131E-2</c:v>
                </c:pt>
                <c:pt idx="4106">
                  <c:v>4.6013486711622364E-2</c:v>
                </c:pt>
                <c:pt idx="4107">
                  <c:v>4.6187537328289868E-2</c:v>
                </c:pt>
                <c:pt idx="4108">
                  <c:v>4.6224347479577606E-2</c:v>
                </c:pt>
                <c:pt idx="4109">
                  <c:v>4.6633165829145728E-2</c:v>
                </c:pt>
                <c:pt idx="4110">
                  <c:v>4.7298674821610598E-2</c:v>
                </c:pt>
                <c:pt idx="4111">
                  <c:v>4.7726805184118488E-2</c:v>
                </c:pt>
                <c:pt idx="4112">
                  <c:v>4.7550727608116412E-2</c:v>
                </c:pt>
                <c:pt idx="4113">
                  <c:v>4.7854785478547858E-2</c:v>
                </c:pt>
                <c:pt idx="4114">
                  <c:v>4.8293089092422976E-2</c:v>
                </c:pt>
                <c:pt idx="4115">
                  <c:v>4.7844916477624247E-2</c:v>
                </c:pt>
                <c:pt idx="4116">
                  <c:v>4.7933884297520657E-2</c:v>
                </c:pt>
                <c:pt idx="4117">
                  <c:v>4.7894302229562341E-2</c:v>
                </c:pt>
                <c:pt idx="4118">
                  <c:v>4.8343404876015829E-2</c:v>
                </c:pt>
                <c:pt idx="4119">
                  <c:v>4.8162756902636487E-2</c:v>
                </c:pt>
                <c:pt idx="4120">
                  <c:v>4.8780487804878044E-2</c:v>
                </c:pt>
                <c:pt idx="4121">
                  <c:v>4.8252911813643926E-2</c:v>
                </c:pt>
                <c:pt idx="4122">
                  <c:v>4.7658175842235001E-2</c:v>
                </c:pt>
                <c:pt idx="4123">
                  <c:v>4.7756278303828732E-2</c:v>
                </c:pt>
                <c:pt idx="4124">
                  <c:v>4.7716988893459482E-2</c:v>
                </c:pt>
                <c:pt idx="4125">
                  <c:v>4.664254121431443E-2</c:v>
                </c:pt>
                <c:pt idx="4126">
                  <c:v>4.7030204743563751E-2</c:v>
                </c:pt>
                <c:pt idx="4127">
                  <c:v>4.6830843762616065E-2</c:v>
                </c:pt>
                <c:pt idx="4128">
                  <c:v>4.7589743589743584E-2</c:v>
                </c:pt>
                <c:pt idx="4129">
                  <c:v>4.7327621379028961E-2</c:v>
                </c:pt>
                <c:pt idx="4130">
                  <c:v>4.7619047619047616E-2</c:v>
                </c:pt>
                <c:pt idx="4131">
                  <c:v>4.7756278303828732E-2</c:v>
                </c:pt>
                <c:pt idx="4132">
                  <c:v>4.7531243597623431E-2</c:v>
                </c:pt>
                <c:pt idx="4133">
                  <c:v>4.7609275600246255E-2</c:v>
                </c:pt>
                <c:pt idx="4134">
                  <c:v>4.791408508880627E-2</c:v>
                </c:pt>
                <c:pt idx="4135">
                  <c:v>4.6910055068325511E-2</c:v>
                </c:pt>
                <c:pt idx="4136">
                  <c:v>4.700592683425301E-2</c:v>
                </c:pt>
                <c:pt idx="4137">
                  <c:v>4.701553556827473E-2</c:v>
                </c:pt>
                <c:pt idx="4138">
                  <c:v>4.7189167008617146E-2</c:v>
                </c:pt>
                <c:pt idx="4139">
                  <c:v>4.7286184210526314E-2</c:v>
                </c:pt>
                <c:pt idx="4140">
                  <c:v>4.7461824184894752E-2</c:v>
                </c:pt>
                <c:pt idx="4141">
                  <c:v>4.7520661157024788E-2</c:v>
                </c:pt>
                <c:pt idx="4142">
                  <c:v>4.7638773819386908E-2</c:v>
                </c:pt>
                <c:pt idx="4143">
                  <c:v>4.7986647193824325E-2</c:v>
                </c:pt>
                <c:pt idx="4144">
                  <c:v>4.7976637463496036E-2</c:v>
                </c:pt>
                <c:pt idx="4145">
                  <c:v>4.7817047817047813E-2</c:v>
                </c:pt>
                <c:pt idx="4146">
                  <c:v>4.7886737455756813E-2</c:v>
                </c:pt>
                <c:pt idx="4147">
                  <c:v>4.7393364928909949E-2</c:v>
                </c:pt>
                <c:pt idx="4148">
                  <c:v>4.7589488930271054E-2</c:v>
                </c:pt>
                <c:pt idx="4149">
                  <c:v>4.7668393782383418E-2</c:v>
                </c:pt>
                <c:pt idx="4150">
                  <c:v>4.8177628822790107E-2</c:v>
                </c:pt>
                <c:pt idx="4151">
                  <c:v>4.8288893554482459E-2</c:v>
                </c:pt>
                <c:pt idx="4152">
                  <c:v>4.8319327731092432E-2</c:v>
                </c:pt>
                <c:pt idx="4153">
                  <c:v>4.8390490216705231E-2</c:v>
                </c:pt>
                <c:pt idx="4154">
                  <c:v>4.8564189189189186E-2</c:v>
                </c:pt>
                <c:pt idx="4155">
                  <c:v>4.8167539267015703E-2</c:v>
                </c:pt>
                <c:pt idx="4156">
                  <c:v>4.8107090566827021E-2</c:v>
                </c:pt>
                <c:pt idx="4157">
                  <c:v>4.8218029350104816E-2</c:v>
                </c:pt>
                <c:pt idx="4158">
                  <c:v>4.8359966358284268E-2</c:v>
                </c:pt>
                <c:pt idx="4159">
                  <c:v>4.8288893554482459E-2</c:v>
                </c:pt>
                <c:pt idx="4160">
                  <c:v>4.7609190643759049E-2</c:v>
                </c:pt>
                <c:pt idx="4161">
                  <c:v>4.7530481504443063E-2</c:v>
                </c:pt>
                <c:pt idx="4162">
                  <c:v>4.7846889952153103E-2</c:v>
                </c:pt>
                <c:pt idx="4163">
                  <c:v>4.7777316161196508E-2</c:v>
                </c:pt>
                <c:pt idx="4164">
                  <c:v>4.7727744345299854E-2</c:v>
                </c:pt>
                <c:pt idx="4165">
                  <c:v>4.799666110183639E-2</c:v>
                </c:pt>
                <c:pt idx="4166">
                  <c:v>4.8157453936348404E-2</c:v>
                </c:pt>
                <c:pt idx="4167">
                  <c:v>4.8117154811715482E-2</c:v>
                </c:pt>
                <c:pt idx="4168">
                  <c:v>4.8006679190148192E-2</c:v>
                </c:pt>
                <c:pt idx="4169">
                  <c:v>4.7540305911533687E-2</c:v>
                </c:pt>
                <c:pt idx="4170">
                  <c:v>4.7698050601410198E-2</c:v>
                </c:pt>
                <c:pt idx="4171">
                  <c:v>4.725703718923361E-2</c:v>
                </c:pt>
                <c:pt idx="4172">
                  <c:v>4.6814573580297163E-2</c:v>
                </c:pt>
                <c:pt idx="4173">
                  <c:v>4.7315367208393334E-2</c:v>
                </c:pt>
                <c:pt idx="4174">
                  <c:v>4.7266748869708178E-2</c:v>
                </c:pt>
                <c:pt idx="4175">
                  <c:v>4.792665138570535E-2</c:v>
                </c:pt>
                <c:pt idx="4176">
                  <c:v>4.808697470206983E-2</c:v>
                </c:pt>
                <c:pt idx="4177">
                  <c:v>4.7876769358867609E-2</c:v>
                </c:pt>
                <c:pt idx="4178">
                  <c:v>4.7698050601410198E-2</c:v>
                </c:pt>
                <c:pt idx="4179">
                  <c:v>4.7520661157024788E-2</c:v>
                </c:pt>
                <c:pt idx="4180">
                  <c:v>4.7520661157024788E-2</c:v>
                </c:pt>
                <c:pt idx="4181">
                  <c:v>4.7698050601410198E-2</c:v>
                </c:pt>
                <c:pt idx="4182">
                  <c:v>4.7698050601410198E-2</c:v>
                </c:pt>
                <c:pt idx="4183">
                  <c:v>4.7658516369664318E-2</c:v>
                </c:pt>
                <c:pt idx="4184">
                  <c:v>4.8036758563074343E-2</c:v>
                </c:pt>
                <c:pt idx="4185">
                  <c:v>4.8400673400673395E-2</c:v>
                </c:pt>
                <c:pt idx="4186">
                  <c:v>4.8066875653082541E-2</c:v>
                </c:pt>
                <c:pt idx="4187">
                  <c:v>4.8127223268466204E-2</c:v>
                </c:pt>
                <c:pt idx="4188">
                  <c:v>4.8097030531158505E-2</c:v>
                </c:pt>
                <c:pt idx="4189">
                  <c:v>4.8056832427914746E-2</c:v>
                </c:pt>
                <c:pt idx="4190">
                  <c:v>4.792665138570535E-2</c:v>
                </c:pt>
                <c:pt idx="4191">
                  <c:v>4.8006679190148192E-2</c:v>
                </c:pt>
                <c:pt idx="4192">
                  <c:v>4.8197820620284992E-2</c:v>
                </c:pt>
                <c:pt idx="4193">
                  <c:v>4.7936640266777825E-2</c:v>
                </c:pt>
                <c:pt idx="4194">
                  <c:v>4.8339638503572931E-2</c:v>
                </c:pt>
                <c:pt idx="4195">
                  <c:v>4.7619047619047616E-2</c:v>
                </c:pt>
                <c:pt idx="4196">
                  <c:v>4.7886737455756813E-2</c:v>
                </c:pt>
                <c:pt idx="4197">
                  <c:v>4.7836938435940099E-2</c:v>
                </c:pt>
                <c:pt idx="4198">
                  <c:v>4.8228140071293772E-2</c:v>
                </c:pt>
                <c:pt idx="4199">
                  <c:v>4.7986647193824325E-2</c:v>
                </c:pt>
                <c:pt idx="4200">
                  <c:v>4.7896709704289872E-2</c:v>
                </c:pt>
                <c:pt idx="4201">
                  <c:v>4.7140807542529202E-2</c:v>
                </c:pt>
                <c:pt idx="4202">
                  <c:v>4.7266748869708178E-2</c:v>
                </c:pt>
                <c:pt idx="4203">
                  <c:v>4.756980351602895E-2</c:v>
                </c:pt>
                <c:pt idx="4204">
                  <c:v>4.7501032631144149E-2</c:v>
                </c:pt>
                <c:pt idx="4205">
                  <c:v>4.7688160895708064E-2</c:v>
                </c:pt>
                <c:pt idx="4206">
                  <c:v>4.756980351602895E-2</c:v>
                </c:pt>
                <c:pt idx="4207">
                  <c:v>4.7698050601410198E-2</c:v>
                </c:pt>
                <c:pt idx="4208">
                  <c:v>4.8006679190148192E-2</c:v>
                </c:pt>
                <c:pt idx="4209">
                  <c:v>4.7976637463496036E-2</c:v>
                </c:pt>
                <c:pt idx="4210">
                  <c:v>4.8026727918145745E-2</c:v>
                </c:pt>
                <c:pt idx="4211">
                  <c:v>4.8451653676005894E-2</c:v>
                </c:pt>
                <c:pt idx="4212">
                  <c:v>4.8380311316785864E-2</c:v>
                </c:pt>
                <c:pt idx="4213">
                  <c:v>4.8832271762208064E-2</c:v>
                </c:pt>
                <c:pt idx="4214">
                  <c:v>4.9082373026034992E-2</c:v>
                </c:pt>
                <c:pt idx="4215">
                  <c:v>4.9208386820710305E-2</c:v>
                </c:pt>
                <c:pt idx="4216">
                  <c:v>4.9155802521906385E-2</c:v>
                </c:pt>
                <c:pt idx="4217">
                  <c:v>4.9419853889127632E-2</c:v>
                </c:pt>
                <c:pt idx="4218">
                  <c:v>4.9558284852402497E-2</c:v>
                </c:pt>
                <c:pt idx="4219">
                  <c:v>4.9547608789314947E-2</c:v>
                </c:pt>
                <c:pt idx="4220">
                  <c:v>4.953693732500538E-2</c:v>
                </c:pt>
                <c:pt idx="4221">
                  <c:v>4.9218917183821959E-2</c:v>
                </c:pt>
                <c:pt idx="4222">
                  <c:v>4.9019607843137247E-2</c:v>
                </c:pt>
                <c:pt idx="4223">
                  <c:v>4.9335049335049334E-2</c:v>
                </c:pt>
                <c:pt idx="4224">
                  <c:v>4.9622437971952531E-2</c:v>
                </c:pt>
                <c:pt idx="4225">
                  <c:v>4.9783549783549777E-2</c:v>
                </c:pt>
                <c:pt idx="4226">
                  <c:v>4.9250535331905772E-2</c:v>
                </c:pt>
                <c:pt idx="4227">
                  <c:v>4.9197860962566842E-2</c:v>
                </c:pt>
                <c:pt idx="4228">
                  <c:v>4.9515608180839603E-2</c:v>
                </c:pt>
                <c:pt idx="4229">
                  <c:v>4.9579650786807497E-2</c:v>
                </c:pt>
                <c:pt idx="4230">
                  <c:v>4.9978270317253361E-2</c:v>
                </c:pt>
                <c:pt idx="4231">
                  <c:v>4.9837486457204767E-2</c:v>
                </c:pt>
                <c:pt idx="4232">
                  <c:v>4.9654576856649389E-2</c:v>
                </c:pt>
                <c:pt idx="4233">
                  <c:v>5.0218340611353711E-2</c:v>
                </c:pt>
                <c:pt idx="4234">
                  <c:v>5.0317217239116162E-2</c:v>
                </c:pt>
                <c:pt idx="4235">
                  <c:v>5.0295211021211456E-2</c:v>
                </c:pt>
                <c:pt idx="4236">
                  <c:v>5.0627338762931982E-2</c:v>
                </c:pt>
                <c:pt idx="4237">
                  <c:v>5.0505050505050504E-2</c:v>
                </c:pt>
                <c:pt idx="4238">
                  <c:v>5.0761421319796947E-2</c:v>
                </c:pt>
                <c:pt idx="4239">
                  <c:v>5.0828729281767952E-2</c:v>
                </c:pt>
                <c:pt idx="4240">
                  <c:v>5.0783837491720024E-2</c:v>
                </c:pt>
                <c:pt idx="4241">
                  <c:v>5.0918751383661719E-2</c:v>
                </c:pt>
                <c:pt idx="4242">
                  <c:v>5.0716648291069456E-2</c:v>
                </c:pt>
                <c:pt idx="4243">
                  <c:v>5.0482879719051792E-2</c:v>
                </c:pt>
                <c:pt idx="4244">
                  <c:v>5.0108932461873638E-2</c:v>
                </c:pt>
                <c:pt idx="4245">
                  <c:v>4.9783549783549777E-2</c:v>
                </c:pt>
                <c:pt idx="4246">
                  <c:v>5.0273224043715842E-2</c:v>
                </c:pt>
                <c:pt idx="4247">
                  <c:v>5.0229307709106788E-2</c:v>
                </c:pt>
                <c:pt idx="4248">
                  <c:v>5.0065302568567699E-2</c:v>
                </c:pt>
                <c:pt idx="4249">
                  <c:v>5.0671954174928396E-2</c:v>
                </c:pt>
                <c:pt idx="4250">
                  <c:v>5.0727834142037929E-2</c:v>
                </c:pt>
                <c:pt idx="4251">
                  <c:v>5.0941306755260242E-2</c:v>
                </c:pt>
                <c:pt idx="4252">
                  <c:v>5.026223776223776E-2</c:v>
                </c:pt>
                <c:pt idx="4253">
                  <c:v>5.0649636643911033E-2</c:v>
                </c:pt>
                <c:pt idx="4254">
                  <c:v>5.0727834142037929E-2</c:v>
                </c:pt>
                <c:pt idx="4255">
                  <c:v>5.1054384017758046E-2</c:v>
                </c:pt>
                <c:pt idx="4256">
                  <c:v>5.0997782705099776E-2</c:v>
                </c:pt>
                <c:pt idx="4257">
                  <c:v>5.0716648291069456E-2</c:v>
                </c:pt>
                <c:pt idx="4258">
                  <c:v>5.0783837491720024E-2</c:v>
                </c:pt>
                <c:pt idx="4259">
                  <c:v>5.0218340611353711E-2</c:v>
                </c:pt>
                <c:pt idx="4260">
                  <c:v>5.0251256281407031E-2</c:v>
                </c:pt>
                <c:pt idx="4261">
                  <c:v>5.0394390885188427E-2</c:v>
                </c:pt>
                <c:pt idx="4262">
                  <c:v>4.9989132797217992E-2</c:v>
                </c:pt>
                <c:pt idx="4263">
                  <c:v>5.0527240773286457E-2</c:v>
                </c:pt>
                <c:pt idx="4264">
                  <c:v>4.9303322615219719E-2</c:v>
                </c:pt>
                <c:pt idx="4265">
                  <c:v>4.9718979680069171E-2</c:v>
                </c:pt>
                <c:pt idx="4266">
                  <c:v>4.9134800256355471E-2</c:v>
                </c:pt>
                <c:pt idx="4267">
                  <c:v>4.9103330486763443E-2</c:v>
                </c:pt>
                <c:pt idx="4268">
                  <c:v>4.907190100277363E-2</c:v>
                </c:pt>
                <c:pt idx="4269">
                  <c:v>4.8946584379655239E-2</c:v>
                </c:pt>
                <c:pt idx="4270">
                  <c:v>4.9335049335049334E-2</c:v>
                </c:pt>
                <c:pt idx="4271">
                  <c:v>4.8739139648230553E-2</c:v>
                </c:pt>
                <c:pt idx="4272">
                  <c:v>4.8967426016606343E-2</c:v>
                </c:pt>
                <c:pt idx="4273">
                  <c:v>4.8988285410010643E-2</c:v>
                </c:pt>
                <c:pt idx="4274">
                  <c:v>4.9145299145299144E-2</c:v>
                </c:pt>
                <c:pt idx="4275">
                  <c:v>4.9409237379162189E-2</c:v>
                </c:pt>
                <c:pt idx="4276">
                  <c:v>4.9665299071474836E-2</c:v>
                </c:pt>
                <c:pt idx="4277">
                  <c:v>5.024027959807776E-2</c:v>
                </c:pt>
                <c:pt idx="4278">
                  <c:v>5.0727834142037929E-2</c:v>
                </c:pt>
                <c:pt idx="4279">
                  <c:v>5.0873700508736998E-2</c:v>
                </c:pt>
                <c:pt idx="4280">
                  <c:v>5.0884955752212385E-2</c:v>
                </c:pt>
                <c:pt idx="4281">
                  <c:v>5.0739024928303553E-2</c:v>
                </c:pt>
                <c:pt idx="4282">
                  <c:v>5.0482879719051792E-2</c:v>
                </c:pt>
                <c:pt idx="4283">
                  <c:v>5.0616197183098594E-2</c:v>
                </c:pt>
                <c:pt idx="4284">
                  <c:v>5.0997782705099776E-2</c:v>
                </c:pt>
                <c:pt idx="4285">
                  <c:v>5.1743532058492678E-2</c:v>
                </c:pt>
                <c:pt idx="4286">
                  <c:v>5.1546391752577317E-2</c:v>
                </c:pt>
                <c:pt idx="4287">
                  <c:v>5.1190741152904513E-2</c:v>
                </c:pt>
                <c:pt idx="4288">
                  <c:v>5.1755175517551752E-2</c:v>
                </c:pt>
                <c:pt idx="4289">
                  <c:v>5.181347150259067E-2</c:v>
                </c:pt>
                <c:pt idx="4290">
                  <c:v>5.2631578947368411E-2</c:v>
                </c:pt>
                <c:pt idx="4291">
                  <c:v>5.3191489361702121E-2</c:v>
                </c:pt>
                <c:pt idx="4292">
                  <c:v>5.2910052910052907E-2</c:v>
                </c:pt>
                <c:pt idx="4293">
                  <c:v>5.2885720855369044E-2</c:v>
                </c:pt>
                <c:pt idx="4294">
                  <c:v>5.2897884084636616E-2</c:v>
                </c:pt>
                <c:pt idx="4295">
                  <c:v>5.2873563218390804E-2</c:v>
                </c:pt>
                <c:pt idx="4296">
                  <c:v>5.2595472215870111E-2</c:v>
                </c:pt>
                <c:pt idx="4297">
                  <c:v>5.2451539338654499E-2</c:v>
                </c:pt>
                <c:pt idx="4298">
                  <c:v>5.2000904363554146E-2</c:v>
                </c:pt>
                <c:pt idx="4299">
                  <c:v>5.1860202931228859E-2</c:v>
                </c:pt>
                <c:pt idx="4300">
                  <c:v>5.2379867911637443E-2</c:v>
                </c:pt>
                <c:pt idx="4301">
                  <c:v>5.1918735891647853E-2</c:v>
                </c:pt>
                <c:pt idx="4302">
                  <c:v>5.1304929734552751E-2</c:v>
                </c:pt>
                <c:pt idx="4303">
                  <c:v>5.1557946648733463E-2</c:v>
                </c:pt>
                <c:pt idx="4304">
                  <c:v>5.1755175517551752E-2</c:v>
                </c:pt>
                <c:pt idx="4305">
                  <c:v>5.2332195676905564E-2</c:v>
                </c:pt>
                <c:pt idx="4306">
                  <c:v>5.2237111060640468E-2</c:v>
                </c:pt>
                <c:pt idx="4307">
                  <c:v>5.2225249772933691E-2</c:v>
                </c:pt>
                <c:pt idx="4308">
                  <c:v>5.1743532058492678E-2</c:v>
                </c:pt>
                <c:pt idx="4309">
                  <c:v>5.216602404173281E-2</c:v>
                </c:pt>
                <c:pt idx="4310">
                  <c:v>5.2154195011337862E-2</c:v>
                </c:pt>
                <c:pt idx="4311">
                  <c:v>5.2643625543602655E-2</c:v>
                </c:pt>
                <c:pt idx="4312">
                  <c:v>5.22015433499773E-2</c:v>
                </c:pt>
                <c:pt idx="4313">
                  <c:v>5.2667735287382639E-2</c:v>
                </c:pt>
                <c:pt idx="4314">
                  <c:v>5.3314789058878063E-2</c:v>
                </c:pt>
                <c:pt idx="4315">
                  <c:v>5.4437869822485205E-2</c:v>
                </c:pt>
                <c:pt idx="4316">
                  <c:v>5.3525715615545727E-2</c:v>
                </c:pt>
                <c:pt idx="4317">
                  <c:v>5.4567022538552785E-2</c:v>
                </c:pt>
                <c:pt idx="4318">
                  <c:v>5.538165181796291E-2</c:v>
                </c:pt>
                <c:pt idx="4319">
                  <c:v>5.5555555555555552E-2</c:v>
                </c:pt>
                <c:pt idx="4320">
                  <c:v>5.4761904761904755E-2</c:v>
                </c:pt>
                <c:pt idx="4321">
                  <c:v>5.4592926655589832E-2</c:v>
                </c:pt>
                <c:pt idx="4322">
                  <c:v>5.5010762975364738E-2</c:v>
                </c:pt>
                <c:pt idx="4323">
                  <c:v>5.4079473312955553E-2</c:v>
                </c:pt>
                <c:pt idx="4324">
                  <c:v>5.2655677655677649E-2</c:v>
                </c:pt>
                <c:pt idx="4325">
                  <c:v>5.3475935828877004E-2</c:v>
                </c:pt>
                <c:pt idx="4326">
                  <c:v>5.3389043639740015E-2</c:v>
                </c:pt>
                <c:pt idx="4327">
                  <c:v>5.3339517625231911E-2</c:v>
                </c:pt>
                <c:pt idx="4328">
                  <c:v>5.4015969938938466E-2</c:v>
                </c:pt>
                <c:pt idx="4329">
                  <c:v>5.4322153991497396E-2</c:v>
                </c:pt>
                <c:pt idx="4330">
                  <c:v>5.3663089127391504E-2</c:v>
                </c:pt>
                <c:pt idx="4331">
                  <c:v>5.3588070829450135E-2</c:v>
                </c:pt>
                <c:pt idx="4332">
                  <c:v>5.3339517625231911E-2</c:v>
                </c:pt>
                <c:pt idx="4333">
                  <c:v>5.3826351509478121E-2</c:v>
                </c:pt>
                <c:pt idx="4334">
                  <c:v>5.4541142992648797E-2</c:v>
                </c:pt>
                <c:pt idx="4335">
                  <c:v>5.4373522458628844E-2</c:v>
                </c:pt>
                <c:pt idx="4336">
                  <c:v>5.3426248548199766E-2</c:v>
                </c:pt>
                <c:pt idx="4337">
                  <c:v>5.3902038903210679E-2</c:v>
                </c:pt>
                <c:pt idx="4338">
                  <c:v>5.3638059701492533E-2</c:v>
                </c:pt>
                <c:pt idx="4339">
                  <c:v>5.423249233671304E-2</c:v>
                </c:pt>
                <c:pt idx="4340">
                  <c:v>5.4296506137865908E-2</c:v>
                </c:pt>
                <c:pt idx="4341">
                  <c:v>5.47879942829919E-2</c:v>
                </c:pt>
                <c:pt idx="4342">
                  <c:v>5.4918815663801329E-2</c:v>
                </c:pt>
                <c:pt idx="4343">
                  <c:v>5.4670786783931537E-2</c:v>
                </c:pt>
                <c:pt idx="4344">
                  <c:v>5.4945054945054944E-2</c:v>
                </c:pt>
                <c:pt idx="4345">
                  <c:v>5.4476551397441966E-2</c:v>
                </c:pt>
                <c:pt idx="4346">
                  <c:v>5.4258079735786738E-2</c:v>
                </c:pt>
                <c:pt idx="4347">
                  <c:v>5.3216103655714941E-2</c:v>
                </c:pt>
                <c:pt idx="4348">
                  <c:v>5.2643625543602655E-2</c:v>
                </c:pt>
                <c:pt idx="4349">
                  <c:v>5.3019824804057161E-2</c:v>
                </c:pt>
                <c:pt idx="4350">
                  <c:v>5.3044280442804424E-2</c:v>
                </c:pt>
                <c:pt idx="4351">
                  <c:v>5.2873563218390804E-2</c:v>
                </c:pt>
                <c:pt idx="4352">
                  <c:v>5.2643625543602655E-2</c:v>
                </c:pt>
                <c:pt idx="4353">
                  <c:v>5.2047974654899298E-2</c:v>
                </c:pt>
                <c:pt idx="4354">
                  <c:v>5.2439580483356132E-2</c:v>
                </c:pt>
                <c:pt idx="4355">
                  <c:v>5.2059755545495696E-2</c:v>
                </c:pt>
                <c:pt idx="4356">
                  <c:v>5.1569506726457395E-2</c:v>
                </c:pt>
                <c:pt idx="4357">
                  <c:v>5.1477170993733209E-2</c:v>
                </c:pt>
                <c:pt idx="4358">
                  <c:v>5.0975177304964536E-2</c:v>
                </c:pt>
                <c:pt idx="4359">
                  <c:v>5.1316376617581434E-2</c:v>
                </c:pt>
                <c:pt idx="4360">
                  <c:v>5.1145207916388699E-2</c:v>
                </c:pt>
                <c:pt idx="4361">
                  <c:v>5.1009092925260582E-2</c:v>
                </c:pt>
                <c:pt idx="4362">
                  <c:v>5.0705467372134036E-2</c:v>
                </c:pt>
                <c:pt idx="4363">
                  <c:v>5.1088405153265209E-2</c:v>
                </c:pt>
                <c:pt idx="4364">
                  <c:v>5.0795053003533562E-2</c:v>
                </c:pt>
                <c:pt idx="4365">
                  <c:v>5.1454138702460843E-2</c:v>
                </c:pt>
                <c:pt idx="4366">
                  <c:v>5.1511758118701005E-2</c:v>
                </c:pt>
                <c:pt idx="4367">
                  <c:v>5.181347150259067E-2</c:v>
                </c:pt>
                <c:pt idx="4368">
                  <c:v>5.1592642440556301E-2</c:v>
                </c:pt>
                <c:pt idx="4369">
                  <c:v>5.1581071989235248E-2</c:v>
                </c:pt>
                <c:pt idx="4370">
                  <c:v>5.1685393258426963E-2</c:v>
                </c:pt>
                <c:pt idx="4371">
                  <c:v>5.1009092925260582E-2</c:v>
                </c:pt>
                <c:pt idx="4372">
                  <c:v>5.085120495246518E-2</c:v>
                </c:pt>
                <c:pt idx="4373">
                  <c:v>5.0383351588170866E-2</c:v>
                </c:pt>
                <c:pt idx="4374">
                  <c:v>5.014170481796381E-2</c:v>
                </c:pt>
                <c:pt idx="4375">
                  <c:v>5.00544069640914E-2</c:v>
                </c:pt>
                <c:pt idx="4376">
                  <c:v>4.9473004947300489E-2</c:v>
                </c:pt>
                <c:pt idx="4377">
                  <c:v>5.0152638464893151E-2</c:v>
                </c:pt>
                <c:pt idx="4378">
                  <c:v>4.9740484429065736E-2</c:v>
                </c:pt>
                <c:pt idx="4379">
                  <c:v>5.0010871928680145E-2</c:v>
                </c:pt>
                <c:pt idx="4380">
                  <c:v>5.0605060506050598E-2</c:v>
                </c:pt>
                <c:pt idx="4381">
                  <c:v>5.0716648291069456E-2</c:v>
                </c:pt>
                <c:pt idx="4382">
                  <c:v>5.0975177304964536E-2</c:v>
                </c:pt>
                <c:pt idx="4383">
                  <c:v>5.0806273470289369E-2</c:v>
                </c:pt>
                <c:pt idx="4384">
                  <c:v>5.0516143202284203E-2</c:v>
                </c:pt>
                <c:pt idx="4385">
                  <c:v>4.9414824447334194E-2</c:v>
                </c:pt>
                <c:pt idx="4386">
                  <c:v>4.9511400651465795E-2</c:v>
                </c:pt>
                <c:pt idx="4387">
                  <c:v>4.9265341400172857E-2</c:v>
                </c:pt>
                <c:pt idx="4388">
                  <c:v>4.9738219895287948E-2</c:v>
                </c:pt>
                <c:pt idx="4389">
                  <c:v>4.9425536527205716E-2</c:v>
                </c:pt>
                <c:pt idx="4390">
                  <c:v>4.9457700650759211E-2</c:v>
                </c:pt>
                <c:pt idx="4391">
                  <c:v>4.8969072164948446E-2</c:v>
                </c:pt>
                <c:pt idx="4392">
                  <c:v>4.8469387755102039E-2</c:v>
                </c:pt>
                <c:pt idx="4393">
                  <c:v>4.8500319081046586E-2</c:v>
                </c:pt>
                <c:pt idx="4394">
                  <c:v>4.8428207306711976E-2</c:v>
                </c:pt>
                <c:pt idx="4395">
                  <c:v>4.8213152886445336E-2</c:v>
                </c:pt>
                <c:pt idx="4396">
                  <c:v>4.8665955176093914E-2</c:v>
                </c:pt>
                <c:pt idx="4397">
                  <c:v>4.8697137975224257E-2</c:v>
                </c:pt>
                <c:pt idx="4398">
                  <c:v>4.8572645930975711E-2</c:v>
                </c:pt>
                <c:pt idx="4399">
                  <c:v>4.883272649389591E-2</c:v>
                </c:pt>
                <c:pt idx="4400">
                  <c:v>4.8790926599614808E-2</c:v>
                </c:pt>
                <c:pt idx="4401">
                  <c:v>4.8417923125929067E-2</c:v>
                </c:pt>
                <c:pt idx="4402">
                  <c:v>4.8634812286689415E-2</c:v>
                </c:pt>
                <c:pt idx="4403">
                  <c:v>4.8717948717948718E-2</c:v>
                </c:pt>
                <c:pt idx="4404">
                  <c:v>4.9244060475161985E-2</c:v>
                </c:pt>
                <c:pt idx="4405">
                  <c:v>4.9244060475161985E-2</c:v>
                </c:pt>
                <c:pt idx="4406">
                  <c:v>4.9085037674919257E-2</c:v>
                </c:pt>
                <c:pt idx="4407">
                  <c:v>4.8906048906048903E-2</c:v>
                </c:pt>
                <c:pt idx="4408">
                  <c:v>4.8770053475935826E-2</c:v>
                </c:pt>
                <c:pt idx="4409">
                  <c:v>4.8707541123691515E-2</c:v>
                </c:pt>
                <c:pt idx="4410">
                  <c:v>4.8853653310477814E-2</c:v>
                </c:pt>
                <c:pt idx="4411">
                  <c:v>4.8822269807280508E-2</c:v>
                </c:pt>
                <c:pt idx="4412">
                  <c:v>4.8822269807280508E-2</c:v>
                </c:pt>
                <c:pt idx="4413">
                  <c:v>4.9212173537664577E-2</c:v>
                </c:pt>
                <c:pt idx="4414">
                  <c:v>4.8969072164948446E-2</c:v>
                </c:pt>
                <c:pt idx="4415">
                  <c:v>4.8780487804878044E-2</c:v>
                </c:pt>
                <c:pt idx="4416">
                  <c:v>4.8428207306711976E-2</c:v>
                </c:pt>
                <c:pt idx="4417">
                  <c:v>4.8572645930975711E-2</c:v>
                </c:pt>
                <c:pt idx="4418">
                  <c:v>4.8665955176093914E-2</c:v>
                </c:pt>
                <c:pt idx="4419">
                  <c:v>4.909560723514212E-2</c:v>
                </c:pt>
                <c:pt idx="4420">
                  <c:v>4.8916541514696411E-2</c:v>
                </c:pt>
                <c:pt idx="4421">
                  <c:v>4.9000644745325589E-2</c:v>
                </c:pt>
                <c:pt idx="4422">
                  <c:v>4.8665955176093914E-2</c:v>
                </c:pt>
                <c:pt idx="4423">
                  <c:v>4.9265341400172857E-2</c:v>
                </c:pt>
                <c:pt idx="4424">
                  <c:v>4.9212173537664577E-2</c:v>
                </c:pt>
                <c:pt idx="4425">
                  <c:v>4.96840270211375E-2</c:v>
                </c:pt>
                <c:pt idx="4426">
                  <c:v>5.0131926121372031E-2</c:v>
                </c:pt>
                <c:pt idx="4427">
                  <c:v>5.0153981522217332E-2</c:v>
                </c:pt>
                <c:pt idx="4428">
                  <c:v>5.0453640185881832E-2</c:v>
                </c:pt>
                <c:pt idx="4429">
                  <c:v>5.0790822009356196E-2</c:v>
                </c:pt>
                <c:pt idx="4430">
                  <c:v>5.0554323725055424E-2</c:v>
                </c:pt>
                <c:pt idx="4431">
                  <c:v>5.0187101034558659E-2</c:v>
                </c:pt>
                <c:pt idx="4432">
                  <c:v>4.9770792403405366E-2</c:v>
                </c:pt>
                <c:pt idx="4433">
                  <c:v>4.9890590809628002E-2</c:v>
                </c:pt>
                <c:pt idx="4434">
                  <c:v>5.0065876152832672E-2</c:v>
                </c:pt>
                <c:pt idx="4435">
                  <c:v>4.9457700650759211E-2</c:v>
                </c:pt>
                <c:pt idx="4436">
                  <c:v>4.9727371864776437E-2</c:v>
                </c:pt>
                <c:pt idx="4437">
                  <c:v>4.9554444685937837E-2</c:v>
                </c:pt>
                <c:pt idx="4438">
                  <c:v>4.9836065573770488E-2</c:v>
                </c:pt>
                <c:pt idx="4439">
                  <c:v>4.9945235487404156E-2</c:v>
                </c:pt>
                <c:pt idx="4440">
                  <c:v>4.9836065573770488E-2</c:v>
                </c:pt>
                <c:pt idx="4441">
                  <c:v>5.0076872391829556E-2</c:v>
                </c:pt>
                <c:pt idx="4442">
                  <c:v>5.0509525919361982E-2</c:v>
                </c:pt>
                <c:pt idx="4443">
                  <c:v>5.0926960017869102E-2</c:v>
                </c:pt>
                <c:pt idx="4444">
                  <c:v>5.1029543419874659E-2</c:v>
                </c:pt>
                <c:pt idx="4445">
                  <c:v>5.0779510022271712E-2</c:v>
                </c:pt>
                <c:pt idx="4446">
                  <c:v>4.9673202614379082E-2</c:v>
                </c:pt>
                <c:pt idx="4447">
                  <c:v>4.9350649350649346E-2</c:v>
                </c:pt>
                <c:pt idx="4448">
                  <c:v>4.9554444685937837E-2</c:v>
                </c:pt>
                <c:pt idx="4449">
                  <c:v>5.0397877984084877E-2</c:v>
                </c:pt>
                <c:pt idx="4450">
                  <c:v>5.0475979632499439E-2</c:v>
                </c:pt>
                <c:pt idx="4451">
                  <c:v>5.0176056338028165E-2</c:v>
                </c:pt>
                <c:pt idx="4452">
                  <c:v>5.0010967317394156E-2</c:v>
                </c:pt>
                <c:pt idx="4453">
                  <c:v>4.9781659388646288E-2</c:v>
                </c:pt>
                <c:pt idx="4454">
                  <c:v>5.0353356890459361E-2</c:v>
                </c:pt>
                <c:pt idx="4455">
                  <c:v>5.0109890109890108E-2</c:v>
                </c:pt>
                <c:pt idx="4456">
                  <c:v>5.0431320504313197E-2</c:v>
                </c:pt>
                <c:pt idx="4457">
                  <c:v>5.1339788335960368E-2</c:v>
                </c:pt>
                <c:pt idx="4458">
                  <c:v>5.0904219691895507E-2</c:v>
                </c:pt>
                <c:pt idx="4459">
                  <c:v>5.0253471456909851E-2</c:v>
                </c:pt>
                <c:pt idx="4460">
                  <c:v>4.9803407601572737E-2</c:v>
                </c:pt>
                <c:pt idx="4461">
                  <c:v>5.080213903743315E-2</c:v>
                </c:pt>
                <c:pt idx="4462">
                  <c:v>5.1525423728813552E-2</c:v>
                </c:pt>
                <c:pt idx="4463">
                  <c:v>5.0723025583982194E-2</c:v>
                </c:pt>
                <c:pt idx="4464">
                  <c:v>5.1121076233183849E-2</c:v>
                </c:pt>
                <c:pt idx="4465">
                  <c:v>5.0745604273314038E-2</c:v>
                </c:pt>
                <c:pt idx="4466">
                  <c:v>5.1189941625505157E-2</c:v>
                </c:pt>
                <c:pt idx="4467">
                  <c:v>5.1258992805755396E-2</c:v>
                </c:pt>
                <c:pt idx="4468">
                  <c:v>5.0176056338028165E-2</c:v>
                </c:pt>
                <c:pt idx="4469">
                  <c:v>4.9586776859504134E-2</c:v>
                </c:pt>
                <c:pt idx="4470">
                  <c:v>4.9244060475161985E-2</c:v>
                </c:pt>
                <c:pt idx="4471">
                  <c:v>4.8479693812460124E-2</c:v>
                </c:pt>
                <c:pt idx="4472">
                  <c:v>4.8969072164948446E-2</c:v>
                </c:pt>
                <c:pt idx="4473">
                  <c:v>4.8541622312114112E-2</c:v>
                </c:pt>
                <c:pt idx="4474">
                  <c:v>4.7302904564315344E-2</c:v>
                </c:pt>
                <c:pt idx="4475">
                  <c:v>4.6673490276356186E-2</c:v>
                </c:pt>
                <c:pt idx="4476">
                  <c:v>4.6961894953656026E-2</c:v>
                </c:pt>
                <c:pt idx="4477">
                  <c:v>4.6606704824202774E-2</c:v>
                </c:pt>
                <c:pt idx="4478">
                  <c:v>4.692323523358715E-2</c:v>
                </c:pt>
                <c:pt idx="4479">
                  <c:v>4.7283284944006632E-2</c:v>
                </c:pt>
                <c:pt idx="4480">
                  <c:v>4.7283284944006632E-2</c:v>
                </c:pt>
                <c:pt idx="4481">
                  <c:v>4.7283284944006632E-2</c:v>
                </c:pt>
                <c:pt idx="4482">
                  <c:v>4.7519799916631932E-2</c:v>
                </c:pt>
                <c:pt idx="4483">
                  <c:v>4.7117172969621819E-2</c:v>
                </c:pt>
                <c:pt idx="4484">
                  <c:v>4.6961894953656026E-2</c:v>
                </c:pt>
                <c:pt idx="4485">
                  <c:v>4.6692607003891051E-2</c:v>
                </c:pt>
                <c:pt idx="4486">
                  <c:v>4.63038180341186E-2</c:v>
                </c:pt>
                <c:pt idx="4487">
                  <c:v>4.6865364850976358E-2</c:v>
                </c:pt>
                <c:pt idx="4488">
                  <c:v>4.7332364542246208E-2</c:v>
                </c:pt>
                <c:pt idx="4489">
                  <c:v>4.7440699126092375E-2</c:v>
                </c:pt>
                <c:pt idx="4490">
                  <c:v>4.717566728739913E-2</c:v>
                </c:pt>
                <c:pt idx="4491">
                  <c:v>4.7352024922118374E-2</c:v>
                </c:pt>
                <c:pt idx="4492">
                  <c:v>4.7989896863818139E-2</c:v>
                </c:pt>
                <c:pt idx="4493">
                  <c:v>4.7628995195320656E-2</c:v>
                </c:pt>
                <c:pt idx="4494">
                  <c:v>4.7342192691029898E-2</c:v>
                </c:pt>
                <c:pt idx="4495">
                  <c:v>4.7848898216159494E-2</c:v>
                </c:pt>
                <c:pt idx="4496">
                  <c:v>4.797979797979797E-2</c:v>
                </c:pt>
                <c:pt idx="4497">
                  <c:v>4.8603709230441272E-2</c:v>
                </c:pt>
                <c:pt idx="4498">
                  <c:v>4.9233426905635924E-2</c:v>
                </c:pt>
                <c:pt idx="4499">
                  <c:v>4.8948046371833399E-2</c:v>
                </c:pt>
                <c:pt idx="4500">
                  <c:v>4.9350649350649346E-2</c:v>
                </c:pt>
                <c:pt idx="4501">
                  <c:v>4.9106181348266206E-2</c:v>
                </c:pt>
                <c:pt idx="4502">
                  <c:v>4.9414824447334194E-2</c:v>
                </c:pt>
                <c:pt idx="4503">
                  <c:v>4.8958557010951254E-2</c:v>
                </c:pt>
                <c:pt idx="4504">
                  <c:v>4.9085037674919257E-2</c:v>
                </c:pt>
                <c:pt idx="4505">
                  <c:v>4.9372022520571671E-2</c:v>
                </c:pt>
                <c:pt idx="4506">
                  <c:v>4.9479166666666664E-2</c:v>
                </c:pt>
                <c:pt idx="4507">
                  <c:v>4.9640757674722397E-2</c:v>
                </c:pt>
                <c:pt idx="4508">
                  <c:v>4.9350649350649346E-2</c:v>
                </c:pt>
                <c:pt idx="4509">
                  <c:v>4.851063829787234E-2</c:v>
                </c:pt>
                <c:pt idx="4510">
                  <c:v>4.7999999999999994E-2</c:v>
                </c:pt>
                <c:pt idx="4511">
                  <c:v>4.7969703345255625E-2</c:v>
                </c:pt>
                <c:pt idx="4512">
                  <c:v>4.8479693812460124E-2</c:v>
                </c:pt>
                <c:pt idx="4513">
                  <c:v>4.8428207306711976E-2</c:v>
                </c:pt>
                <c:pt idx="4514">
                  <c:v>4.883272649389591E-2</c:v>
                </c:pt>
                <c:pt idx="4515">
                  <c:v>4.7879042419151613E-2</c:v>
                </c:pt>
                <c:pt idx="4516">
                  <c:v>4.7126911947085563E-2</c:v>
                </c:pt>
                <c:pt idx="4517">
                  <c:v>4.6855733662145502E-2</c:v>
                </c:pt>
                <c:pt idx="4518">
                  <c:v>4.7117172969621819E-2</c:v>
                </c:pt>
                <c:pt idx="4519">
                  <c:v>4.7858942065491177E-2</c:v>
                </c:pt>
                <c:pt idx="4520">
                  <c:v>4.7342192691029898E-2</c:v>
                </c:pt>
                <c:pt idx="4521">
                  <c:v>4.6971569839307781E-2</c:v>
                </c:pt>
                <c:pt idx="4522">
                  <c:v>4.7401247401247397E-2</c:v>
                </c:pt>
                <c:pt idx="4523">
                  <c:v>4.7470331043098057E-2</c:v>
                </c:pt>
                <c:pt idx="4524">
                  <c:v>4.7361861238055664E-2</c:v>
                </c:pt>
                <c:pt idx="4525">
                  <c:v>4.7628995195320656E-2</c:v>
                </c:pt>
                <c:pt idx="4526">
                  <c:v>4.797979797979797E-2</c:v>
                </c:pt>
                <c:pt idx="4527">
                  <c:v>4.7352024922118374E-2</c:v>
                </c:pt>
                <c:pt idx="4528">
                  <c:v>4.7838858581619806E-2</c:v>
                </c:pt>
                <c:pt idx="4529">
                  <c:v>4.7708725674827368E-2</c:v>
                </c:pt>
                <c:pt idx="4530">
                  <c:v>4.7430830039525688E-2</c:v>
                </c:pt>
                <c:pt idx="4531">
                  <c:v>4.7411104179663127E-2</c:v>
                </c:pt>
                <c:pt idx="4532">
                  <c:v>4.7039405818031767E-2</c:v>
                </c:pt>
                <c:pt idx="4533">
                  <c:v>4.7204968944099375E-2</c:v>
                </c:pt>
                <c:pt idx="4534">
                  <c:v>4.7450572320499478E-2</c:v>
                </c:pt>
                <c:pt idx="4535">
                  <c:v>4.7648902821316612E-2</c:v>
                </c:pt>
                <c:pt idx="4536">
                  <c:v>4.8469387755102039E-2</c:v>
                </c:pt>
                <c:pt idx="4537">
                  <c:v>4.8895560797769667E-2</c:v>
                </c:pt>
                <c:pt idx="4538">
                  <c:v>4.8520961906788673E-2</c:v>
                </c:pt>
                <c:pt idx="4539">
                  <c:v>4.8428207306711976E-2</c:v>
                </c:pt>
                <c:pt idx="4540">
                  <c:v>4.8676345004269844E-2</c:v>
                </c:pt>
                <c:pt idx="4541">
                  <c:v>4.8874598070739544E-2</c:v>
                </c:pt>
                <c:pt idx="4542">
                  <c:v>4.8979591836734691E-2</c:v>
                </c:pt>
                <c:pt idx="4543">
                  <c:v>4.9425536527205716E-2</c:v>
                </c:pt>
                <c:pt idx="4544">
                  <c:v>4.9554444685937837E-2</c:v>
                </c:pt>
                <c:pt idx="4545">
                  <c:v>4.9137931034482753E-2</c:v>
                </c:pt>
                <c:pt idx="4546">
                  <c:v>4.9212173537664577E-2</c:v>
                </c:pt>
                <c:pt idx="4547">
                  <c:v>4.9662382923110433E-2</c:v>
                </c:pt>
                <c:pt idx="4548">
                  <c:v>4.9651567944250866E-2</c:v>
                </c:pt>
                <c:pt idx="4549">
                  <c:v>4.9662382923110433E-2</c:v>
                </c:pt>
                <c:pt idx="4550">
                  <c:v>4.9890590809628002E-2</c:v>
                </c:pt>
                <c:pt idx="4551">
                  <c:v>5.0242397531952393E-2</c:v>
                </c:pt>
                <c:pt idx="4552">
                  <c:v>4.9705689993459777E-2</c:v>
                </c:pt>
                <c:pt idx="4553">
                  <c:v>5.0054884742041714E-2</c:v>
                </c:pt>
                <c:pt idx="4554">
                  <c:v>5.0021939447125928E-2</c:v>
                </c:pt>
                <c:pt idx="4555">
                  <c:v>5.0165016501650159E-2</c:v>
                </c:pt>
                <c:pt idx="4556">
                  <c:v>4.9945235487404156E-2</c:v>
                </c:pt>
                <c:pt idx="4557">
                  <c:v>4.9825174825174824E-2</c:v>
                </c:pt>
                <c:pt idx="4558">
                  <c:v>4.9912434325744305E-2</c:v>
                </c:pt>
                <c:pt idx="4559">
                  <c:v>4.9575994781474224E-2</c:v>
                </c:pt>
                <c:pt idx="4560">
                  <c:v>4.9673202614379082E-2</c:v>
                </c:pt>
                <c:pt idx="4561">
                  <c:v>4.9575994781474224E-2</c:v>
                </c:pt>
                <c:pt idx="4562">
                  <c:v>5.0098879367172049E-2</c:v>
                </c:pt>
                <c:pt idx="4563">
                  <c:v>5.0297816015883519E-2</c:v>
                </c:pt>
                <c:pt idx="4564">
                  <c:v>5.0644158151932468E-2</c:v>
                </c:pt>
                <c:pt idx="4565">
                  <c:v>5.0531914893617018E-2</c:v>
                </c:pt>
                <c:pt idx="4566">
                  <c:v>5.0165016501650159E-2</c:v>
                </c:pt>
                <c:pt idx="4567">
                  <c:v>5.0165016501650159E-2</c:v>
                </c:pt>
                <c:pt idx="4568">
                  <c:v>4.9868766404199474E-2</c:v>
                </c:pt>
                <c:pt idx="4569">
                  <c:v>4.9945235487404156E-2</c:v>
                </c:pt>
                <c:pt idx="4570">
                  <c:v>4.9803407601572737E-2</c:v>
                </c:pt>
                <c:pt idx="4571">
                  <c:v>4.9999999999999996E-2</c:v>
                </c:pt>
                <c:pt idx="4572">
                  <c:v>5.0065876152832672E-2</c:v>
                </c:pt>
                <c:pt idx="4573">
                  <c:v>5.0231328486450753E-2</c:v>
                </c:pt>
                <c:pt idx="4574">
                  <c:v>5.0165016501650159E-2</c:v>
                </c:pt>
                <c:pt idx="4575">
                  <c:v>5.0109890109890108E-2</c:v>
                </c:pt>
                <c:pt idx="4576">
                  <c:v>5.080213903743315E-2</c:v>
                </c:pt>
                <c:pt idx="4577">
                  <c:v>5.0836120401337788E-2</c:v>
                </c:pt>
                <c:pt idx="4578">
                  <c:v>5.1490514905149047E-2</c:v>
                </c:pt>
                <c:pt idx="4579">
                  <c:v>5.1759364358683314E-2</c:v>
                </c:pt>
                <c:pt idx="4580">
                  <c:v>5.2102376599634369E-2</c:v>
                </c:pt>
                <c:pt idx="4581">
                  <c:v>5.2185854886701757E-2</c:v>
                </c:pt>
                <c:pt idx="4582">
                  <c:v>5.2281586792020177E-2</c:v>
                </c:pt>
                <c:pt idx="4583">
                  <c:v>5.2680221811460252E-2</c:v>
                </c:pt>
                <c:pt idx="4584">
                  <c:v>5.3159244579155975E-2</c:v>
                </c:pt>
                <c:pt idx="4585">
                  <c:v>5.2486187845303865E-2</c:v>
                </c:pt>
                <c:pt idx="4586">
                  <c:v>5.2643731239898399E-2</c:v>
                </c:pt>
                <c:pt idx="4587">
                  <c:v>5.2305574673090147E-2</c:v>
                </c:pt>
                <c:pt idx="4588">
                  <c:v>5.2814454482279352E-2</c:v>
                </c:pt>
                <c:pt idx="4589">
                  <c:v>5.3060274610193157E-2</c:v>
                </c:pt>
                <c:pt idx="4590">
                  <c:v>5.369759773904851E-2</c:v>
                </c:pt>
                <c:pt idx="4591">
                  <c:v>5.3508566064304153E-2</c:v>
                </c:pt>
                <c:pt idx="4592">
                  <c:v>5.384978743504959E-2</c:v>
                </c:pt>
                <c:pt idx="4593">
                  <c:v>5.4015636105188336E-2</c:v>
                </c:pt>
                <c:pt idx="4594">
                  <c:v>5.333333333333333E-2</c:v>
                </c:pt>
                <c:pt idx="4595">
                  <c:v>5.3271028037383178E-2</c:v>
                </c:pt>
                <c:pt idx="4596">
                  <c:v>5.3010927691234597E-2</c:v>
                </c:pt>
                <c:pt idx="4597">
                  <c:v>5.3786270346779894E-2</c:v>
                </c:pt>
                <c:pt idx="4598">
                  <c:v>5.4028436018957335E-2</c:v>
                </c:pt>
                <c:pt idx="4599">
                  <c:v>5.3672316384180789E-2</c:v>
                </c:pt>
                <c:pt idx="4600">
                  <c:v>5.4118205554236881E-2</c:v>
                </c:pt>
                <c:pt idx="4601">
                  <c:v>5.4131054131054131E-2</c:v>
                </c:pt>
                <c:pt idx="4602">
                  <c:v>5.4794520547945202E-2</c:v>
                </c:pt>
                <c:pt idx="4603">
                  <c:v>5.4493307839388133E-2</c:v>
                </c:pt>
                <c:pt idx="4604">
                  <c:v>5.405405405405405E-2</c:v>
                </c:pt>
                <c:pt idx="4605">
                  <c:v>5.4441260744985669E-2</c:v>
                </c:pt>
                <c:pt idx="4606">
                  <c:v>5.5059164453030669E-2</c:v>
                </c:pt>
                <c:pt idx="4607">
                  <c:v>5.4768196012490986E-2</c:v>
                </c:pt>
                <c:pt idx="4608">
                  <c:v>5.4597701149425283E-2</c:v>
                </c:pt>
                <c:pt idx="4609">
                  <c:v>5.4939759036144571E-2</c:v>
                </c:pt>
                <c:pt idx="4610">
                  <c:v>5.4834054834054832E-2</c:v>
                </c:pt>
                <c:pt idx="4611">
                  <c:v>5.438931297709923E-2</c:v>
                </c:pt>
                <c:pt idx="4612">
                  <c:v>5.4480286738351251E-2</c:v>
                </c:pt>
                <c:pt idx="4613">
                  <c:v>5.3913454717427284E-2</c:v>
                </c:pt>
                <c:pt idx="4614">
                  <c:v>5.405405405405405E-2</c:v>
                </c:pt>
                <c:pt idx="4615">
                  <c:v>5.3760905446828579E-2</c:v>
                </c:pt>
                <c:pt idx="4616">
                  <c:v>5.3584018801410102E-2</c:v>
                </c:pt>
                <c:pt idx="4617">
                  <c:v>5.441527446300716E-2</c:v>
                </c:pt>
                <c:pt idx="4618">
                  <c:v>5.4028436018957335E-2</c:v>
                </c:pt>
                <c:pt idx="4619">
                  <c:v>5.4663150323663381E-2</c:v>
                </c:pt>
                <c:pt idx="4620">
                  <c:v>5.3672316384180789E-2</c:v>
                </c:pt>
                <c:pt idx="4621">
                  <c:v>5.3023255813953486E-2</c:v>
                </c:pt>
                <c:pt idx="4622">
                  <c:v>5.3134467490095545E-2</c:v>
                </c:pt>
                <c:pt idx="4623">
                  <c:v>5.3773584905660372E-2</c:v>
                </c:pt>
                <c:pt idx="4624">
                  <c:v>5.3584018801410102E-2</c:v>
                </c:pt>
                <c:pt idx="4625">
                  <c:v>5.333333333333333E-2</c:v>
                </c:pt>
                <c:pt idx="4626">
                  <c:v>5.333333333333333E-2</c:v>
                </c:pt>
                <c:pt idx="4627">
                  <c:v>5.2900232018561477E-2</c:v>
                </c:pt>
                <c:pt idx="4628">
                  <c:v>5.3383282603605704E-2</c:v>
                </c:pt>
                <c:pt idx="4629">
                  <c:v>5.3824362606232294E-2</c:v>
                </c:pt>
                <c:pt idx="4630">
                  <c:v>5.3875236294896024E-2</c:v>
                </c:pt>
                <c:pt idx="4631">
                  <c:v>5.2462034054302803E-2</c:v>
                </c:pt>
                <c:pt idx="4632">
                  <c:v>5.1841746248294678E-2</c:v>
                </c:pt>
                <c:pt idx="4633">
                  <c:v>5.1688959419632731E-2</c:v>
                </c:pt>
                <c:pt idx="4634">
                  <c:v>5.1806407634628494E-2</c:v>
                </c:pt>
                <c:pt idx="4635">
                  <c:v>5.1735874744724297E-2</c:v>
                </c:pt>
                <c:pt idx="4636">
                  <c:v>5.0672645739910309E-2</c:v>
                </c:pt>
                <c:pt idx="4637">
                  <c:v>5.0672645739910309E-2</c:v>
                </c:pt>
                <c:pt idx="4638">
                  <c:v>5.1119656186383165E-2</c:v>
                </c:pt>
                <c:pt idx="4639">
                  <c:v>5.1363636363636361E-2</c:v>
                </c:pt>
                <c:pt idx="4640">
                  <c:v>5.118912797281993E-2</c:v>
                </c:pt>
                <c:pt idx="4641">
                  <c:v>5.1142792486988005E-2</c:v>
                </c:pt>
                <c:pt idx="4642">
                  <c:v>5.1834862385321097E-2</c:v>
                </c:pt>
                <c:pt idx="4643">
                  <c:v>5.1645338208409504E-2</c:v>
                </c:pt>
                <c:pt idx="4644">
                  <c:v>5.1574623459607477E-2</c:v>
                </c:pt>
                <c:pt idx="4645">
                  <c:v>5.1515842261226345E-2</c:v>
                </c:pt>
                <c:pt idx="4646">
                  <c:v>5.2193995381062355E-2</c:v>
                </c:pt>
                <c:pt idx="4647">
                  <c:v>5.1834862385321097E-2</c:v>
                </c:pt>
                <c:pt idx="4648">
                  <c:v>5.1657142857142853E-2</c:v>
                </c:pt>
                <c:pt idx="4649">
                  <c:v>5.2230182574531998E-2</c:v>
                </c:pt>
                <c:pt idx="4650">
                  <c:v>5.1858650757228085E-2</c:v>
                </c:pt>
                <c:pt idx="4651">
                  <c:v>5.2073732718894004E-2</c:v>
                </c:pt>
                <c:pt idx="4652">
                  <c:v>5.1775486827033215E-2</c:v>
                </c:pt>
                <c:pt idx="4653">
                  <c:v>5.1692589204025613E-2</c:v>
                </c:pt>
                <c:pt idx="4654">
                  <c:v>5.1386994088221921E-2</c:v>
                </c:pt>
                <c:pt idx="4655">
                  <c:v>5.2037761915726455E-2</c:v>
                </c:pt>
                <c:pt idx="4656">
                  <c:v>5.1965969188319146E-2</c:v>
                </c:pt>
                <c:pt idx="4657">
                  <c:v>5.197792088316467E-2</c:v>
                </c:pt>
                <c:pt idx="4658">
                  <c:v>5.2145823719427768E-2</c:v>
                </c:pt>
                <c:pt idx="4659">
                  <c:v>5.2049746660525094E-2</c:v>
                </c:pt>
                <c:pt idx="4660">
                  <c:v>5.2717518077909961E-2</c:v>
                </c:pt>
                <c:pt idx="4661">
                  <c:v>5.2865497076023386E-2</c:v>
                </c:pt>
                <c:pt idx="4662">
                  <c:v>5.2927400468384067E-2</c:v>
                </c:pt>
                <c:pt idx="4663">
                  <c:v>5.2351169793838304E-2</c:v>
                </c:pt>
                <c:pt idx="4664">
                  <c:v>5.2193995381062355E-2</c:v>
                </c:pt>
                <c:pt idx="4665">
                  <c:v>5.1657142857142853E-2</c:v>
                </c:pt>
                <c:pt idx="4666">
                  <c:v>5.1142792486988005E-2</c:v>
                </c:pt>
                <c:pt idx="4667">
                  <c:v>5.1305334846765041E-2</c:v>
                </c:pt>
                <c:pt idx="4668">
                  <c:v>5.1422070534698515E-2</c:v>
                </c:pt>
                <c:pt idx="4669">
                  <c:v>5.1504102096627154E-2</c:v>
                </c:pt>
                <c:pt idx="4670">
                  <c:v>5.0672645739910309E-2</c:v>
                </c:pt>
                <c:pt idx="4671">
                  <c:v>5.0877982890589819E-2</c:v>
                </c:pt>
                <c:pt idx="4672">
                  <c:v>5.0672645739910309E-2</c:v>
                </c:pt>
                <c:pt idx="4673">
                  <c:v>5.1142792486988005E-2</c:v>
                </c:pt>
                <c:pt idx="4674">
                  <c:v>5.1270417422867511E-2</c:v>
                </c:pt>
                <c:pt idx="4675">
                  <c:v>5.1131221719457005E-2</c:v>
                </c:pt>
                <c:pt idx="4676">
                  <c:v>5.0786516853932581E-2</c:v>
                </c:pt>
                <c:pt idx="4677">
                  <c:v>5.0706753421584018E-2</c:v>
                </c:pt>
                <c:pt idx="4678">
                  <c:v>5.1061906913691821E-2</c:v>
                </c:pt>
                <c:pt idx="4679">
                  <c:v>5.2013808975834283E-2</c:v>
                </c:pt>
                <c:pt idx="4680">
                  <c:v>5.2121771217712172E-2</c:v>
                </c:pt>
                <c:pt idx="4681">
                  <c:v>5.1965969188319146E-2</c:v>
                </c:pt>
                <c:pt idx="4682">
                  <c:v>5.1680768351246284E-2</c:v>
                </c:pt>
                <c:pt idx="4683">
                  <c:v>5.1258788841007021E-2</c:v>
                </c:pt>
                <c:pt idx="4684">
                  <c:v>5.1846753842624445E-2</c:v>
                </c:pt>
                <c:pt idx="4685">
                  <c:v>5.1965969188319146E-2</c:v>
                </c:pt>
                <c:pt idx="4686">
                  <c:v>5.1551094890510941E-2</c:v>
                </c:pt>
                <c:pt idx="4687">
                  <c:v>5.1539338654503983E-2</c:v>
                </c:pt>
                <c:pt idx="4688">
                  <c:v>5.049151027703306E-2</c:v>
                </c:pt>
                <c:pt idx="4689">
                  <c:v>4.9779735682819383E-2</c:v>
                </c:pt>
                <c:pt idx="4690">
                  <c:v>5.0166481687014423E-2</c:v>
                </c:pt>
                <c:pt idx="4691">
                  <c:v>5.0055370985603538E-2</c:v>
                </c:pt>
                <c:pt idx="4692">
                  <c:v>5.0222222222222217E-2</c:v>
                </c:pt>
                <c:pt idx="4693">
                  <c:v>5.072951739618406E-2</c:v>
                </c:pt>
                <c:pt idx="4694">
                  <c:v>5.0468959356855733E-2</c:v>
                </c:pt>
                <c:pt idx="4695">
                  <c:v>5.0570597449093757E-2</c:v>
                </c:pt>
                <c:pt idx="4696">
                  <c:v>5.0233385196710376E-2</c:v>
                </c:pt>
                <c:pt idx="4697">
                  <c:v>5.0099756151629343E-2</c:v>
                </c:pt>
                <c:pt idx="4698">
                  <c:v>4.9572274621627541E-2</c:v>
                </c:pt>
                <c:pt idx="4699">
                  <c:v>5.0110864745011079E-2</c:v>
                </c:pt>
                <c:pt idx="4700">
                  <c:v>5.0820778052619739E-2</c:v>
                </c:pt>
                <c:pt idx="4701">
                  <c:v>5.1061906913691821E-2</c:v>
                </c:pt>
                <c:pt idx="4702">
                  <c:v>5.0661286707016362E-2</c:v>
                </c:pt>
                <c:pt idx="4703">
                  <c:v>5.017761989342806E-2</c:v>
                </c:pt>
                <c:pt idx="4704">
                  <c:v>5.0022133687472325E-2</c:v>
                </c:pt>
                <c:pt idx="4705">
                  <c:v>5.1515842261226345E-2</c:v>
                </c:pt>
                <c:pt idx="4706">
                  <c:v>5.2656104380242305E-2</c:v>
                </c:pt>
                <c:pt idx="4707">
                  <c:v>5.1942082279935645E-2</c:v>
                </c:pt>
                <c:pt idx="4708">
                  <c:v>5.2013808975834283E-2</c:v>
                </c:pt>
                <c:pt idx="4709">
                  <c:v>5.1954022988505745E-2</c:v>
                </c:pt>
                <c:pt idx="4710">
                  <c:v>5.1751774673689022E-2</c:v>
                </c:pt>
                <c:pt idx="4711">
                  <c:v>5.1363636363636361E-2</c:v>
                </c:pt>
                <c:pt idx="4712">
                  <c:v>5.1858650757228085E-2</c:v>
                </c:pt>
                <c:pt idx="4713">
                  <c:v>5.2133794694348319E-2</c:v>
                </c:pt>
                <c:pt idx="4714">
                  <c:v>5.2631578947368418E-2</c:v>
                </c:pt>
                <c:pt idx="4715">
                  <c:v>5.3001876172607876E-2</c:v>
                </c:pt>
                <c:pt idx="4716">
                  <c:v>5.321403343536614E-2</c:v>
                </c:pt>
                <c:pt idx="4717">
                  <c:v>5.2607076350093103E-2</c:v>
                </c:pt>
                <c:pt idx="4718">
                  <c:v>5.2254335260115602E-2</c:v>
                </c:pt>
                <c:pt idx="4719">
                  <c:v>5.2915008194802146E-2</c:v>
                </c:pt>
                <c:pt idx="4720">
                  <c:v>5.2989449003516993E-2</c:v>
                </c:pt>
                <c:pt idx="4721">
                  <c:v>5.2254335260115602E-2</c:v>
                </c:pt>
                <c:pt idx="4722">
                  <c:v>5.2877866167524559E-2</c:v>
                </c:pt>
                <c:pt idx="4723">
                  <c:v>5.318898564368086E-2</c:v>
                </c:pt>
                <c:pt idx="4724">
                  <c:v>5.32015065913371E-2</c:v>
                </c:pt>
                <c:pt idx="4725">
                  <c:v>5.2558139534883717E-2</c:v>
                </c:pt>
                <c:pt idx="4726">
                  <c:v>5.2766752276441745E-2</c:v>
                </c:pt>
                <c:pt idx="4727">
                  <c:v>5.2902621722846439E-2</c:v>
                </c:pt>
                <c:pt idx="4728">
                  <c:v>5.3415268258095006E-2</c:v>
                </c:pt>
                <c:pt idx="4729">
                  <c:v>5.3758325404376778E-2</c:v>
                </c:pt>
                <c:pt idx="4730">
                  <c:v>5.3809523809523807E-2</c:v>
                </c:pt>
                <c:pt idx="4731">
                  <c:v>5.3656220322886986E-2</c:v>
                </c:pt>
                <c:pt idx="4732">
                  <c:v>5.3899356069639873E-2</c:v>
                </c:pt>
                <c:pt idx="4733">
                  <c:v>5.4248679788766199E-2</c:v>
                </c:pt>
                <c:pt idx="4734">
                  <c:v>5.4287773240451587E-2</c:v>
                </c:pt>
                <c:pt idx="4735">
                  <c:v>5.3681710213776712E-2</c:v>
                </c:pt>
                <c:pt idx="4736">
                  <c:v>5.3402646502835535E-2</c:v>
                </c:pt>
                <c:pt idx="4737">
                  <c:v>5.3427895981087471E-2</c:v>
                </c:pt>
                <c:pt idx="4738">
                  <c:v>5.3113983548766154E-2</c:v>
                </c:pt>
                <c:pt idx="4739">
                  <c:v>5.3516457494672036E-2</c:v>
                </c:pt>
                <c:pt idx="4740">
                  <c:v>5.4222648752399225E-2</c:v>
                </c:pt>
                <c:pt idx="4741">
                  <c:v>5.4457831325301201E-2</c:v>
                </c:pt>
                <c:pt idx="4742">
                  <c:v>5.4041128646580575E-2</c:v>
                </c:pt>
                <c:pt idx="4743">
                  <c:v>5.3899356069639873E-2</c:v>
                </c:pt>
                <c:pt idx="4744">
                  <c:v>5.3976594220205398E-2</c:v>
                </c:pt>
                <c:pt idx="4745">
                  <c:v>5.361803084223013E-2</c:v>
                </c:pt>
                <c:pt idx="4746">
                  <c:v>5.2729818012132522E-2</c:v>
                </c:pt>
                <c:pt idx="4747">
                  <c:v>5.2977027660571961E-2</c:v>
                </c:pt>
                <c:pt idx="4748">
                  <c:v>5.3001876172607876E-2</c:v>
                </c:pt>
                <c:pt idx="4749">
                  <c:v>5.3289318556944118E-2</c:v>
                </c:pt>
                <c:pt idx="4750">
                  <c:v>5.3554502369668237E-2</c:v>
                </c:pt>
                <c:pt idx="4751">
                  <c:v>5.45630130371801E-2</c:v>
                </c:pt>
                <c:pt idx="4752">
                  <c:v>5.4761327841046759E-2</c:v>
                </c:pt>
                <c:pt idx="4753">
                  <c:v>5.4881010199125786E-2</c:v>
                </c:pt>
                <c:pt idx="4754">
                  <c:v>5.4947726720155597E-2</c:v>
                </c:pt>
                <c:pt idx="4755">
                  <c:v>5.5310817425354868E-2</c:v>
                </c:pt>
                <c:pt idx="4756">
                  <c:v>5.5392156862745096E-2</c:v>
                </c:pt>
                <c:pt idx="4757">
                  <c:v>5.5297284071446046E-2</c:v>
                </c:pt>
                <c:pt idx="4758">
                  <c:v>5.4934370442391828E-2</c:v>
                </c:pt>
                <c:pt idx="4759">
                  <c:v>5.4655380894800473E-2</c:v>
                </c:pt>
                <c:pt idx="4760">
                  <c:v>5.5256723716381413E-2</c:v>
                </c:pt>
                <c:pt idx="4761">
                  <c:v>5.5189255189255181E-2</c:v>
                </c:pt>
                <c:pt idx="4762">
                  <c:v>5.5256723716381413E-2</c:v>
                </c:pt>
                <c:pt idx="4763">
                  <c:v>5.5121951219512189E-2</c:v>
                </c:pt>
                <c:pt idx="4764">
                  <c:v>5.4894340539227586E-2</c:v>
                </c:pt>
                <c:pt idx="4765">
                  <c:v>5.5283757338551849E-2</c:v>
                </c:pt>
                <c:pt idx="4766">
                  <c:v>5.5569215638062448E-2</c:v>
                </c:pt>
                <c:pt idx="4767">
                  <c:v>5.430081691494474E-2</c:v>
                </c:pt>
                <c:pt idx="4768">
                  <c:v>5.5054811205846529E-2</c:v>
                </c:pt>
                <c:pt idx="4769">
                  <c:v>5.437921077959576E-2</c:v>
                </c:pt>
                <c:pt idx="4770">
                  <c:v>5.4708303074316136E-2</c:v>
                </c:pt>
                <c:pt idx="4771">
                  <c:v>5.4894340539227586E-2</c:v>
                </c:pt>
                <c:pt idx="4772">
                  <c:v>5.5162313888210884E-2</c:v>
                </c:pt>
                <c:pt idx="4773">
                  <c:v>5.5596555965559652E-2</c:v>
                </c:pt>
                <c:pt idx="4774">
                  <c:v>5.6387225548902194E-2</c:v>
                </c:pt>
                <c:pt idx="4775">
                  <c:v>5.7142857142857141E-2</c:v>
                </c:pt>
                <c:pt idx="4776">
                  <c:v>5.6926952141057925E-2</c:v>
                </c:pt>
                <c:pt idx="4777">
                  <c:v>5.6429463171036205E-2</c:v>
                </c:pt>
                <c:pt idx="4778">
                  <c:v>5.674114988701983E-2</c:v>
                </c:pt>
                <c:pt idx="4779">
                  <c:v>5.6641604010025062E-2</c:v>
                </c:pt>
                <c:pt idx="4780">
                  <c:v>5.6107249255213501E-2</c:v>
                </c:pt>
                <c:pt idx="4781">
                  <c:v>5.5996035678889985E-2</c:v>
                </c:pt>
                <c:pt idx="4782">
                  <c:v>5.6627411676271611E-2</c:v>
                </c:pt>
                <c:pt idx="4783">
                  <c:v>5.6401297728974287E-2</c:v>
                </c:pt>
                <c:pt idx="4784">
                  <c:v>5.6514128532133022E-2</c:v>
                </c:pt>
                <c:pt idx="4785">
                  <c:v>5.7142857142857141E-2</c:v>
                </c:pt>
                <c:pt idx="4786">
                  <c:v>5.7128412537917082E-2</c:v>
                </c:pt>
                <c:pt idx="4787">
                  <c:v>5.7302231237322511E-2</c:v>
                </c:pt>
                <c:pt idx="4788">
                  <c:v>5.7316763885366467E-2</c:v>
                </c:pt>
                <c:pt idx="4789">
                  <c:v>5.7462496821764554E-2</c:v>
                </c:pt>
                <c:pt idx="4790">
                  <c:v>5.7477110885045771E-2</c:v>
                </c:pt>
                <c:pt idx="4791">
                  <c:v>5.7027504415846572E-2</c:v>
                </c:pt>
                <c:pt idx="4792">
                  <c:v>5.7374968266057369E-2</c:v>
                </c:pt>
                <c:pt idx="4793">
                  <c:v>5.6841046277665994E-2</c:v>
                </c:pt>
                <c:pt idx="4794">
                  <c:v>5.6855345911949677E-2</c:v>
                </c:pt>
                <c:pt idx="4795">
                  <c:v>5.6246888999502233E-2</c:v>
                </c:pt>
                <c:pt idx="4796">
                  <c:v>5.6107249255213501E-2</c:v>
                </c:pt>
                <c:pt idx="4797">
                  <c:v>5.607940446650124E-2</c:v>
                </c:pt>
                <c:pt idx="4798">
                  <c:v>5.6051587301587297E-2</c:v>
                </c:pt>
                <c:pt idx="4799">
                  <c:v>5.6542406805103827E-2</c:v>
                </c:pt>
                <c:pt idx="4800">
                  <c:v>5.6627411676271611E-2</c:v>
                </c:pt>
                <c:pt idx="4801">
                  <c:v>5.717176827725777E-2</c:v>
                </c:pt>
                <c:pt idx="4802">
                  <c:v>5.7770961145194269E-2</c:v>
                </c:pt>
                <c:pt idx="4803">
                  <c:v>5.7919015889287537E-2</c:v>
                </c:pt>
                <c:pt idx="4804">
                  <c:v>5.8008213552361389E-2</c:v>
                </c:pt>
                <c:pt idx="4805">
                  <c:v>5.8534058534058526E-2</c:v>
                </c:pt>
                <c:pt idx="4806">
                  <c:v>5.7859703020993337E-2</c:v>
                </c:pt>
                <c:pt idx="4807">
                  <c:v>5.8292494196543712E-2</c:v>
                </c:pt>
                <c:pt idx="4808">
                  <c:v>5.7770961145194269E-2</c:v>
                </c:pt>
                <c:pt idx="4809">
                  <c:v>5.7535641547861498E-2</c:v>
                </c:pt>
                <c:pt idx="4810">
                  <c:v>5.7653061224489786E-2</c:v>
                </c:pt>
                <c:pt idx="4811">
                  <c:v>5.8262438772879607E-2</c:v>
                </c:pt>
                <c:pt idx="4812">
                  <c:v>5.7535641547861498E-2</c:v>
                </c:pt>
                <c:pt idx="4813">
                  <c:v>5.7830092118730803E-2</c:v>
                </c:pt>
                <c:pt idx="4814">
                  <c:v>5.75649516046867E-2</c:v>
                </c:pt>
                <c:pt idx="4815">
                  <c:v>5.823241432620458E-2</c:v>
                </c:pt>
                <c:pt idx="4816">
                  <c:v>5.8640373637778929E-2</c:v>
                </c:pt>
                <c:pt idx="4817">
                  <c:v>5.8900182434193378E-2</c:v>
                </c:pt>
                <c:pt idx="4818">
                  <c:v>5.9333158309267511E-2</c:v>
                </c:pt>
                <c:pt idx="4819">
                  <c:v>5.9804181000264613E-2</c:v>
                </c:pt>
                <c:pt idx="4820">
                  <c:v>6.0218491873168127E-2</c:v>
                </c:pt>
                <c:pt idx="4821">
                  <c:v>6.065485775630703E-2</c:v>
                </c:pt>
                <c:pt idx="4822">
                  <c:v>5.9835848557055857E-2</c:v>
                </c:pt>
                <c:pt idx="4823">
                  <c:v>6.0106382978723394E-2</c:v>
                </c:pt>
                <c:pt idx="4824">
                  <c:v>5.919329491880565E-2</c:v>
                </c:pt>
                <c:pt idx="4825">
                  <c:v>5.9756742464304596E-2</c:v>
                </c:pt>
                <c:pt idx="4826">
                  <c:v>5.9709379128137376E-2</c:v>
                </c:pt>
                <c:pt idx="4827">
                  <c:v>5.988341282458929E-2</c:v>
                </c:pt>
                <c:pt idx="4828">
                  <c:v>5.7963580405232105E-2</c:v>
                </c:pt>
                <c:pt idx="4829">
                  <c:v>5.6528264132066033E-2</c:v>
                </c:pt>
                <c:pt idx="4830">
                  <c:v>5.4470956857073989E-2</c:v>
                </c:pt>
                <c:pt idx="4831">
                  <c:v>5.4787878787878781E-2</c:v>
                </c:pt>
                <c:pt idx="4832">
                  <c:v>5.4801163918525693E-2</c:v>
                </c:pt>
                <c:pt idx="4833">
                  <c:v>5.4867686331633893E-2</c:v>
                </c:pt>
                <c:pt idx="4834">
                  <c:v>5.4841057995632124E-2</c:v>
                </c:pt>
                <c:pt idx="4835">
                  <c:v>5.4814455493572639E-2</c:v>
                </c:pt>
                <c:pt idx="4836">
                  <c:v>5.4326923076923071E-2</c:v>
                </c:pt>
                <c:pt idx="4837">
                  <c:v>5.3886504530281355E-2</c:v>
                </c:pt>
                <c:pt idx="4838">
                  <c:v>5.3899356069639873E-2</c:v>
                </c:pt>
                <c:pt idx="4839">
                  <c:v>5.3630754627432366E-2</c:v>
                </c:pt>
                <c:pt idx="4840">
                  <c:v>5.3339627094642433E-2</c:v>
                </c:pt>
                <c:pt idx="4841">
                  <c:v>5.4144705318639186E-2</c:v>
                </c:pt>
                <c:pt idx="4842">
                  <c:v>5.4209642600143916E-2</c:v>
                </c:pt>
                <c:pt idx="4843">
                  <c:v>5.3771115869616935E-2</c:v>
                </c:pt>
                <c:pt idx="4844">
                  <c:v>5.339003071107961E-2</c:v>
                </c:pt>
                <c:pt idx="4845">
                  <c:v>5.3567196018013748E-2</c:v>
                </c:pt>
                <c:pt idx="4846">
                  <c:v>5.3937947494033411E-2</c:v>
                </c:pt>
                <c:pt idx="4847">
                  <c:v>5.361803084223013E-2</c:v>
                </c:pt>
                <c:pt idx="4848">
                  <c:v>5.2915008194802146E-2</c:v>
                </c:pt>
                <c:pt idx="4849">
                  <c:v>5.2073732718894004E-2</c:v>
                </c:pt>
                <c:pt idx="4850">
                  <c:v>5.2181944123758942E-2</c:v>
                </c:pt>
                <c:pt idx="4851">
                  <c:v>5.1492367281840958E-2</c:v>
                </c:pt>
                <c:pt idx="4852">
                  <c:v>5.1142792486988005E-2</c:v>
                </c:pt>
                <c:pt idx="4853">
                  <c:v>5.1515842261226345E-2</c:v>
                </c:pt>
                <c:pt idx="4854">
                  <c:v>5.1200724966017214E-2</c:v>
                </c:pt>
                <c:pt idx="4855">
                  <c:v>5.1247165532879814E-2</c:v>
                </c:pt>
                <c:pt idx="4856">
                  <c:v>5.0935316655397786E-2</c:v>
                </c:pt>
                <c:pt idx="4857">
                  <c:v>5.1375312571038868E-2</c:v>
                </c:pt>
                <c:pt idx="4858">
                  <c:v>5.1468913687087225E-2</c:v>
                </c:pt>
                <c:pt idx="4859">
                  <c:v>5.1235547494899114E-2</c:v>
                </c:pt>
                <c:pt idx="4860">
                  <c:v>5.1422070534698515E-2</c:v>
                </c:pt>
                <c:pt idx="4861">
                  <c:v>5.1386994088221921E-2</c:v>
                </c:pt>
                <c:pt idx="4862">
                  <c:v>5.1739926739926737E-2</c:v>
                </c:pt>
                <c:pt idx="4863">
                  <c:v>5.1223934723481412E-2</c:v>
                </c:pt>
                <c:pt idx="4864">
                  <c:v>5.0775106717591549E-2</c:v>
                </c:pt>
                <c:pt idx="4865">
                  <c:v>5.0289274588340004E-2</c:v>
                </c:pt>
                <c:pt idx="4866">
                  <c:v>5.1165949739642287E-2</c:v>
                </c:pt>
                <c:pt idx="4867">
                  <c:v>5.1527587779297758E-2</c:v>
                </c:pt>
                <c:pt idx="4868">
                  <c:v>5.1598173515981734E-2</c:v>
                </c:pt>
                <c:pt idx="4869">
                  <c:v>5.1870553132889595E-2</c:v>
                </c:pt>
                <c:pt idx="4870">
                  <c:v>5.0981276787728395E-2</c:v>
                </c:pt>
                <c:pt idx="4871">
                  <c:v>5.0832208726945563E-2</c:v>
                </c:pt>
                <c:pt idx="4872">
                  <c:v>5.0570597449093757E-2</c:v>
                </c:pt>
                <c:pt idx="4873">
                  <c:v>5.033407572383073E-2</c:v>
                </c:pt>
                <c:pt idx="4874">
                  <c:v>5.0536672629695883E-2</c:v>
                </c:pt>
                <c:pt idx="4875">
                  <c:v>5.0627240143369168E-2</c:v>
                </c:pt>
                <c:pt idx="4876">
                  <c:v>5.072951739618406E-2</c:v>
                </c:pt>
                <c:pt idx="4877">
                  <c:v>5.0820778052619739E-2</c:v>
                </c:pt>
                <c:pt idx="4878">
                  <c:v>5.1165949739642287E-2</c:v>
                </c:pt>
                <c:pt idx="4879">
                  <c:v>5.1799220719688281E-2</c:v>
                </c:pt>
                <c:pt idx="4880">
                  <c:v>5.1942082279935645E-2</c:v>
                </c:pt>
                <c:pt idx="4881">
                  <c:v>5.1775486827033215E-2</c:v>
                </c:pt>
                <c:pt idx="4882">
                  <c:v>5.1894374282433979E-2</c:v>
                </c:pt>
                <c:pt idx="4883">
                  <c:v>5.1870553132889595E-2</c:v>
                </c:pt>
                <c:pt idx="4884">
                  <c:v>5.1200724966017214E-2</c:v>
                </c:pt>
                <c:pt idx="4885">
                  <c:v>5.1574623459607477E-2</c:v>
                </c:pt>
                <c:pt idx="4886">
                  <c:v>5.197792088316467E-2</c:v>
                </c:pt>
                <c:pt idx="4887">
                  <c:v>5.2145823719427768E-2</c:v>
                </c:pt>
                <c:pt idx="4888">
                  <c:v>5.197792088316467E-2</c:v>
                </c:pt>
                <c:pt idx="4889">
                  <c:v>5.1799220719688281E-2</c:v>
                </c:pt>
                <c:pt idx="4890">
                  <c:v>5.2314814814814807E-2</c:v>
                </c:pt>
                <c:pt idx="4891">
                  <c:v>5.2607076350093103E-2</c:v>
                </c:pt>
                <c:pt idx="4892">
                  <c:v>5.1577250748330652E-2</c:v>
                </c:pt>
                <c:pt idx="4893">
                  <c:v>5.1411521689235719E-2</c:v>
                </c:pt>
                <c:pt idx="4894">
                  <c:v>5.1083238312428739E-2</c:v>
                </c:pt>
                <c:pt idx="4895">
                  <c:v>5.0371036653923999E-2</c:v>
                </c:pt>
                <c:pt idx="4896">
                  <c:v>5.0816696914700553E-2</c:v>
                </c:pt>
                <c:pt idx="4897">
                  <c:v>5.1106548026465901E-2</c:v>
                </c:pt>
                <c:pt idx="4898">
                  <c:v>5.1153231331354194E-2</c:v>
                </c:pt>
                <c:pt idx="4899">
                  <c:v>5.1612903225806459E-2</c:v>
                </c:pt>
                <c:pt idx="4900">
                  <c:v>5.2980132450331133E-2</c:v>
                </c:pt>
                <c:pt idx="4901">
                  <c:v>5.2532833020637902E-2</c:v>
                </c:pt>
                <c:pt idx="4902">
                  <c:v>5.1791907514450869E-2</c:v>
                </c:pt>
                <c:pt idx="4903">
                  <c:v>5.166051660516606E-2</c:v>
                </c:pt>
                <c:pt idx="4904">
                  <c:v>5.1036682615629991E-2</c:v>
                </c:pt>
                <c:pt idx="4905">
                  <c:v>5.1887885105397269E-2</c:v>
                </c:pt>
                <c:pt idx="4906">
                  <c:v>5.2287581699346407E-2</c:v>
                </c:pt>
                <c:pt idx="4907">
                  <c:v>5.2275379229871646E-2</c:v>
                </c:pt>
                <c:pt idx="4908">
                  <c:v>5.2020436600092895E-2</c:v>
                </c:pt>
                <c:pt idx="4909">
                  <c:v>5.2068805206880522E-2</c:v>
                </c:pt>
                <c:pt idx="4910">
                  <c:v>5.2348679598036928E-2</c:v>
                </c:pt>
                <c:pt idx="4911">
                  <c:v>5.2238805970149259E-2</c:v>
                </c:pt>
                <c:pt idx="4912">
                  <c:v>5.2299789866915719E-2</c:v>
                </c:pt>
                <c:pt idx="4913">
                  <c:v>5.2214452214452221E-2</c:v>
                </c:pt>
                <c:pt idx="4914">
                  <c:v>5.2483598875351457E-2</c:v>
                </c:pt>
                <c:pt idx="4915">
                  <c:v>5.2459016393442623E-2</c:v>
                </c:pt>
                <c:pt idx="4916">
                  <c:v>5.2117263843648218E-2</c:v>
                </c:pt>
                <c:pt idx="4917">
                  <c:v>5.2080911415949789E-2</c:v>
                </c:pt>
                <c:pt idx="4918">
                  <c:v>5.174405174405175E-2</c:v>
                </c:pt>
                <c:pt idx="4919">
                  <c:v>5.160101359133841E-2</c:v>
                </c:pt>
                <c:pt idx="4920">
                  <c:v>5.2275379229871646E-2</c:v>
                </c:pt>
                <c:pt idx="4921">
                  <c:v>5.2299789866915719E-2</c:v>
                </c:pt>
                <c:pt idx="4922">
                  <c:v>5.210514073040242E-2</c:v>
                </c:pt>
                <c:pt idx="4923">
                  <c:v>5.2520515826494731E-2</c:v>
                </c:pt>
                <c:pt idx="4924">
                  <c:v>5.2855120339782916E-2</c:v>
                </c:pt>
                <c:pt idx="4925">
                  <c:v>5.2955082742316792E-2</c:v>
                </c:pt>
                <c:pt idx="4926">
                  <c:v>5.3614169459071333E-2</c:v>
                </c:pt>
                <c:pt idx="4927">
                  <c:v>5.3910950661853196E-2</c:v>
                </c:pt>
                <c:pt idx="4928">
                  <c:v>5.4041013268998794E-2</c:v>
                </c:pt>
                <c:pt idx="4929">
                  <c:v>5.4041013268998794E-2</c:v>
                </c:pt>
                <c:pt idx="4930">
                  <c:v>5.4434993924665866E-2</c:v>
                </c:pt>
                <c:pt idx="4931">
                  <c:v>5.4834761321909425E-2</c:v>
                </c:pt>
                <c:pt idx="4932">
                  <c:v>5.4915420446187795E-2</c:v>
                </c:pt>
                <c:pt idx="4933">
                  <c:v>5.4355738898325651E-2</c:v>
                </c:pt>
                <c:pt idx="4934">
                  <c:v>5.4567600487210731E-2</c:v>
                </c:pt>
                <c:pt idx="4935">
                  <c:v>5.4794520547945209E-2</c:v>
                </c:pt>
                <c:pt idx="4936">
                  <c:v>5.5090998524348261E-2</c:v>
                </c:pt>
                <c:pt idx="4937">
                  <c:v>5.5104551045510465E-2</c:v>
                </c:pt>
                <c:pt idx="4938">
                  <c:v>5.5077452667814115E-2</c:v>
                </c:pt>
                <c:pt idx="4939">
                  <c:v>5.5583126550868493E-2</c:v>
                </c:pt>
                <c:pt idx="4940">
                  <c:v>5.5749128919860634E-2</c:v>
                </c:pt>
                <c:pt idx="4941">
                  <c:v>5.5790784557907855E-2</c:v>
                </c:pt>
                <c:pt idx="4942">
                  <c:v>5.6522836235175372E-2</c:v>
                </c:pt>
                <c:pt idx="4943">
                  <c:v>5.6852791878172597E-2</c:v>
                </c:pt>
                <c:pt idx="4944">
                  <c:v>5.7011962331382039E-2</c:v>
                </c:pt>
                <c:pt idx="4945">
                  <c:v>5.6997455470737923E-2</c:v>
                </c:pt>
                <c:pt idx="4946">
                  <c:v>5.7421174057933871E-2</c:v>
                </c:pt>
                <c:pt idx="4947">
                  <c:v>5.7274354385067762E-2</c:v>
                </c:pt>
                <c:pt idx="4948">
                  <c:v>5.6708860759493676E-2</c:v>
                </c:pt>
                <c:pt idx="4949">
                  <c:v>5.649432534678437E-2</c:v>
                </c:pt>
                <c:pt idx="4950">
                  <c:v>5.6437389770723115E-2</c:v>
                </c:pt>
                <c:pt idx="4951">
                  <c:v>5.6309703368526899E-2</c:v>
                </c:pt>
                <c:pt idx="4952">
                  <c:v>5.6042031523642739E-2</c:v>
                </c:pt>
                <c:pt idx="4953">
                  <c:v>5.5445544554455453E-2</c:v>
                </c:pt>
                <c:pt idx="4954">
                  <c:v>5.42241587993222E-2</c:v>
                </c:pt>
                <c:pt idx="4955">
                  <c:v>5.4580896686159848E-2</c:v>
                </c:pt>
                <c:pt idx="4956">
                  <c:v>5.4875061244488002E-2</c:v>
                </c:pt>
                <c:pt idx="4957">
                  <c:v>5.4501216545012166E-2</c:v>
                </c:pt>
                <c:pt idx="4958">
                  <c:v>5.5349641709908581E-2</c:v>
                </c:pt>
                <c:pt idx="4959">
                  <c:v>5.4861621356845462E-2</c:v>
                </c:pt>
                <c:pt idx="4960">
                  <c:v>5.5118110236220479E-2</c:v>
                </c:pt>
                <c:pt idx="4961">
                  <c:v>5.4888507718696397E-2</c:v>
                </c:pt>
                <c:pt idx="4962">
                  <c:v>5.5199605717102029E-2</c:v>
                </c:pt>
                <c:pt idx="4963">
                  <c:v>5.4861621356845462E-2</c:v>
                </c:pt>
                <c:pt idx="4964">
                  <c:v>5.5090998524348261E-2</c:v>
                </c:pt>
                <c:pt idx="4965">
                  <c:v>5.536332179930796E-2</c:v>
                </c:pt>
                <c:pt idx="4966">
                  <c:v>5.5308641975308645E-2</c:v>
                </c:pt>
                <c:pt idx="4967">
                  <c:v>5.5431823805988628E-2</c:v>
                </c:pt>
                <c:pt idx="4968">
                  <c:v>5.5199605717102029E-2</c:v>
                </c:pt>
                <c:pt idx="4969">
                  <c:v>5.5158827874907668E-2</c:v>
                </c:pt>
                <c:pt idx="4970">
                  <c:v>5.53770086526576E-2</c:v>
                </c:pt>
                <c:pt idx="4971">
                  <c:v>5.4969325153374236E-2</c:v>
                </c:pt>
                <c:pt idx="4972">
                  <c:v>5.5172413793103454E-2</c:v>
                </c:pt>
                <c:pt idx="4973">
                  <c:v>5.5145248645987209E-2</c:v>
                </c:pt>
                <c:pt idx="4974">
                  <c:v>5.4996317210901063E-2</c:v>
                </c:pt>
                <c:pt idx="4975">
                  <c:v>5.4807927575238571E-2</c:v>
                </c:pt>
                <c:pt idx="4976">
                  <c:v>5.4647474993900956E-2</c:v>
                </c:pt>
                <c:pt idx="4977">
                  <c:v>5.4607508532423209E-2</c:v>
                </c:pt>
                <c:pt idx="4978">
                  <c:v>5.4527750730282383E-2</c:v>
                </c:pt>
                <c:pt idx="4979">
                  <c:v>5.4342552159146053E-2</c:v>
                </c:pt>
                <c:pt idx="4980">
                  <c:v>5.4276714320329537E-2</c:v>
                </c:pt>
                <c:pt idx="4981">
                  <c:v>5.4955839057899906E-2</c:v>
                </c:pt>
                <c:pt idx="4982">
                  <c:v>5.4421768707483005E-2</c:v>
                </c:pt>
                <c:pt idx="4983">
                  <c:v>5.4541027514000494E-2</c:v>
                </c:pt>
                <c:pt idx="4984">
                  <c:v>5.5050380928975184E-2</c:v>
                </c:pt>
                <c:pt idx="4985">
                  <c:v>5.5199605717102029E-2</c:v>
                </c:pt>
                <c:pt idx="4986">
                  <c:v>5.4781120078258749E-2</c:v>
                </c:pt>
                <c:pt idx="4987">
                  <c:v>5.4781120078258749E-2</c:v>
                </c:pt>
                <c:pt idx="4988">
                  <c:v>5.4607508532423209E-2</c:v>
                </c:pt>
                <c:pt idx="4989">
                  <c:v>5.5158827874907668E-2</c:v>
                </c:pt>
                <c:pt idx="4990">
                  <c:v>5.5721393034825872E-2</c:v>
                </c:pt>
                <c:pt idx="4991">
                  <c:v>5.5267702936096723E-2</c:v>
                </c:pt>
                <c:pt idx="4992">
                  <c:v>5.5735257526747954E-2</c:v>
                </c:pt>
                <c:pt idx="4993">
                  <c:v>5.552801189885969E-2</c:v>
                </c:pt>
                <c:pt idx="4994">
                  <c:v>5.6000000000000008E-2</c:v>
                </c:pt>
                <c:pt idx="4995">
                  <c:v>5.5610724925521354E-2</c:v>
                </c:pt>
                <c:pt idx="4996">
                  <c:v>5.6267269530268782E-2</c:v>
                </c:pt>
                <c:pt idx="4997">
                  <c:v>5.5944055944055951E-2</c:v>
                </c:pt>
                <c:pt idx="4998">
                  <c:v>5.6809535886380935E-2</c:v>
                </c:pt>
                <c:pt idx="4999">
                  <c:v>5.6338028169014093E-2</c:v>
                </c:pt>
                <c:pt idx="5000">
                  <c:v>5.6196688409433024E-2</c:v>
                </c:pt>
                <c:pt idx="5001">
                  <c:v>5.6451612903225812E-2</c:v>
                </c:pt>
                <c:pt idx="5002">
                  <c:v>5.6665823425246654E-2</c:v>
                </c:pt>
                <c:pt idx="5003">
                  <c:v>5.6925031766200763E-2</c:v>
                </c:pt>
                <c:pt idx="5004">
                  <c:v>5.6680161943319839E-2</c:v>
                </c:pt>
                <c:pt idx="5005">
                  <c:v>5.602801400700351E-2</c:v>
                </c:pt>
                <c:pt idx="5006">
                  <c:v>5.6267269530268782E-2</c:v>
                </c:pt>
                <c:pt idx="5007">
                  <c:v>5.6651492159838147E-2</c:v>
                </c:pt>
                <c:pt idx="5008">
                  <c:v>5.6408964996222617E-2</c:v>
                </c:pt>
                <c:pt idx="5009">
                  <c:v>5.6239015817223209E-2</c:v>
                </c:pt>
                <c:pt idx="5010">
                  <c:v>5.6281407035175889E-2</c:v>
                </c:pt>
                <c:pt idx="5011">
                  <c:v>5.6723221068624971E-2</c:v>
                </c:pt>
                <c:pt idx="5012">
                  <c:v>5.6982955990842028E-2</c:v>
                </c:pt>
                <c:pt idx="5013">
                  <c:v>5.6708860759493676E-2</c:v>
                </c:pt>
                <c:pt idx="5014">
                  <c:v>5.6465843206453245E-2</c:v>
                </c:pt>
                <c:pt idx="5015">
                  <c:v>5.59720139930035E-2</c:v>
                </c:pt>
                <c:pt idx="5016">
                  <c:v>5.6084126189283934E-2</c:v>
                </c:pt>
                <c:pt idx="5017">
                  <c:v>5.5063913470993125E-2</c:v>
                </c:pt>
                <c:pt idx="5018">
                  <c:v>5.5790784557907855E-2</c:v>
                </c:pt>
                <c:pt idx="5019">
                  <c:v>5.6708860759493676E-2</c:v>
                </c:pt>
                <c:pt idx="5020">
                  <c:v>5.7303658224609873E-2</c:v>
                </c:pt>
                <c:pt idx="5021">
                  <c:v>5.6852791878172597E-2</c:v>
                </c:pt>
                <c:pt idx="5022">
                  <c:v>5.7055527254202758E-2</c:v>
                </c:pt>
                <c:pt idx="5023">
                  <c:v>5.6408964996222617E-2</c:v>
                </c:pt>
                <c:pt idx="5024">
                  <c:v>5.614035087719299E-2</c:v>
                </c:pt>
                <c:pt idx="5025">
                  <c:v>5.614035087719299E-2</c:v>
                </c:pt>
                <c:pt idx="5026">
                  <c:v>5.614035087719299E-2</c:v>
                </c:pt>
                <c:pt idx="5027">
                  <c:v>5.5390702274975279E-2</c:v>
                </c:pt>
                <c:pt idx="5028">
                  <c:v>5.5349641709908581E-2</c:v>
                </c:pt>
                <c:pt idx="5029">
                  <c:v>5.53770086526576E-2</c:v>
                </c:pt>
                <c:pt idx="5030">
                  <c:v>5.5063913470993125E-2</c:v>
                </c:pt>
                <c:pt idx="5031">
                  <c:v>5.5721393034825872E-2</c:v>
                </c:pt>
                <c:pt idx="5032">
                  <c:v>5.4942359578121165E-2</c:v>
                </c:pt>
                <c:pt idx="5033">
                  <c:v>5.607008760951189E-2</c:v>
                </c:pt>
                <c:pt idx="5034">
                  <c:v>5.5486747584840235E-2</c:v>
                </c:pt>
                <c:pt idx="5035">
                  <c:v>5.5104551045510465E-2</c:v>
                </c:pt>
                <c:pt idx="5036">
                  <c:v>5.4607508532423209E-2</c:v>
                </c:pt>
                <c:pt idx="5037">
                  <c:v>5.4700854700854701E-2</c:v>
                </c:pt>
                <c:pt idx="5038">
                  <c:v>5.5104551045510465E-2</c:v>
                </c:pt>
                <c:pt idx="5039">
                  <c:v>5.3910950661853196E-2</c:v>
                </c:pt>
                <c:pt idx="5040">
                  <c:v>5.346062052505967E-2</c:v>
                </c:pt>
                <c:pt idx="5041">
                  <c:v>5.2153667054714789E-2</c:v>
                </c:pt>
                <c:pt idx="5042">
                  <c:v>5.1732101616628182E-2</c:v>
                </c:pt>
                <c:pt idx="5043">
                  <c:v>5.1482417834980469E-2</c:v>
                </c:pt>
                <c:pt idx="5044">
                  <c:v>5.160101359133841E-2</c:v>
                </c:pt>
                <c:pt idx="5045">
                  <c:v>5.1756007393715345E-2</c:v>
                </c:pt>
                <c:pt idx="5046">
                  <c:v>5.189990732159408E-2</c:v>
                </c:pt>
                <c:pt idx="5047">
                  <c:v>5.1106548026465901E-2</c:v>
                </c:pt>
                <c:pt idx="5048">
                  <c:v>5.152979066022545E-2</c:v>
                </c:pt>
                <c:pt idx="5049">
                  <c:v>5.1589129433440815E-2</c:v>
                </c:pt>
                <c:pt idx="5050">
                  <c:v>5.1553509781357885E-2</c:v>
                </c:pt>
                <c:pt idx="5051">
                  <c:v>5.138793301215875E-2</c:v>
                </c:pt>
                <c:pt idx="5052">
                  <c:v>5.1153231331354194E-2</c:v>
                </c:pt>
                <c:pt idx="5053">
                  <c:v>5.1589129433440815E-2</c:v>
                </c:pt>
                <c:pt idx="5054">
                  <c:v>5.240992044922789E-2</c:v>
                </c:pt>
                <c:pt idx="5055">
                  <c:v>5.1827857473391956E-2</c:v>
                </c:pt>
                <c:pt idx="5056">
                  <c:v>5.2905054322153991E-2</c:v>
                </c:pt>
                <c:pt idx="5057">
                  <c:v>5.1887885105397269E-2</c:v>
                </c:pt>
                <c:pt idx="5058">
                  <c:v>5.2842651568766226E-2</c:v>
                </c:pt>
                <c:pt idx="5059">
                  <c:v>5.3005205868433512E-2</c:v>
                </c:pt>
                <c:pt idx="5060">
                  <c:v>5.2557484748944165E-2</c:v>
                </c:pt>
                <c:pt idx="5061">
                  <c:v>5.2434456928838954E-2</c:v>
                </c:pt>
                <c:pt idx="5062">
                  <c:v>5.2336448598130851E-2</c:v>
                </c:pt>
                <c:pt idx="5063">
                  <c:v>5.1376146788990829E-2</c:v>
                </c:pt>
                <c:pt idx="5064">
                  <c:v>5.1553509781357885E-2</c:v>
                </c:pt>
                <c:pt idx="5065">
                  <c:v>5.185185185185185E-2</c:v>
                </c:pt>
                <c:pt idx="5066">
                  <c:v>5.210514073040242E-2</c:v>
                </c:pt>
                <c:pt idx="5067">
                  <c:v>5.2422185817926521E-2</c:v>
                </c:pt>
                <c:pt idx="5068">
                  <c:v>5.1106548026465901E-2</c:v>
                </c:pt>
                <c:pt idx="5069">
                  <c:v>5.0978607191624947E-2</c:v>
                </c:pt>
                <c:pt idx="5070">
                  <c:v>5.2068805206880522E-2</c:v>
                </c:pt>
                <c:pt idx="5071">
                  <c:v>5.4093214199468734E-2</c:v>
                </c:pt>
                <c:pt idx="5072">
                  <c:v>5.5145248645987209E-2</c:v>
                </c:pt>
                <c:pt idx="5073">
                  <c:v>5.565217391304348E-2</c:v>
                </c:pt>
                <c:pt idx="5074">
                  <c:v>5.5583126550868493E-2</c:v>
                </c:pt>
                <c:pt idx="5075">
                  <c:v>5.5240443896424178E-2</c:v>
                </c:pt>
                <c:pt idx="5076">
                  <c:v>5.6622851365015166E-2</c:v>
                </c:pt>
                <c:pt idx="5077">
                  <c:v>5.7274354385067762E-2</c:v>
                </c:pt>
                <c:pt idx="5078">
                  <c:v>5.7435897435897443E-2</c:v>
                </c:pt>
                <c:pt idx="5079">
                  <c:v>5.7851239669421496E-2</c:v>
                </c:pt>
                <c:pt idx="5080">
                  <c:v>5.6723221068624971E-2</c:v>
                </c:pt>
                <c:pt idx="5081">
                  <c:v>5.7289002557544759E-2</c:v>
                </c:pt>
                <c:pt idx="5082">
                  <c:v>5.7553956834532377E-2</c:v>
                </c:pt>
                <c:pt idx="5083">
                  <c:v>5.7717083225972687E-2</c:v>
                </c:pt>
                <c:pt idx="5084">
                  <c:v>5.7509627727856227E-2</c:v>
                </c:pt>
                <c:pt idx="5085">
                  <c:v>5.7926040858546683E-2</c:v>
                </c:pt>
                <c:pt idx="5086">
                  <c:v>5.7450628366247758E-2</c:v>
                </c:pt>
                <c:pt idx="5087">
                  <c:v>5.7627990738358642E-2</c:v>
                </c:pt>
                <c:pt idx="5088">
                  <c:v>5.7509627727856227E-2</c:v>
                </c:pt>
                <c:pt idx="5089">
                  <c:v>5.6852791878172597E-2</c:v>
                </c:pt>
                <c:pt idx="5090">
                  <c:v>5.7568748393729129E-2</c:v>
                </c:pt>
                <c:pt idx="5091">
                  <c:v>5.7084607543323139E-2</c:v>
                </c:pt>
                <c:pt idx="5092">
                  <c:v>5.7362355953905257E-2</c:v>
                </c:pt>
                <c:pt idx="5093">
                  <c:v>5.752439650744736E-2</c:v>
                </c:pt>
                <c:pt idx="5094">
                  <c:v>5.8166709945468721E-2</c:v>
                </c:pt>
                <c:pt idx="5095">
                  <c:v>5.7303658224609873E-2</c:v>
                </c:pt>
                <c:pt idx="5096">
                  <c:v>5.6997455470737923E-2</c:v>
                </c:pt>
                <c:pt idx="5097">
                  <c:v>5.607008760951189E-2</c:v>
                </c:pt>
                <c:pt idx="5098">
                  <c:v>5.6665823425246654E-2</c:v>
                </c:pt>
                <c:pt idx="5099">
                  <c:v>5.6708860759493676E-2</c:v>
                </c:pt>
                <c:pt idx="5100">
                  <c:v>5.6925031766200763E-2</c:v>
                </c:pt>
                <c:pt idx="5101">
                  <c:v>5.7465366854797341E-2</c:v>
                </c:pt>
                <c:pt idx="5102">
                  <c:v>5.7362355953905257E-2</c:v>
                </c:pt>
                <c:pt idx="5103">
                  <c:v>5.7406458226550487E-2</c:v>
                </c:pt>
                <c:pt idx="5104">
                  <c:v>5.6939501779359428E-2</c:v>
                </c:pt>
                <c:pt idx="5105">
                  <c:v>5.7435897435897443E-2</c:v>
                </c:pt>
                <c:pt idx="5106">
                  <c:v>5.7435897435897443E-2</c:v>
                </c:pt>
                <c:pt idx="5107">
                  <c:v>5.7568748393729129E-2</c:v>
                </c:pt>
                <c:pt idx="5108">
                  <c:v>5.8227190018196005E-2</c:v>
                </c:pt>
                <c:pt idx="5109">
                  <c:v>5.8242329693187732E-2</c:v>
                </c:pt>
                <c:pt idx="5110">
                  <c:v>5.8091286307053944E-2</c:v>
                </c:pt>
                <c:pt idx="5111">
                  <c:v>5.7657657657657659E-2</c:v>
                </c:pt>
                <c:pt idx="5112">
                  <c:v>5.7157438121969897E-2</c:v>
                </c:pt>
                <c:pt idx="5113">
                  <c:v>5.7791537667698664E-2</c:v>
                </c:pt>
                <c:pt idx="5114">
                  <c:v>5.6708860759493676E-2</c:v>
                </c:pt>
                <c:pt idx="5115">
                  <c:v>5.8001035732780953E-2</c:v>
                </c:pt>
                <c:pt idx="5116">
                  <c:v>5.7598354332733352E-2</c:v>
                </c:pt>
                <c:pt idx="5117">
                  <c:v>5.7435897435897443E-2</c:v>
                </c:pt>
                <c:pt idx="5118">
                  <c:v>5.7836302607797582E-2</c:v>
                </c:pt>
                <c:pt idx="5119">
                  <c:v>5.8947368421052637E-2</c:v>
                </c:pt>
                <c:pt idx="5120">
                  <c:v>5.8947368421052637E-2</c:v>
                </c:pt>
                <c:pt idx="5121">
                  <c:v>5.8592728223907938E-2</c:v>
                </c:pt>
                <c:pt idx="5122">
                  <c:v>5.8854440357330534E-2</c:v>
                </c:pt>
                <c:pt idx="5123">
                  <c:v>5.856209150326798E-2</c:v>
                </c:pt>
                <c:pt idx="5124">
                  <c:v>5.7099158807035442E-2</c:v>
                </c:pt>
                <c:pt idx="5125">
                  <c:v>5.7215836526181361E-2</c:v>
                </c:pt>
                <c:pt idx="5126">
                  <c:v>5.7391749935946715E-2</c:v>
                </c:pt>
                <c:pt idx="5127">
                  <c:v>5.7731958762886608E-2</c:v>
                </c:pt>
                <c:pt idx="5128">
                  <c:v>5.7289002557544759E-2</c:v>
                </c:pt>
                <c:pt idx="5129">
                  <c:v>5.7435897435897443E-2</c:v>
                </c:pt>
                <c:pt idx="5130">
                  <c:v>5.7717083225972687E-2</c:v>
                </c:pt>
                <c:pt idx="5131">
                  <c:v>5.8121432278152578E-2</c:v>
                </c:pt>
                <c:pt idx="5132">
                  <c:v>5.7011962331382039E-2</c:v>
                </c:pt>
                <c:pt idx="5133">
                  <c:v>5.7128283601122168E-2</c:v>
                </c:pt>
                <c:pt idx="5134">
                  <c:v>5.6982955990842028E-2</c:v>
                </c:pt>
                <c:pt idx="5135">
                  <c:v>5.7776631416043334E-2</c:v>
                </c:pt>
                <c:pt idx="5136">
                  <c:v>5.7672502574665295E-2</c:v>
                </c:pt>
                <c:pt idx="5137">
                  <c:v>5.7084607543323139E-2</c:v>
                </c:pt>
                <c:pt idx="5138">
                  <c:v>5.7391749935946715E-2</c:v>
                </c:pt>
                <c:pt idx="5139">
                  <c:v>5.8730991085474575E-2</c:v>
                </c:pt>
                <c:pt idx="5140">
                  <c:v>6.0540540540540547E-2</c:v>
                </c:pt>
                <c:pt idx="5141">
                  <c:v>5.9259259259259268E-2</c:v>
                </c:pt>
                <c:pt idx="5142">
                  <c:v>5.7717083225972687E-2</c:v>
                </c:pt>
                <c:pt idx="5143">
                  <c:v>5.6618209640397862E-2</c:v>
                </c:pt>
                <c:pt idx="5144">
                  <c:v>5.55833750625939E-2</c:v>
                </c:pt>
                <c:pt idx="5145">
                  <c:v>5.6245249556625292E-2</c:v>
                </c:pt>
                <c:pt idx="5146">
                  <c:v>5.5625156602355307E-2</c:v>
                </c:pt>
                <c:pt idx="5147">
                  <c:v>5.5251368840219021E-2</c:v>
                </c:pt>
                <c:pt idx="5148">
                  <c:v>5.561122244488978E-2</c:v>
                </c:pt>
                <c:pt idx="5149">
                  <c:v>5.5778894472361819E-2</c:v>
                </c:pt>
                <c:pt idx="5150">
                  <c:v>5.5820970580839832E-2</c:v>
                </c:pt>
                <c:pt idx="5151">
                  <c:v>5.5430711610486898E-2</c:v>
                </c:pt>
                <c:pt idx="5152">
                  <c:v>5.6690500510725238E-2</c:v>
                </c:pt>
                <c:pt idx="5153">
                  <c:v>5.4896142433234429E-2</c:v>
                </c:pt>
                <c:pt idx="5154">
                  <c:v>5.3727008712487902E-2</c:v>
                </c:pt>
                <c:pt idx="5155">
                  <c:v>5.4398431756922327E-2</c:v>
                </c:pt>
                <c:pt idx="5156">
                  <c:v>5.3818181818181821E-2</c:v>
                </c:pt>
                <c:pt idx="5157">
                  <c:v>5.335255948089402E-2</c:v>
                </c:pt>
                <c:pt idx="5158">
                  <c:v>5.3211888782358586E-2</c:v>
                </c:pt>
                <c:pt idx="5159">
                  <c:v>5.3935860058309047E-2</c:v>
                </c:pt>
                <c:pt idx="5160">
                  <c:v>5.2831984769157542E-2</c:v>
                </c:pt>
                <c:pt idx="5161">
                  <c:v>5.2296819787985865E-2</c:v>
                </c:pt>
                <c:pt idx="5162">
                  <c:v>5.060405744244359E-2</c:v>
                </c:pt>
                <c:pt idx="5163">
                  <c:v>5.0431621990004546E-2</c:v>
                </c:pt>
                <c:pt idx="5164">
                  <c:v>5.0045085662759246E-2</c:v>
                </c:pt>
                <c:pt idx="5165">
                  <c:v>4.9775784753363229E-2</c:v>
                </c:pt>
                <c:pt idx="5166">
                  <c:v>4.8271363339856495E-2</c:v>
                </c:pt>
                <c:pt idx="5167">
                  <c:v>5.0638686131386862E-2</c:v>
                </c:pt>
                <c:pt idx="5168">
                  <c:v>5.1329479768786129E-2</c:v>
                </c:pt>
                <c:pt idx="5169">
                  <c:v>5.1844932274638024E-2</c:v>
                </c:pt>
                <c:pt idx="5170">
                  <c:v>5.1627906976744194E-2</c:v>
                </c:pt>
                <c:pt idx="5171">
                  <c:v>5.2223006351446728E-2</c:v>
                </c:pt>
                <c:pt idx="5172">
                  <c:v>5.1784464660601826E-2</c:v>
                </c:pt>
                <c:pt idx="5173">
                  <c:v>5.1748251748251754E-2</c:v>
                </c:pt>
                <c:pt idx="5174">
                  <c:v>5.2088221492257163E-2</c:v>
                </c:pt>
                <c:pt idx="5175">
                  <c:v>5.1353226925746016E-2</c:v>
                </c:pt>
                <c:pt idx="5176">
                  <c:v>5.1700046576618544E-2</c:v>
                </c:pt>
                <c:pt idx="5177">
                  <c:v>5.1508120649651976E-2</c:v>
                </c:pt>
                <c:pt idx="5178">
                  <c:v>5.180863477246208E-2</c:v>
                </c:pt>
                <c:pt idx="5179">
                  <c:v>5.2358490566037745E-2</c:v>
                </c:pt>
                <c:pt idx="5180">
                  <c:v>5.2272192135625152E-2</c:v>
                </c:pt>
                <c:pt idx="5181">
                  <c:v>5.2920143027413588E-2</c:v>
                </c:pt>
                <c:pt idx="5182">
                  <c:v>5.3649105848235866E-2</c:v>
                </c:pt>
                <c:pt idx="5183">
                  <c:v>5.4040895813047718E-2</c:v>
                </c:pt>
                <c:pt idx="5184">
                  <c:v>5.478775913129319E-2</c:v>
                </c:pt>
                <c:pt idx="5185">
                  <c:v>5.5750878955298851E-2</c:v>
                </c:pt>
                <c:pt idx="5186">
                  <c:v>5.6032306915699152E-2</c:v>
                </c:pt>
                <c:pt idx="5187">
                  <c:v>5.5806938159879339E-2</c:v>
                </c:pt>
                <c:pt idx="5188">
                  <c:v>5.5223880597014927E-2</c:v>
                </c:pt>
                <c:pt idx="5189">
                  <c:v>5.6661562021439515E-2</c:v>
                </c:pt>
                <c:pt idx="5190">
                  <c:v>5.5849056603773588E-2</c:v>
                </c:pt>
                <c:pt idx="5191">
                  <c:v>5.5472263868065967E-2</c:v>
                </c:pt>
                <c:pt idx="5192">
                  <c:v>5.5947580645161296E-2</c:v>
                </c:pt>
                <c:pt idx="5193">
                  <c:v>5.4936896807720868E-2</c:v>
                </c:pt>
                <c:pt idx="5194">
                  <c:v>5.4572271386430685E-2</c:v>
                </c:pt>
                <c:pt idx="5195">
                  <c:v>5.5182699478001501E-2</c:v>
                </c:pt>
                <c:pt idx="5196">
                  <c:v>5.4558859670680762E-2</c:v>
                </c:pt>
                <c:pt idx="5197">
                  <c:v>5.4841897233201591E-2</c:v>
                </c:pt>
                <c:pt idx="5198">
                  <c:v>5.4278728606356977E-2</c:v>
                </c:pt>
                <c:pt idx="5199">
                  <c:v>5.3792100799612309E-2</c:v>
                </c:pt>
                <c:pt idx="5200">
                  <c:v>5.4265460767538506E-2</c:v>
                </c:pt>
                <c:pt idx="5201">
                  <c:v>5.507318283304391E-2</c:v>
                </c:pt>
                <c:pt idx="5202">
                  <c:v>5.6273764258555133E-2</c:v>
                </c:pt>
                <c:pt idx="5203">
                  <c:v>5.4425104192203977E-2</c:v>
                </c:pt>
                <c:pt idx="5204">
                  <c:v>5.47067520946279E-2</c:v>
                </c:pt>
                <c:pt idx="5205">
                  <c:v>5.223529411764706E-2</c:v>
                </c:pt>
                <c:pt idx="5206">
                  <c:v>5.0557959462537015E-2</c:v>
                </c:pt>
                <c:pt idx="5207">
                  <c:v>5.1234710362335574E-2</c:v>
                </c:pt>
                <c:pt idx="5208">
                  <c:v>5.0385837494325923E-2</c:v>
                </c:pt>
                <c:pt idx="5209">
                  <c:v>5.2002810962754747E-2</c:v>
                </c:pt>
                <c:pt idx="5210">
                  <c:v>5.2149400986610292E-2</c:v>
                </c:pt>
                <c:pt idx="5211">
                  <c:v>5.0673362246062545E-2</c:v>
                </c:pt>
                <c:pt idx="5212">
                  <c:v>5.0754458161865572E-2</c:v>
                </c:pt>
                <c:pt idx="5213">
                  <c:v>5.0112866817155766E-2</c:v>
                </c:pt>
                <c:pt idx="5214">
                  <c:v>5.0627137970353481E-2</c:v>
                </c:pt>
                <c:pt idx="5215">
                  <c:v>5.0511945392491465E-2</c:v>
                </c:pt>
                <c:pt idx="5216">
                  <c:v>5.065023956194388E-2</c:v>
                </c:pt>
                <c:pt idx="5217">
                  <c:v>5.1663951594135449E-2</c:v>
                </c:pt>
                <c:pt idx="5218">
                  <c:v>5.0511945392491465E-2</c:v>
                </c:pt>
                <c:pt idx="5219">
                  <c:v>5.2731591448931123E-2</c:v>
                </c:pt>
                <c:pt idx="5220">
                  <c:v>5.335255948089402E-2</c:v>
                </c:pt>
                <c:pt idx="5221">
                  <c:v>5.5100521221146691E-2</c:v>
                </c:pt>
                <c:pt idx="5222">
                  <c:v>5.2882324916626977E-2</c:v>
                </c:pt>
                <c:pt idx="5223">
                  <c:v>5.2395562898277091E-2</c:v>
                </c:pt>
                <c:pt idx="5224">
                  <c:v>5.2857142857142859E-2</c:v>
                </c:pt>
                <c:pt idx="5225">
                  <c:v>5.2247587667686515E-2</c:v>
                </c:pt>
                <c:pt idx="5226">
                  <c:v>5.4252199413489736E-2</c:v>
                </c:pt>
                <c:pt idx="5227">
                  <c:v>5.060405744244359E-2</c:v>
                </c:pt>
                <c:pt idx="5228">
                  <c:v>5.180863477246208E-2</c:v>
                </c:pt>
                <c:pt idx="5229">
                  <c:v>5.2945385165752451E-2</c:v>
                </c:pt>
                <c:pt idx="5230">
                  <c:v>5.2594171997157074E-2</c:v>
                </c:pt>
                <c:pt idx="5231">
                  <c:v>5.3948967193195634E-2</c:v>
                </c:pt>
                <c:pt idx="5232">
                  <c:v>5.335255948089402E-2</c:v>
                </c:pt>
                <c:pt idx="5233">
                  <c:v>5.5196419691695683E-2</c:v>
                </c:pt>
                <c:pt idx="5234">
                  <c:v>5.4801283633670705E-2</c:v>
                </c:pt>
                <c:pt idx="5235">
                  <c:v>5.4292002934702863E-2</c:v>
                </c:pt>
                <c:pt idx="5236">
                  <c:v>5.6345177664974627E-2</c:v>
                </c:pt>
                <c:pt idx="5237">
                  <c:v>5.7662337662337665E-2</c:v>
                </c:pt>
                <c:pt idx="5238">
                  <c:v>5.6690500510725238E-2</c:v>
                </c:pt>
                <c:pt idx="5239">
                  <c:v>5.5947580645161296E-2</c:v>
                </c:pt>
                <c:pt idx="5240">
                  <c:v>5.540304467182431E-2</c:v>
                </c:pt>
                <c:pt idx="5241">
                  <c:v>5.5210146729669243E-2</c:v>
                </c:pt>
                <c:pt idx="5242">
                  <c:v>5.6245249556625292E-2</c:v>
                </c:pt>
                <c:pt idx="5243">
                  <c:v>5.5806938159879339E-2</c:v>
                </c:pt>
                <c:pt idx="5244">
                  <c:v>5.5989911727616651E-2</c:v>
                </c:pt>
                <c:pt idx="5245">
                  <c:v>5.6647103853023739E-2</c:v>
                </c:pt>
                <c:pt idx="5246">
                  <c:v>5.5569461827284103E-2</c:v>
                </c:pt>
                <c:pt idx="5247">
                  <c:v>5.5639097744360912E-2</c:v>
                </c:pt>
                <c:pt idx="5248">
                  <c:v>5.5527763881940979E-2</c:v>
                </c:pt>
                <c:pt idx="5249">
                  <c:v>5.534779356768886E-2</c:v>
                </c:pt>
                <c:pt idx="5250">
                  <c:v>5.5500000000000008E-2</c:v>
                </c:pt>
                <c:pt idx="5251">
                  <c:v>5.5292652552926536E-2</c:v>
                </c:pt>
                <c:pt idx="5252">
                  <c:v>5.5251368840219021E-2</c:v>
                </c:pt>
                <c:pt idx="5253">
                  <c:v>5.4558859670680762E-2</c:v>
                </c:pt>
                <c:pt idx="5254">
                  <c:v>5.4212454212454214E-2</c:v>
                </c:pt>
                <c:pt idx="5255">
                  <c:v>5.3623188405797106E-2</c:v>
                </c:pt>
                <c:pt idx="5256">
                  <c:v>5.3122756640344583E-2</c:v>
                </c:pt>
                <c:pt idx="5257">
                  <c:v>5.2100445904717206E-2</c:v>
                </c:pt>
                <c:pt idx="5258">
                  <c:v>5.2731591448931123E-2</c:v>
                </c:pt>
                <c:pt idx="5259">
                  <c:v>5.1639916259595256E-2</c:v>
                </c:pt>
                <c:pt idx="5260">
                  <c:v>5.2173913043478272E-2</c:v>
                </c:pt>
                <c:pt idx="5261">
                  <c:v>5.3071957924934264E-2</c:v>
                </c:pt>
                <c:pt idx="5262">
                  <c:v>5.2806850618458613E-2</c:v>
                </c:pt>
                <c:pt idx="5263">
                  <c:v>5.2882324916626977E-2</c:v>
                </c:pt>
                <c:pt idx="5264">
                  <c:v>5.2569263556713243E-2</c:v>
                </c:pt>
                <c:pt idx="5265">
                  <c:v>5.176031709023083E-2</c:v>
                </c:pt>
                <c:pt idx="5266">
                  <c:v>5.2756653992395444E-2</c:v>
                </c:pt>
                <c:pt idx="5267">
                  <c:v>5.1448435689455396E-2</c:v>
                </c:pt>
                <c:pt idx="5268">
                  <c:v>5.1496172581767578E-2</c:v>
                </c:pt>
                <c:pt idx="5269">
                  <c:v>5.1104972375690616E-2</c:v>
                </c:pt>
                <c:pt idx="5270">
                  <c:v>5.1400787219263729E-2</c:v>
                </c:pt>
                <c:pt idx="5271">
                  <c:v>5.176031709023083E-2</c:v>
                </c:pt>
                <c:pt idx="5272">
                  <c:v>5.3779069767441866E-2</c:v>
                </c:pt>
                <c:pt idx="5273">
                  <c:v>5.3962080700048619E-2</c:v>
                </c:pt>
                <c:pt idx="5274">
                  <c:v>5.3623188405797106E-2</c:v>
                </c:pt>
                <c:pt idx="5275">
                  <c:v>5.180863477246208E-2</c:v>
                </c:pt>
                <c:pt idx="5276">
                  <c:v>5.2606635071090049E-2</c:v>
                </c:pt>
                <c:pt idx="5277">
                  <c:v>5.5667001003009031E-2</c:v>
                </c:pt>
                <c:pt idx="5278">
                  <c:v>5.6690500510725238E-2</c:v>
                </c:pt>
                <c:pt idx="5279">
                  <c:v>5.692307692307693E-2</c:v>
                </c:pt>
                <c:pt idx="5280">
                  <c:v>6.0130010834236192E-2</c:v>
                </c:pt>
                <c:pt idx="5281">
                  <c:v>6.6110780226325203E-2</c:v>
                </c:pt>
                <c:pt idx="5282">
                  <c:v>6.2641083521444707E-2</c:v>
                </c:pt>
                <c:pt idx="5283">
                  <c:v>6.3665041583022663E-2</c:v>
                </c:pt>
                <c:pt idx="5284">
                  <c:v>6.1072902338376894E-2</c:v>
                </c:pt>
                <c:pt idx="5285">
                  <c:v>5.9919028340080983E-2</c:v>
                </c:pt>
                <c:pt idx="5286">
                  <c:v>5.975773889636609E-2</c:v>
                </c:pt>
                <c:pt idx="5287">
                  <c:v>5.9073975518893033E-2</c:v>
                </c:pt>
                <c:pt idx="5288">
                  <c:v>5.9042553191489364E-2</c:v>
                </c:pt>
                <c:pt idx="5289">
                  <c:v>5.7275541795665644E-2</c:v>
                </c:pt>
                <c:pt idx="5290">
                  <c:v>5.8807947019867558E-2</c:v>
                </c:pt>
                <c:pt idx="5291">
                  <c:v>5.692307692307693E-2</c:v>
                </c:pt>
                <c:pt idx="5292">
                  <c:v>5.55833750625939E-2</c:v>
                </c:pt>
                <c:pt idx="5293">
                  <c:v>5.5430711610486898E-2</c:v>
                </c:pt>
                <c:pt idx="5294">
                  <c:v>5.5500000000000008E-2</c:v>
                </c:pt>
                <c:pt idx="5295">
                  <c:v>5.473372781065089E-2</c:v>
                </c:pt>
                <c:pt idx="5296">
                  <c:v>5.3831231813773035E-2</c:v>
                </c:pt>
                <c:pt idx="5297">
                  <c:v>5.317365269461078E-2</c:v>
                </c:pt>
                <c:pt idx="5298">
                  <c:v>5.4146341463414641E-2</c:v>
                </c:pt>
                <c:pt idx="5299">
                  <c:v>5.4747225647348963E-2</c:v>
                </c:pt>
                <c:pt idx="5300">
                  <c:v>5.4292002934702863E-2</c:v>
                </c:pt>
                <c:pt idx="5301">
                  <c:v>5.4371785451873628E-2</c:v>
                </c:pt>
                <c:pt idx="5302">
                  <c:v>5.3701015965166909E-2</c:v>
                </c:pt>
                <c:pt idx="5303">
                  <c:v>5.4040895813047718E-2</c:v>
                </c:pt>
                <c:pt idx="5304">
                  <c:v>5.3623188405797106E-2</c:v>
                </c:pt>
                <c:pt idx="5305">
                  <c:v>5.317365269461078E-2</c:v>
                </c:pt>
                <c:pt idx="5306">
                  <c:v>5.3675048355899424E-2</c:v>
                </c:pt>
                <c:pt idx="5307">
                  <c:v>5.3883495145631066E-2</c:v>
                </c:pt>
                <c:pt idx="5308">
                  <c:v>5.3584359160028967E-2</c:v>
                </c:pt>
                <c:pt idx="5309">
                  <c:v>5.35326742223294E-2</c:v>
                </c:pt>
                <c:pt idx="5310">
                  <c:v>5.3727008712487902E-2</c:v>
                </c:pt>
                <c:pt idx="5311">
                  <c:v>5.3818181818181821E-2</c:v>
                </c:pt>
                <c:pt idx="5312">
                  <c:v>5.3935860058309047E-2</c:v>
                </c:pt>
                <c:pt idx="5313">
                  <c:v>5.3506869125090388E-2</c:v>
                </c:pt>
                <c:pt idx="5314">
                  <c:v>5.196629213483147E-2</c:v>
                </c:pt>
                <c:pt idx="5315">
                  <c:v>5.152007426317011E-2</c:v>
                </c:pt>
                <c:pt idx="5316">
                  <c:v>5.1844932274638024E-2</c:v>
                </c:pt>
                <c:pt idx="5317">
                  <c:v>5.0719671007539414E-2</c:v>
                </c:pt>
                <c:pt idx="5318">
                  <c:v>5.0271739130434791E-2</c:v>
                </c:pt>
                <c:pt idx="5319">
                  <c:v>4.9608938547486041E-2</c:v>
                </c:pt>
                <c:pt idx="5320">
                  <c:v>4.9223946784922396E-2</c:v>
                </c:pt>
                <c:pt idx="5321">
                  <c:v>4.9245785270629998E-2</c:v>
                </c:pt>
                <c:pt idx="5322">
                  <c:v>4.9104180491041809E-2</c:v>
                </c:pt>
                <c:pt idx="5323">
                  <c:v>4.9509366636931312E-2</c:v>
                </c:pt>
                <c:pt idx="5324">
                  <c:v>5.0374404356705246E-2</c:v>
                </c:pt>
                <c:pt idx="5325">
                  <c:v>5.0812542915999091E-2</c:v>
                </c:pt>
                <c:pt idx="5326">
                  <c:v>5.1046217521269262E-2</c:v>
                </c:pt>
                <c:pt idx="5327">
                  <c:v>5.1152073732718899E-2</c:v>
                </c:pt>
                <c:pt idx="5328">
                  <c:v>5.0684931506849322E-2</c:v>
                </c:pt>
                <c:pt idx="5329">
                  <c:v>5.0317316409791486E-2</c:v>
                </c:pt>
                <c:pt idx="5330">
                  <c:v>5.0090252707581231E-2</c:v>
                </c:pt>
                <c:pt idx="5331">
                  <c:v>5.0305914343983689E-2</c:v>
                </c:pt>
                <c:pt idx="5332">
                  <c:v>4.9764626765299268E-2</c:v>
                </c:pt>
                <c:pt idx="5333">
                  <c:v>4.9675542626985911E-2</c:v>
                </c:pt>
                <c:pt idx="5334">
                  <c:v>5.0294517444494792E-2</c:v>
                </c:pt>
                <c:pt idx="5335">
                  <c:v>5.0135501355013552E-2</c:v>
                </c:pt>
                <c:pt idx="5336">
                  <c:v>5.0362976406533581E-2</c:v>
                </c:pt>
                <c:pt idx="5337">
                  <c:v>5.0466015003409866E-2</c:v>
                </c:pt>
                <c:pt idx="5338">
                  <c:v>5.0615595075239404E-2</c:v>
                </c:pt>
                <c:pt idx="5339">
                  <c:v>5.0929112181693048E-2</c:v>
                </c:pt>
                <c:pt idx="5340">
                  <c:v>5.176031709023083E-2</c:v>
                </c:pt>
                <c:pt idx="5341">
                  <c:v>5.1724137931034482E-2</c:v>
                </c:pt>
                <c:pt idx="5342">
                  <c:v>5.1508120649651976E-2</c:v>
                </c:pt>
                <c:pt idx="5343">
                  <c:v>5.1034482758620693E-2</c:v>
                </c:pt>
                <c:pt idx="5344">
                  <c:v>5.1140290255701458E-2</c:v>
                </c:pt>
                <c:pt idx="5345">
                  <c:v>5.1508120649651976E-2</c:v>
                </c:pt>
                <c:pt idx="5346">
                  <c:v>5.180863477246208E-2</c:v>
                </c:pt>
                <c:pt idx="5347">
                  <c:v>5.1869158878504684E-2</c:v>
                </c:pt>
                <c:pt idx="5348">
                  <c:v>5.2210724365004707E-2</c:v>
                </c:pt>
                <c:pt idx="5349">
                  <c:v>5.2358490566037745E-2</c:v>
                </c:pt>
                <c:pt idx="5350">
                  <c:v>5.3391053391053399E-2</c:v>
                </c:pt>
                <c:pt idx="5351">
                  <c:v>5.2731591448931123E-2</c:v>
                </c:pt>
                <c:pt idx="5352">
                  <c:v>5.2744119743406988E-2</c:v>
                </c:pt>
                <c:pt idx="5353">
                  <c:v>5.2088221492257163E-2</c:v>
                </c:pt>
                <c:pt idx="5354">
                  <c:v>5.2719069104725721E-2</c:v>
                </c:pt>
                <c:pt idx="5355">
                  <c:v>5.2420306965761512E-2</c:v>
                </c:pt>
                <c:pt idx="5356">
                  <c:v>5.2519517388218598E-2</c:v>
                </c:pt>
                <c:pt idx="5357">
                  <c:v>5.1990632318501172E-2</c:v>
                </c:pt>
                <c:pt idx="5358">
                  <c:v>5.223529411764706E-2</c:v>
                </c:pt>
                <c:pt idx="5359">
                  <c:v>5.2581714827096171E-2</c:v>
                </c:pt>
                <c:pt idx="5360">
                  <c:v>5.3224646367777517E-2</c:v>
                </c:pt>
                <c:pt idx="5361">
                  <c:v>5.2970651395848257E-2</c:v>
                </c:pt>
                <c:pt idx="5362">
                  <c:v>5.2819414703783013E-2</c:v>
                </c:pt>
                <c:pt idx="5363">
                  <c:v>5.3059273422562142E-2</c:v>
                </c:pt>
                <c:pt idx="5364">
                  <c:v>5.3481088894242357E-2</c:v>
                </c:pt>
                <c:pt idx="5365">
                  <c:v>5.317365269461078E-2</c:v>
                </c:pt>
                <c:pt idx="5366">
                  <c:v>5.2594171997157074E-2</c:v>
                </c:pt>
                <c:pt idx="5367">
                  <c:v>5.3391053391053399E-2</c:v>
                </c:pt>
                <c:pt idx="5368">
                  <c:v>5.3623188405797106E-2</c:v>
                </c:pt>
                <c:pt idx="5369">
                  <c:v>5.349397590361446E-2</c:v>
                </c:pt>
                <c:pt idx="5370">
                  <c:v>5.349397590361446E-2</c:v>
                </c:pt>
                <c:pt idx="5371">
                  <c:v>5.336538461538462E-2</c:v>
                </c:pt>
                <c:pt idx="5372">
                  <c:v>5.3636143996134339E-2</c:v>
                </c:pt>
                <c:pt idx="5373">
                  <c:v>5.3339740509370501E-2</c:v>
                </c:pt>
                <c:pt idx="5374">
                  <c:v>5.2544378698224856E-2</c:v>
                </c:pt>
                <c:pt idx="5375">
                  <c:v>5.2544378698224856E-2</c:v>
                </c:pt>
                <c:pt idx="5376">
                  <c:v>5.2259887005649729E-2</c:v>
                </c:pt>
                <c:pt idx="5377">
                  <c:v>5.223529411764706E-2</c:v>
                </c:pt>
                <c:pt idx="5378">
                  <c:v>5.2882324916626977E-2</c:v>
                </c:pt>
                <c:pt idx="5379">
                  <c:v>5.2920143027413588E-2</c:v>
                </c:pt>
                <c:pt idx="5380">
                  <c:v>5.36620739666425E-2</c:v>
                </c:pt>
                <c:pt idx="5381">
                  <c:v>5.4411764705882361E-2</c:v>
                </c:pt>
                <c:pt idx="5382">
                  <c:v>5.47067520946279E-2</c:v>
                </c:pt>
                <c:pt idx="5383">
                  <c:v>5.5032226078334162E-2</c:v>
                </c:pt>
                <c:pt idx="5384">
                  <c:v>5.5155279503105593E-2</c:v>
                </c:pt>
                <c:pt idx="5385">
                  <c:v>5.4599114608952296E-2</c:v>
                </c:pt>
                <c:pt idx="5386">
                  <c:v>5.5458406195353485E-2</c:v>
                </c:pt>
                <c:pt idx="5387">
                  <c:v>5.5141579731743676E-2</c:v>
                </c:pt>
                <c:pt idx="5388">
                  <c:v>5.5196419691695683E-2</c:v>
                </c:pt>
                <c:pt idx="5389">
                  <c:v>5.454545454545455E-2</c:v>
                </c:pt>
                <c:pt idx="5390">
                  <c:v>5.47067520946279E-2</c:v>
                </c:pt>
                <c:pt idx="5391">
                  <c:v>5.4305283757338556E-2</c:v>
                </c:pt>
                <c:pt idx="5392">
                  <c:v>5.4465161923454374E-2</c:v>
                </c:pt>
                <c:pt idx="5393">
                  <c:v>5.3975200583515681E-2</c:v>
                </c:pt>
                <c:pt idx="5394">
                  <c:v>5.3088803088803094E-2</c:v>
                </c:pt>
                <c:pt idx="5395">
                  <c:v>5.348893751519572E-2</c:v>
                </c:pt>
                <c:pt idx="5396">
                  <c:v>5.3372149442018443E-2</c:v>
                </c:pt>
                <c:pt idx="5397">
                  <c:v>5.3462940461725401E-2</c:v>
                </c:pt>
                <c:pt idx="5398">
                  <c:v>5.37109375E-2</c:v>
                </c:pt>
                <c:pt idx="5399">
                  <c:v>5.3541007544414702E-2</c:v>
                </c:pt>
                <c:pt idx="5400">
                  <c:v>5.3671627226152721E-2</c:v>
                </c:pt>
                <c:pt idx="5401">
                  <c:v>5.4280779669380712E-2</c:v>
                </c:pt>
                <c:pt idx="5402">
                  <c:v>5.4000981836033385E-2</c:v>
                </c:pt>
                <c:pt idx="5403">
                  <c:v>5.3333333333333337E-2</c:v>
                </c:pt>
                <c:pt idx="5404">
                  <c:v>5.2884615384615384E-2</c:v>
                </c:pt>
                <c:pt idx="5405">
                  <c:v>5.2884615384615384E-2</c:v>
                </c:pt>
                <c:pt idx="5406">
                  <c:v>5.2884615384615384E-2</c:v>
                </c:pt>
                <c:pt idx="5407">
                  <c:v>5.3140096618357495E-2</c:v>
                </c:pt>
                <c:pt idx="5408">
                  <c:v>5.2770448548812673E-2</c:v>
                </c:pt>
                <c:pt idx="5409">
                  <c:v>5.3140096618357495E-2</c:v>
                </c:pt>
                <c:pt idx="5410">
                  <c:v>5.2719865803977958E-2</c:v>
                </c:pt>
                <c:pt idx="5411">
                  <c:v>5.2948255114320102E-2</c:v>
                </c:pt>
                <c:pt idx="5412">
                  <c:v>5.317863185883491E-2</c:v>
                </c:pt>
                <c:pt idx="5413">
                  <c:v>5.4307578375709709E-2</c:v>
                </c:pt>
                <c:pt idx="5414">
                  <c:v>5.4000981836033385E-2</c:v>
                </c:pt>
                <c:pt idx="5415">
                  <c:v>5.4334403556433687E-2</c:v>
                </c:pt>
                <c:pt idx="5416">
                  <c:v>5.4080629301868244E-2</c:v>
                </c:pt>
                <c:pt idx="5417">
                  <c:v>5.363237445148708E-2</c:v>
                </c:pt>
                <c:pt idx="5418">
                  <c:v>5.3750305399462503E-2</c:v>
                </c:pt>
                <c:pt idx="5419">
                  <c:v>5.3789731051344748E-2</c:v>
                </c:pt>
                <c:pt idx="5420">
                  <c:v>5.3948013732221682E-2</c:v>
                </c:pt>
                <c:pt idx="5421">
                  <c:v>5.4509415262636279E-2</c:v>
                </c:pt>
                <c:pt idx="5422">
                  <c:v>5.4617676266137047E-2</c:v>
                </c:pt>
                <c:pt idx="5423">
                  <c:v>5.4945054945054951E-2</c:v>
                </c:pt>
                <c:pt idx="5424">
                  <c:v>5.5110220440881763E-2</c:v>
                </c:pt>
                <c:pt idx="5425">
                  <c:v>5.6251598056762983E-2</c:v>
                </c:pt>
                <c:pt idx="5426">
                  <c:v>5.6847545219638244E-2</c:v>
                </c:pt>
                <c:pt idx="5427">
                  <c:v>5.6788848735157459E-2</c:v>
                </c:pt>
                <c:pt idx="5428">
                  <c:v>5.6338028169014093E-2</c:v>
                </c:pt>
                <c:pt idx="5429">
                  <c:v>5.781865965834429E-2</c:v>
                </c:pt>
                <c:pt idx="5430">
                  <c:v>5.9203444564047372E-2</c:v>
                </c:pt>
                <c:pt idx="5431">
                  <c:v>5.8807805399625782E-2</c:v>
                </c:pt>
                <c:pt idx="5432">
                  <c:v>5.8713637576728053E-2</c:v>
                </c:pt>
                <c:pt idx="5433">
                  <c:v>5.8635394456289978E-2</c:v>
                </c:pt>
                <c:pt idx="5434">
                  <c:v>5.8432934926958835E-2</c:v>
                </c:pt>
                <c:pt idx="5435">
                  <c:v>5.7501306847882912E-2</c:v>
                </c:pt>
                <c:pt idx="5436">
                  <c:v>5.6701030927835058E-2</c:v>
                </c:pt>
                <c:pt idx="5437">
                  <c:v>5.751633986928105E-2</c:v>
                </c:pt>
                <c:pt idx="5438">
                  <c:v>5.6555269922879181E-2</c:v>
                </c:pt>
                <c:pt idx="5439">
                  <c:v>5.6555269922879181E-2</c:v>
                </c:pt>
                <c:pt idx="5440">
                  <c:v>5.7202288091523668E-2</c:v>
                </c:pt>
                <c:pt idx="5441">
                  <c:v>5.6965302951838437E-2</c:v>
                </c:pt>
                <c:pt idx="5442">
                  <c:v>5.6847545219638244E-2</c:v>
                </c:pt>
                <c:pt idx="5443">
                  <c:v>5.7366362451108217E-2</c:v>
                </c:pt>
                <c:pt idx="5444">
                  <c:v>5.6540735029555395E-2</c:v>
                </c:pt>
                <c:pt idx="5445">
                  <c:v>5.6584362139917695E-2</c:v>
                </c:pt>
                <c:pt idx="5446">
                  <c:v>5.6179775280898889E-2</c:v>
                </c:pt>
                <c:pt idx="5447">
                  <c:v>5.6686421025508887E-2</c:v>
                </c:pt>
                <c:pt idx="5448">
                  <c:v>5.5457524577766579E-2</c:v>
                </c:pt>
                <c:pt idx="5449">
                  <c:v>5.6980056980056988E-2</c:v>
                </c:pt>
                <c:pt idx="5450">
                  <c:v>5.6803511489801194E-2</c:v>
                </c:pt>
                <c:pt idx="5451">
                  <c:v>5.6818181818181823E-2</c:v>
                </c:pt>
                <c:pt idx="5452">
                  <c:v>5.5555555555555559E-2</c:v>
                </c:pt>
                <c:pt idx="5453">
                  <c:v>5.4726368159203981E-2</c:v>
                </c:pt>
                <c:pt idx="5454">
                  <c:v>5.5165496489468405E-2</c:v>
                </c:pt>
                <c:pt idx="5455">
                  <c:v>5.3829214582823595E-2</c:v>
                </c:pt>
                <c:pt idx="5456">
                  <c:v>5.3242981606969997E-2</c:v>
                </c:pt>
                <c:pt idx="5457">
                  <c:v>5.3829214582823595E-2</c:v>
                </c:pt>
                <c:pt idx="5458">
                  <c:v>5.3359204462769837E-2</c:v>
                </c:pt>
                <c:pt idx="5459">
                  <c:v>5.3501945525291833E-2</c:v>
                </c:pt>
                <c:pt idx="5460">
                  <c:v>5.5318078953985418E-2</c:v>
                </c:pt>
                <c:pt idx="5461">
                  <c:v>5.5165496489468405E-2</c:v>
                </c:pt>
                <c:pt idx="5462">
                  <c:v>5.5583628094997478E-2</c:v>
                </c:pt>
                <c:pt idx="5463">
                  <c:v>5.6265984654731462E-2</c:v>
                </c:pt>
                <c:pt idx="5464">
                  <c:v>5.533199195171027E-2</c:v>
                </c:pt>
                <c:pt idx="5465">
                  <c:v>5.4986253436640847E-2</c:v>
                </c:pt>
                <c:pt idx="5466">
                  <c:v>5.4658385093167706E-2</c:v>
                </c:pt>
                <c:pt idx="5467">
                  <c:v>5.5513499873832958E-2</c:v>
                </c:pt>
                <c:pt idx="5468">
                  <c:v>5.5401662049861501E-2</c:v>
                </c:pt>
                <c:pt idx="5469">
                  <c:v>5.4658385093167706E-2</c:v>
                </c:pt>
                <c:pt idx="5470">
                  <c:v>5.4631239135833128E-2</c:v>
                </c:pt>
                <c:pt idx="5471">
                  <c:v>5.5193176116407429E-2</c:v>
                </c:pt>
                <c:pt idx="5472">
                  <c:v>5.4213898472153778E-2</c:v>
                </c:pt>
                <c:pt idx="5473">
                  <c:v>5.363237445148708E-2</c:v>
                </c:pt>
                <c:pt idx="5474">
                  <c:v>5.4388133498145863E-2</c:v>
                </c:pt>
                <c:pt idx="5475">
                  <c:v>5.440158259149358E-2</c:v>
                </c:pt>
                <c:pt idx="5476">
                  <c:v>5.4577028032746215E-2</c:v>
                </c:pt>
                <c:pt idx="5477">
                  <c:v>5.3855569155446759E-2</c:v>
                </c:pt>
                <c:pt idx="5478">
                  <c:v>5.365853658536586E-2</c:v>
                </c:pt>
                <c:pt idx="5479">
                  <c:v>5.3140096618357495E-2</c:v>
                </c:pt>
                <c:pt idx="5480">
                  <c:v>5.2631578947368432E-2</c:v>
                </c:pt>
                <c:pt idx="5481">
                  <c:v>5.3127263945906791E-2</c:v>
                </c:pt>
                <c:pt idx="5482">
                  <c:v>5.2455889365760615E-2</c:v>
                </c:pt>
                <c:pt idx="5483">
                  <c:v>5.2268947493466382E-2</c:v>
                </c:pt>
                <c:pt idx="5484">
                  <c:v>5.3724053724053727E-2</c:v>
                </c:pt>
                <c:pt idx="5485">
                  <c:v>5.4000981836033385E-2</c:v>
                </c:pt>
                <c:pt idx="5486">
                  <c:v>5.4549962806843551E-2</c:v>
                </c:pt>
                <c:pt idx="5487">
                  <c:v>5.4712758020392938E-2</c:v>
                </c:pt>
                <c:pt idx="5488">
                  <c:v>5.4455445544554462E-2</c:v>
                </c:pt>
                <c:pt idx="5489">
                  <c:v>5.4320987654320994E-2</c:v>
                </c:pt>
                <c:pt idx="5490">
                  <c:v>5.365853658536586E-2</c:v>
                </c:pt>
                <c:pt idx="5491">
                  <c:v>5.2556139512661255E-2</c:v>
                </c:pt>
                <c:pt idx="5492">
                  <c:v>5.2206929283341245E-2</c:v>
                </c:pt>
                <c:pt idx="5493">
                  <c:v>5.2157420578473217E-2</c:v>
                </c:pt>
                <c:pt idx="5494">
                  <c:v>5.3541007544414702E-2</c:v>
                </c:pt>
                <c:pt idx="5495">
                  <c:v>5.2719865803977958E-2</c:v>
                </c:pt>
                <c:pt idx="5496">
                  <c:v>5.2986512524084782E-2</c:v>
                </c:pt>
                <c:pt idx="5497">
                  <c:v>5.2568697729988054E-2</c:v>
                </c:pt>
                <c:pt idx="5498">
                  <c:v>5.3204353083434103E-2</c:v>
                </c:pt>
                <c:pt idx="5499">
                  <c:v>5.317863185883491E-2</c:v>
                </c:pt>
                <c:pt idx="5500">
                  <c:v>5.3789731051344748E-2</c:v>
                </c:pt>
                <c:pt idx="5501">
                  <c:v>5.3501945525291833E-2</c:v>
                </c:pt>
                <c:pt idx="5502">
                  <c:v>5.2948255114320102E-2</c:v>
                </c:pt>
                <c:pt idx="5503">
                  <c:v>5.2871905791876957E-2</c:v>
                </c:pt>
                <c:pt idx="5504">
                  <c:v>5.2568697729988054E-2</c:v>
                </c:pt>
                <c:pt idx="5505">
                  <c:v>5.2910052910052914E-2</c:v>
                </c:pt>
                <c:pt idx="5506">
                  <c:v>5.3140096618357495E-2</c:v>
                </c:pt>
                <c:pt idx="5507">
                  <c:v>5.3050397877984087E-2</c:v>
                </c:pt>
                <c:pt idx="5508">
                  <c:v>5.3829214582823595E-2</c:v>
                </c:pt>
                <c:pt idx="5509">
                  <c:v>5.4200542005420051E-2</c:v>
                </c:pt>
                <c:pt idx="5510">
                  <c:v>5.469915464942815E-2</c:v>
                </c:pt>
                <c:pt idx="5511">
                  <c:v>5.4187192118226604E-2</c:v>
                </c:pt>
                <c:pt idx="5512">
                  <c:v>5.501375343835959E-2</c:v>
                </c:pt>
                <c:pt idx="5513">
                  <c:v>5.4347826086956527E-2</c:v>
                </c:pt>
                <c:pt idx="5514">
                  <c:v>5.3671627226152721E-2</c:v>
                </c:pt>
                <c:pt idx="5515">
                  <c:v>5.2644173247188328E-2</c:v>
                </c:pt>
                <c:pt idx="5516">
                  <c:v>5.3075995174909532E-2</c:v>
                </c:pt>
                <c:pt idx="5517">
                  <c:v>5.4054054054054057E-2</c:v>
                </c:pt>
                <c:pt idx="5518">
                  <c:v>5.3436968666504742E-2</c:v>
                </c:pt>
                <c:pt idx="5519">
                  <c:v>5.3961246014226145E-2</c:v>
                </c:pt>
                <c:pt idx="5520">
                  <c:v>5.3333333333333337E-2</c:v>
                </c:pt>
                <c:pt idx="5521">
                  <c:v>5.3606237816764137E-2</c:v>
                </c:pt>
                <c:pt idx="5522">
                  <c:v>5.4849164796808784E-2</c:v>
                </c:pt>
                <c:pt idx="5523">
                  <c:v>5.5359838953195774E-2</c:v>
                </c:pt>
                <c:pt idx="5524">
                  <c:v>5.530417295123178E-2</c:v>
                </c:pt>
                <c:pt idx="5525">
                  <c:v>5.6065239551478088E-2</c:v>
                </c:pt>
                <c:pt idx="5526">
                  <c:v>5.5766793409378963E-2</c:v>
                </c:pt>
                <c:pt idx="5527">
                  <c:v>5.639579594975648E-2</c:v>
                </c:pt>
                <c:pt idx="5528">
                  <c:v>5.774278215223097E-2</c:v>
                </c:pt>
                <c:pt idx="5529">
                  <c:v>5.789473684210527E-2</c:v>
                </c:pt>
                <c:pt idx="5530">
                  <c:v>5.6511687644490112E-2</c:v>
                </c:pt>
                <c:pt idx="5531">
                  <c:v>5.5979643765903316E-2</c:v>
                </c:pt>
                <c:pt idx="5532">
                  <c:v>5.5639858371269606E-2</c:v>
                </c:pt>
                <c:pt idx="5533">
                  <c:v>5.5345911949685536E-2</c:v>
                </c:pt>
                <c:pt idx="5534">
                  <c:v>5.5908513341804321E-2</c:v>
                </c:pt>
                <c:pt idx="5535">
                  <c:v>5.5979643765903316E-2</c:v>
                </c:pt>
                <c:pt idx="5536">
                  <c:v>5.5696202531645575E-2</c:v>
                </c:pt>
                <c:pt idx="5537">
                  <c:v>5.5000000000000007E-2</c:v>
                </c:pt>
                <c:pt idx="5538">
                  <c:v>5.4320987654320994E-2</c:v>
                </c:pt>
                <c:pt idx="5539">
                  <c:v>5.4240631163708086E-2</c:v>
                </c:pt>
                <c:pt idx="5540">
                  <c:v>5.4320987654320994E-2</c:v>
                </c:pt>
                <c:pt idx="5541">
                  <c:v>5.4227261523293074E-2</c:v>
                </c:pt>
                <c:pt idx="5542">
                  <c:v>5.4808171400099658E-2</c:v>
                </c:pt>
                <c:pt idx="5543">
                  <c:v>5.5027513756878449E-2</c:v>
                </c:pt>
                <c:pt idx="5544">
                  <c:v>5.5276381909547749E-2</c:v>
                </c:pt>
                <c:pt idx="5545">
                  <c:v>5.5625790139064483E-2</c:v>
                </c:pt>
                <c:pt idx="5546">
                  <c:v>5.501375343835959E-2</c:v>
                </c:pt>
                <c:pt idx="5547">
                  <c:v>5.5499495459132193E-2</c:v>
                </c:pt>
                <c:pt idx="5548">
                  <c:v>5.6194125159642408E-2</c:v>
                </c:pt>
                <c:pt idx="5549">
                  <c:v>5.5499495459132193E-2</c:v>
                </c:pt>
                <c:pt idx="5550">
                  <c:v>5.6122448979591837E-2</c:v>
                </c:pt>
                <c:pt idx="5551">
                  <c:v>5.5096418732782371E-2</c:v>
                </c:pt>
                <c:pt idx="5552">
                  <c:v>5.5668016194331982E-2</c:v>
                </c:pt>
                <c:pt idx="5553">
                  <c:v>5.7172557172557183E-2</c:v>
                </c:pt>
                <c:pt idx="5554">
                  <c:v>5.7053941908713691E-2</c:v>
                </c:pt>
                <c:pt idx="5555">
                  <c:v>5.8572949946751864E-2</c:v>
                </c:pt>
                <c:pt idx="5556">
                  <c:v>5.738132498695879E-2</c:v>
                </c:pt>
                <c:pt idx="5557">
                  <c:v>5.6323604710701483E-2</c:v>
                </c:pt>
                <c:pt idx="5558">
                  <c:v>5.6439199589533105E-2</c:v>
                </c:pt>
                <c:pt idx="5559">
                  <c:v>5.7471264367816098E-2</c:v>
                </c:pt>
                <c:pt idx="5560">
                  <c:v>5.8062813407231462E-2</c:v>
                </c:pt>
                <c:pt idx="5561">
                  <c:v>5.7366362451108217E-2</c:v>
                </c:pt>
                <c:pt idx="5562">
                  <c:v>5.6744905855042556E-2</c:v>
                </c:pt>
                <c:pt idx="5563">
                  <c:v>5.6108135679673557E-2</c:v>
                </c:pt>
                <c:pt idx="5564">
                  <c:v>5.6122448979591837E-2</c:v>
                </c:pt>
                <c:pt idx="5565">
                  <c:v>5.6194125159642408E-2</c:v>
                </c:pt>
                <c:pt idx="5566">
                  <c:v>5.6965302951838437E-2</c:v>
                </c:pt>
                <c:pt idx="5567">
                  <c:v>5.7411273486430069E-2</c:v>
                </c:pt>
                <c:pt idx="5568">
                  <c:v>5.7336460776648432E-2</c:v>
                </c:pt>
                <c:pt idx="5569">
                  <c:v>5.6497175141242945E-2</c:v>
                </c:pt>
                <c:pt idx="5570">
                  <c:v>5.6862238304471451E-2</c:v>
                </c:pt>
                <c:pt idx="5571">
                  <c:v>5.8479532163742701E-2</c:v>
                </c:pt>
                <c:pt idx="5572">
                  <c:v>5.8839261834715169E-2</c:v>
                </c:pt>
                <c:pt idx="5573">
                  <c:v>5.9139784946236562E-2</c:v>
                </c:pt>
                <c:pt idx="5574">
                  <c:v>5.9459459459459463E-2</c:v>
                </c:pt>
                <c:pt idx="5575">
                  <c:v>5.8557359595421882E-2</c:v>
                </c:pt>
                <c:pt idx="5576">
                  <c:v>5.933117583603021E-2</c:v>
                </c:pt>
                <c:pt idx="5577">
                  <c:v>5.861977084998668E-2</c:v>
                </c:pt>
                <c:pt idx="5578">
                  <c:v>5.9076262083780882E-2</c:v>
                </c:pt>
                <c:pt idx="5579">
                  <c:v>5.898123324396784E-2</c:v>
                </c:pt>
                <c:pt idx="5580">
                  <c:v>5.94433936773845E-2</c:v>
                </c:pt>
                <c:pt idx="5581">
                  <c:v>6.0092870800327783E-2</c:v>
                </c:pt>
                <c:pt idx="5582">
                  <c:v>5.9572163552667215E-2</c:v>
                </c:pt>
                <c:pt idx="5583">
                  <c:v>5.9863945578231298E-2</c:v>
                </c:pt>
                <c:pt idx="5584">
                  <c:v>6.0672917815774968E-2</c:v>
                </c:pt>
                <c:pt idx="5585">
                  <c:v>6.035665294924554E-2</c:v>
                </c:pt>
                <c:pt idx="5586">
                  <c:v>5.898123324396784E-2</c:v>
                </c:pt>
                <c:pt idx="5587">
                  <c:v>5.8807805399625782E-2</c:v>
                </c:pt>
                <c:pt idx="5588">
                  <c:v>5.8666666666666673E-2</c:v>
                </c:pt>
                <c:pt idx="5589">
                  <c:v>5.7576550641193408E-2</c:v>
                </c:pt>
                <c:pt idx="5590">
                  <c:v>5.7925223802001061E-2</c:v>
                </c:pt>
                <c:pt idx="5591">
                  <c:v>5.8278145695364242E-2</c:v>
                </c:pt>
                <c:pt idx="5592">
                  <c:v>5.8713637576728053E-2</c:v>
                </c:pt>
                <c:pt idx="5593">
                  <c:v>5.94433936773845E-2</c:v>
                </c:pt>
                <c:pt idx="5594">
                  <c:v>5.9379217273954128E-2</c:v>
                </c:pt>
                <c:pt idx="5595">
                  <c:v>5.8278145695364242E-2</c:v>
                </c:pt>
                <c:pt idx="5596">
                  <c:v>5.7009587976159626E-2</c:v>
                </c:pt>
                <c:pt idx="5597">
                  <c:v>5.751633986928105E-2</c:v>
                </c:pt>
                <c:pt idx="5598">
                  <c:v>5.8047493403693938E-2</c:v>
                </c:pt>
                <c:pt idx="5599">
                  <c:v>5.7561486132914709E-2</c:v>
                </c:pt>
                <c:pt idx="5600">
                  <c:v>5.7039149598133269E-2</c:v>
                </c:pt>
                <c:pt idx="5601">
                  <c:v>5.7682223387519667E-2</c:v>
                </c:pt>
                <c:pt idx="5602">
                  <c:v>5.9187516814635459E-2</c:v>
                </c:pt>
                <c:pt idx="5603">
                  <c:v>5.8666666666666673E-2</c:v>
                </c:pt>
                <c:pt idx="5604">
                  <c:v>5.7712486883525718E-2</c:v>
                </c:pt>
                <c:pt idx="5605">
                  <c:v>5.7697351167060061E-2</c:v>
                </c:pt>
                <c:pt idx="5606">
                  <c:v>5.8510638297872342E-2</c:v>
                </c:pt>
                <c:pt idx="5607">
                  <c:v>5.9299191374663072E-2</c:v>
                </c:pt>
                <c:pt idx="5608">
                  <c:v>6.0273972602739728E-2</c:v>
                </c:pt>
                <c:pt idx="5609">
                  <c:v>6.070640176600442E-2</c:v>
                </c:pt>
                <c:pt idx="5610">
                  <c:v>5.9235325794291874E-2</c:v>
                </c:pt>
                <c:pt idx="5611">
                  <c:v>6.0027285129604376E-2</c:v>
                </c:pt>
                <c:pt idx="5612">
                  <c:v>6.198929275852353E-2</c:v>
                </c:pt>
                <c:pt idx="5613">
                  <c:v>6.1954379048155456E-2</c:v>
                </c:pt>
                <c:pt idx="5614">
                  <c:v>6.0622761091209704E-2</c:v>
                </c:pt>
                <c:pt idx="5615">
                  <c:v>6.1452513966480458E-2</c:v>
                </c:pt>
                <c:pt idx="5616">
                  <c:v>6.276747503566335E-2</c:v>
                </c:pt>
                <c:pt idx="5617">
                  <c:v>6.1745719898961549E-2</c:v>
                </c:pt>
                <c:pt idx="5618">
                  <c:v>6.1401060563773383E-2</c:v>
                </c:pt>
                <c:pt idx="5619">
                  <c:v>6.2464508801817156E-2</c:v>
                </c:pt>
                <c:pt idx="5620">
                  <c:v>6.1060227588121012E-2</c:v>
                </c:pt>
                <c:pt idx="5621">
                  <c:v>6.0456169277273979E-2</c:v>
                </c:pt>
                <c:pt idx="5622">
                  <c:v>6.0373216245883654E-2</c:v>
                </c:pt>
                <c:pt idx="5623">
                  <c:v>6.0340098738343395E-2</c:v>
                </c:pt>
                <c:pt idx="5624">
                  <c:v>6.0439560439560447E-2</c:v>
                </c:pt>
                <c:pt idx="5625">
                  <c:v>6.0639470782800443E-2</c:v>
                </c:pt>
                <c:pt idx="5626">
                  <c:v>6.1026352288488218E-2</c:v>
                </c:pt>
                <c:pt idx="5627">
                  <c:v>6.1298411813875735E-2</c:v>
                </c:pt>
                <c:pt idx="5628">
                  <c:v>6.0092870800327783E-2</c:v>
                </c:pt>
                <c:pt idx="5629">
                  <c:v>5.966910767561704E-2</c:v>
                </c:pt>
                <c:pt idx="5630">
                  <c:v>6.0941828254847646E-2</c:v>
                </c:pt>
                <c:pt idx="5631">
                  <c:v>6.16937745372967E-2</c:v>
                </c:pt>
                <c:pt idx="5632">
                  <c:v>6.1366806136680614E-2</c:v>
                </c:pt>
                <c:pt idx="5633">
                  <c:v>6.0142154182613455E-2</c:v>
                </c:pt>
                <c:pt idx="5634">
                  <c:v>6.0589369319746629E-2</c:v>
                </c:pt>
                <c:pt idx="5635">
                  <c:v>6.070640176600442E-2</c:v>
                </c:pt>
                <c:pt idx="5636">
                  <c:v>6.0941828254847646E-2</c:v>
                </c:pt>
                <c:pt idx="5637">
                  <c:v>6.1538461538461542E-2</c:v>
                </c:pt>
                <c:pt idx="5638">
                  <c:v>6.1452513966480458E-2</c:v>
                </c:pt>
                <c:pt idx="5639">
                  <c:v>6.0689655172413801E-2</c:v>
                </c:pt>
                <c:pt idx="5640">
                  <c:v>6.0874377421140012E-2</c:v>
                </c:pt>
                <c:pt idx="5641">
                  <c:v>5.9303590859630037E-2</c:v>
                </c:pt>
                <c:pt idx="5642">
                  <c:v>6.0505134610047188E-2</c:v>
                </c:pt>
                <c:pt idx="5643">
                  <c:v>6.1669024045261672E-2</c:v>
                </c:pt>
                <c:pt idx="5644">
                  <c:v>6.2196861626248226E-2</c:v>
                </c:pt>
                <c:pt idx="5645">
                  <c:v>6.177387361858884E-2</c:v>
                </c:pt>
                <c:pt idx="5646">
                  <c:v>6.2824207492795395E-2</c:v>
                </c:pt>
                <c:pt idx="5647">
                  <c:v>6.2733812949640297E-2</c:v>
                </c:pt>
                <c:pt idx="5648">
                  <c:v>6.2392673153978256E-2</c:v>
                </c:pt>
                <c:pt idx="5649">
                  <c:v>6.25179237166619E-2</c:v>
                </c:pt>
                <c:pt idx="5650">
                  <c:v>6.1914228912240847E-2</c:v>
                </c:pt>
                <c:pt idx="5651">
                  <c:v>6.2285714285714291E-2</c:v>
                </c:pt>
                <c:pt idx="5652">
                  <c:v>6.1512415349887141E-2</c:v>
                </c:pt>
                <c:pt idx="5653">
                  <c:v>6.1843971631205676E-2</c:v>
                </c:pt>
                <c:pt idx="5654">
                  <c:v>6.2285714285714291E-2</c:v>
                </c:pt>
                <c:pt idx="5655">
                  <c:v>6.2733812949640297E-2</c:v>
                </c:pt>
                <c:pt idx="5656">
                  <c:v>6.4230995875073665E-2</c:v>
                </c:pt>
                <c:pt idx="5657">
                  <c:v>6.544581206844792E-2</c:v>
                </c:pt>
                <c:pt idx="5658">
                  <c:v>6.6953316953316952E-2</c:v>
                </c:pt>
                <c:pt idx="5659">
                  <c:v>6.732550957381099E-2</c:v>
                </c:pt>
                <c:pt idx="5660">
                  <c:v>6.5801388469664962E-2</c:v>
                </c:pt>
                <c:pt idx="5661">
                  <c:v>6.6443157573910394E-2</c:v>
                </c:pt>
                <c:pt idx="5662">
                  <c:v>6.3408958696916817E-2</c:v>
                </c:pt>
                <c:pt idx="5663">
                  <c:v>6.3761333723310915E-2</c:v>
                </c:pt>
                <c:pt idx="5664">
                  <c:v>6.2733812949640297E-2</c:v>
                </c:pt>
                <c:pt idx="5665">
                  <c:v>6.3761333723310915E-2</c:v>
                </c:pt>
                <c:pt idx="5666">
                  <c:v>6.3298490127758428E-2</c:v>
                </c:pt>
                <c:pt idx="5667">
                  <c:v>5.9824368825466531E-2</c:v>
                </c:pt>
                <c:pt idx="5668">
                  <c:v>5.8040468583599576E-2</c:v>
                </c:pt>
                <c:pt idx="5669">
                  <c:v>5.6623376623376624E-2</c:v>
                </c:pt>
                <c:pt idx="5670">
                  <c:v>5.5897435897435899E-2</c:v>
                </c:pt>
                <c:pt idx="5671">
                  <c:v>5.5983564458140733E-2</c:v>
                </c:pt>
                <c:pt idx="5672">
                  <c:v>5.5541401273885356E-2</c:v>
                </c:pt>
                <c:pt idx="5673">
                  <c:v>5.6800416883793642E-2</c:v>
                </c:pt>
                <c:pt idx="5674">
                  <c:v>5.6623376623376624E-2</c:v>
                </c:pt>
                <c:pt idx="5675">
                  <c:v>5.7656704575509123E-2</c:v>
                </c:pt>
                <c:pt idx="5676">
                  <c:v>5.9319727891156464E-2</c:v>
                </c:pt>
                <c:pt idx="5677">
                  <c:v>6.0758082497212935E-2</c:v>
                </c:pt>
                <c:pt idx="5678">
                  <c:v>6.2055223455735838E-2</c:v>
                </c:pt>
                <c:pt idx="5679">
                  <c:v>6.1949417448138686E-2</c:v>
                </c:pt>
                <c:pt idx="5680">
                  <c:v>6.1081535444101998E-2</c:v>
                </c:pt>
                <c:pt idx="5681">
                  <c:v>6.0656649972175854E-2</c:v>
                </c:pt>
                <c:pt idx="5682">
                  <c:v>6.0758082497212935E-2</c:v>
                </c:pt>
                <c:pt idx="5683">
                  <c:v>6.0555555555555557E-2</c:v>
                </c:pt>
                <c:pt idx="5684">
                  <c:v>5.9319727891156464E-2</c:v>
                </c:pt>
                <c:pt idx="5685">
                  <c:v>5.9319727891156464E-2</c:v>
                </c:pt>
                <c:pt idx="5686">
                  <c:v>5.9014618299945865E-2</c:v>
                </c:pt>
                <c:pt idx="5687">
                  <c:v>5.7748344370860932E-2</c:v>
                </c:pt>
                <c:pt idx="5688">
                  <c:v>5.8429375502546232E-2</c:v>
                </c:pt>
                <c:pt idx="5689">
                  <c:v>5.8523489932885912E-2</c:v>
                </c:pt>
                <c:pt idx="5690">
                  <c:v>5.8226495726495735E-2</c:v>
                </c:pt>
                <c:pt idx="5691">
                  <c:v>5.9014618299945865E-2</c:v>
                </c:pt>
                <c:pt idx="5692">
                  <c:v>5.9628008752735231E-2</c:v>
                </c:pt>
                <c:pt idx="5693">
                  <c:v>5.8523489932885912E-2</c:v>
                </c:pt>
                <c:pt idx="5694">
                  <c:v>5.8429375502546232E-2</c:v>
                </c:pt>
                <c:pt idx="5695">
                  <c:v>5.9824368825466531E-2</c:v>
                </c:pt>
                <c:pt idx="5696">
                  <c:v>6.0237634705719821E-2</c:v>
                </c:pt>
                <c:pt idx="5697">
                  <c:v>6.0979020979020984E-2</c:v>
                </c:pt>
                <c:pt idx="5698">
                  <c:v>6.1949417448138686E-2</c:v>
                </c:pt>
                <c:pt idx="5699">
                  <c:v>6.3078703703703706E-2</c:v>
                </c:pt>
                <c:pt idx="5700">
                  <c:v>6.3873425139173753E-2</c:v>
                </c:pt>
                <c:pt idx="5701">
                  <c:v>6.2733812949640297E-2</c:v>
                </c:pt>
                <c:pt idx="5702">
                  <c:v>6.1408450704225355E-2</c:v>
                </c:pt>
                <c:pt idx="5703">
                  <c:v>6.2392673153978256E-2</c:v>
                </c:pt>
                <c:pt idx="5704">
                  <c:v>6.2625682275208275E-2</c:v>
                </c:pt>
                <c:pt idx="5705">
                  <c:v>6.3078703703703706E-2</c:v>
                </c:pt>
                <c:pt idx="5706">
                  <c:v>6.2392673153978256E-2</c:v>
                </c:pt>
                <c:pt idx="5707">
                  <c:v>6.25E-2</c:v>
                </c:pt>
                <c:pt idx="5708">
                  <c:v>6.1949417448138686E-2</c:v>
                </c:pt>
                <c:pt idx="5709">
                  <c:v>6.0979020979020984E-2</c:v>
                </c:pt>
                <c:pt idx="5710">
                  <c:v>6.1949417448138686E-2</c:v>
                </c:pt>
                <c:pt idx="5711">
                  <c:v>6.1738884168790711E-2</c:v>
                </c:pt>
                <c:pt idx="5712">
                  <c:v>6.3298490127758428E-2</c:v>
                </c:pt>
                <c:pt idx="5713">
                  <c:v>6.544581206844792E-2</c:v>
                </c:pt>
                <c:pt idx="5714">
                  <c:v>6.4344746162927985E-2</c:v>
                </c:pt>
                <c:pt idx="5715">
                  <c:v>6.4477965099083115E-2</c:v>
                </c:pt>
                <c:pt idx="5716">
                  <c:v>6.5563909774436088E-2</c:v>
                </c:pt>
                <c:pt idx="5717">
                  <c:v>6.6443157573910394E-2</c:v>
                </c:pt>
                <c:pt idx="5718">
                  <c:v>6.5801388469664962E-2</c:v>
                </c:pt>
                <c:pt idx="5719">
                  <c:v>6.6301703163017034E-2</c:v>
                </c:pt>
                <c:pt idx="5720">
                  <c:v>6.656488549618321E-2</c:v>
                </c:pt>
                <c:pt idx="5721">
                  <c:v>6.5940713853599522E-2</c:v>
                </c:pt>
                <c:pt idx="5722">
                  <c:v>6.6180935033394062E-2</c:v>
                </c:pt>
                <c:pt idx="5723">
                  <c:v>6.606060606060607E-2</c:v>
                </c:pt>
                <c:pt idx="5724">
                  <c:v>6.5308568004793288E-2</c:v>
                </c:pt>
                <c:pt idx="5725">
                  <c:v>6.656488549618321E-2</c:v>
                </c:pt>
                <c:pt idx="5726">
                  <c:v>6.732550957381099E-2</c:v>
                </c:pt>
                <c:pt idx="5727">
                  <c:v>6.7471371092541005E-2</c:v>
                </c:pt>
                <c:pt idx="5728">
                  <c:v>6.6953316953316952E-2</c:v>
                </c:pt>
                <c:pt idx="5729">
                  <c:v>6.5940713853599522E-2</c:v>
                </c:pt>
                <c:pt idx="5730">
                  <c:v>6.4344746162927985E-2</c:v>
                </c:pt>
                <c:pt idx="5731">
                  <c:v>6.2842317670798509E-2</c:v>
                </c:pt>
                <c:pt idx="5732">
                  <c:v>6.3873425139173753E-2</c:v>
                </c:pt>
                <c:pt idx="5733">
                  <c:v>6.4004697592483853E-2</c:v>
                </c:pt>
                <c:pt idx="5734">
                  <c:v>6.3538327018361998E-2</c:v>
                </c:pt>
                <c:pt idx="5735">
                  <c:v>6.4117647058823529E-2</c:v>
                </c:pt>
                <c:pt idx="5736">
                  <c:v>6.6443157573910394E-2</c:v>
                </c:pt>
                <c:pt idx="5737">
                  <c:v>6.6443157573910394E-2</c:v>
                </c:pt>
                <c:pt idx="5738">
                  <c:v>6.732550957381099E-2</c:v>
                </c:pt>
                <c:pt idx="5739">
                  <c:v>6.6180935033394062E-2</c:v>
                </c:pt>
                <c:pt idx="5740">
                  <c:v>6.5682434468213327E-2</c:v>
                </c:pt>
                <c:pt idx="5741">
                  <c:v>6.4535227945529905E-2</c:v>
                </c:pt>
                <c:pt idx="5742">
                  <c:v>6.3298490127758428E-2</c:v>
                </c:pt>
                <c:pt idx="5743">
                  <c:v>6.4117647058823529E-2</c:v>
                </c:pt>
                <c:pt idx="5744">
                  <c:v>6.3298490127758428E-2</c:v>
                </c:pt>
                <c:pt idx="5745">
                  <c:v>6.2733812949640297E-2</c:v>
                </c:pt>
                <c:pt idx="5746">
                  <c:v>6.2392673153978256E-2</c:v>
                </c:pt>
                <c:pt idx="5747">
                  <c:v>6.3538327018361998E-2</c:v>
                </c:pt>
                <c:pt idx="5748">
                  <c:v>6.6443157573910394E-2</c:v>
                </c:pt>
                <c:pt idx="5749">
                  <c:v>6.656488549618321E-2</c:v>
                </c:pt>
                <c:pt idx="5750">
                  <c:v>6.8252974326862864E-2</c:v>
                </c:pt>
                <c:pt idx="5751">
                  <c:v>6.98941968579673E-2</c:v>
                </c:pt>
                <c:pt idx="5752">
                  <c:v>6.9626317470456736E-2</c:v>
                </c:pt>
                <c:pt idx="5753">
                  <c:v>6.9626317470456736E-2</c:v>
                </c:pt>
                <c:pt idx="5754">
                  <c:v>7.1335078534031426E-2</c:v>
                </c:pt>
                <c:pt idx="5755">
                  <c:v>7.0322580645161295E-2</c:v>
                </c:pt>
                <c:pt idx="5756">
                  <c:v>7.1616294349540074E-2</c:v>
                </c:pt>
                <c:pt idx="5757">
                  <c:v>6.9760000000000003E-2</c:v>
                </c:pt>
                <c:pt idx="5758">
                  <c:v>6.799750467872738E-2</c:v>
                </c:pt>
                <c:pt idx="5759">
                  <c:v>6.8921909579513121E-2</c:v>
                </c:pt>
                <c:pt idx="5760">
                  <c:v>6.8531908204967004E-2</c:v>
                </c:pt>
                <c:pt idx="5761">
                  <c:v>6.7471371092541005E-2</c:v>
                </c:pt>
                <c:pt idx="5762">
                  <c:v>6.8125000000000005E-2</c:v>
                </c:pt>
                <c:pt idx="5763">
                  <c:v>6.7596899224806203E-2</c:v>
                </c:pt>
                <c:pt idx="5764">
                  <c:v>6.606060606060607E-2</c:v>
                </c:pt>
                <c:pt idx="5765">
                  <c:v>6.544581206844792E-2</c:v>
                </c:pt>
                <c:pt idx="5766">
                  <c:v>6.4707628376372825E-2</c:v>
                </c:pt>
                <c:pt idx="5767">
                  <c:v>6.5682434468213327E-2</c:v>
                </c:pt>
                <c:pt idx="5768">
                  <c:v>6.5249925172104178E-2</c:v>
                </c:pt>
                <c:pt idx="5769">
                  <c:v>6.4823074635741898E-2</c:v>
                </c:pt>
                <c:pt idx="5770">
                  <c:v>6.5940713853599522E-2</c:v>
                </c:pt>
                <c:pt idx="5771">
                  <c:v>6.732550957381099E-2</c:v>
                </c:pt>
                <c:pt idx="5772">
                  <c:v>6.866141732283465E-2</c:v>
                </c:pt>
                <c:pt idx="5773">
                  <c:v>7.0458952811893988E-2</c:v>
                </c:pt>
                <c:pt idx="5774">
                  <c:v>7.0595854922279794E-2</c:v>
                </c:pt>
                <c:pt idx="5775">
                  <c:v>7.1923457604750912E-2</c:v>
                </c:pt>
                <c:pt idx="5776">
                  <c:v>7.1757735352205407E-2</c:v>
                </c:pt>
                <c:pt idx="5777">
                  <c:v>7.1475409836065582E-2</c:v>
                </c:pt>
                <c:pt idx="5778">
                  <c:v>7.220934084133819E-2</c:v>
                </c:pt>
                <c:pt idx="5779">
                  <c:v>7.0028911018310325E-2</c:v>
                </c:pt>
                <c:pt idx="5780">
                  <c:v>7.0322580645161295E-2</c:v>
                </c:pt>
                <c:pt idx="5781">
                  <c:v>6.9074778200253498E-2</c:v>
                </c:pt>
                <c:pt idx="5782">
                  <c:v>6.8381430363864501E-2</c:v>
                </c:pt>
                <c:pt idx="5783">
                  <c:v>6.732550957381099E-2</c:v>
                </c:pt>
                <c:pt idx="5784">
                  <c:v>6.866141732283465E-2</c:v>
                </c:pt>
                <c:pt idx="5785">
                  <c:v>6.8921909579513121E-2</c:v>
                </c:pt>
                <c:pt idx="5786">
                  <c:v>6.9074778200253498E-2</c:v>
                </c:pt>
                <c:pt idx="5787">
                  <c:v>6.799750467872738E-2</c:v>
                </c:pt>
                <c:pt idx="5788">
                  <c:v>6.866141732283465E-2</c:v>
                </c:pt>
                <c:pt idx="5789">
                  <c:v>6.7722895309102221E-2</c:v>
                </c:pt>
                <c:pt idx="5790">
                  <c:v>6.7722895309102221E-2</c:v>
                </c:pt>
                <c:pt idx="5791">
                  <c:v>6.8921909579513121E-2</c:v>
                </c:pt>
                <c:pt idx="5792">
                  <c:v>6.9471000637348637E-2</c:v>
                </c:pt>
                <c:pt idx="5793">
                  <c:v>7.0595854922279794E-2</c:v>
                </c:pt>
                <c:pt idx="5794">
                  <c:v>7.1923457604750912E-2</c:v>
                </c:pt>
                <c:pt idx="5795">
                  <c:v>7.3574080323995955E-2</c:v>
                </c:pt>
                <c:pt idx="5796">
                  <c:v>7.0894308943089443E-2</c:v>
                </c:pt>
                <c:pt idx="5797">
                  <c:v>6.9760000000000003E-2</c:v>
                </c:pt>
                <c:pt idx="5798">
                  <c:v>7.1335078534031426E-2</c:v>
                </c:pt>
                <c:pt idx="5799">
                  <c:v>6.8791416850741555E-2</c:v>
                </c:pt>
                <c:pt idx="5800">
                  <c:v>6.9074778200253498E-2</c:v>
                </c:pt>
                <c:pt idx="5801">
                  <c:v>6.9074778200253498E-2</c:v>
                </c:pt>
                <c:pt idx="5802">
                  <c:v>6.7849361967009025E-2</c:v>
                </c:pt>
                <c:pt idx="5803">
                  <c:v>6.8531908204967004E-2</c:v>
                </c:pt>
                <c:pt idx="5804">
                  <c:v>6.732550957381099E-2</c:v>
                </c:pt>
                <c:pt idx="5805">
                  <c:v>6.7200986436498161E-2</c:v>
                </c:pt>
                <c:pt idx="5806">
                  <c:v>6.5801388469664962E-2</c:v>
                </c:pt>
                <c:pt idx="5807">
                  <c:v>6.8252974326862864E-2</c:v>
                </c:pt>
                <c:pt idx="5808">
                  <c:v>6.5801388469664962E-2</c:v>
                </c:pt>
                <c:pt idx="5809">
                  <c:v>6.606060606060607E-2</c:v>
                </c:pt>
                <c:pt idx="5810">
                  <c:v>6.7200986436498161E-2</c:v>
                </c:pt>
                <c:pt idx="5811">
                  <c:v>6.7849361967009025E-2</c:v>
                </c:pt>
                <c:pt idx="5812">
                  <c:v>6.8125000000000005E-2</c:v>
                </c:pt>
                <c:pt idx="5813">
                  <c:v>6.8531908204967004E-2</c:v>
                </c:pt>
                <c:pt idx="5814">
                  <c:v>6.9471000637348637E-2</c:v>
                </c:pt>
                <c:pt idx="5815">
                  <c:v>6.7596899224806203E-2</c:v>
                </c:pt>
                <c:pt idx="5816">
                  <c:v>6.6809684339564815E-2</c:v>
                </c:pt>
                <c:pt idx="5817">
                  <c:v>6.6809684339564815E-2</c:v>
                </c:pt>
                <c:pt idx="5818">
                  <c:v>6.7849361967009025E-2</c:v>
                </c:pt>
                <c:pt idx="5819">
                  <c:v>6.7076923076923076E-2</c:v>
                </c:pt>
                <c:pt idx="5820">
                  <c:v>6.7596899224806203E-2</c:v>
                </c:pt>
                <c:pt idx="5821">
                  <c:v>6.544581206844792E-2</c:v>
                </c:pt>
                <c:pt idx="5822">
                  <c:v>6.5563909774436088E-2</c:v>
                </c:pt>
                <c:pt idx="5823">
                  <c:v>6.4477965099083115E-2</c:v>
                </c:pt>
                <c:pt idx="5824">
                  <c:v>6.5308568004793288E-2</c:v>
                </c:pt>
                <c:pt idx="5825">
                  <c:v>6.656488549618321E-2</c:v>
                </c:pt>
                <c:pt idx="5826">
                  <c:v>6.7076923076923076E-2</c:v>
                </c:pt>
                <c:pt idx="5827">
                  <c:v>6.4823074635741898E-2</c:v>
                </c:pt>
                <c:pt idx="5828">
                  <c:v>6.3188405797101457E-2</c:v>
                </c:pt>
                <c:pt idx="5829">
                  <c:v>6.3078703703703706E-2</c:v>
                </c:pt>
                <c:pt idx="5830">
                  <c:v>6.2179121505989733E-2</c:v>
                </c:pt>
                <c:pt idx="5831">
                  <c:v>6.2951198382904999E-2</c:v>
                </c:pt>
                <c:pt idx="5832">
                  <c:v>6.3649635036496358E-2</c:v>
                </c:pt>
                <c:pt idx="5833">
                  <c:v>6.3188405797101457E-2</c:v>
                </c:pt>
                <c:pt idx="5834">
                  <c:v>6.4117647058823529E-2</c:v>
                </c:pt>
                <c:pt idx="5835">
                  <c:v>6.3538327018361998E-2</c:v>
                </c:pt>
                <c:pt idx="5836">
                  <c:v>6.4823074635741898E-2</c:v>
                </c:pt>
                <c:pt idx="5837">
                  <c:v>6.4707628376372825E-2</c:v>
                </c:pt>
                <c:pt idx="5838">
                  <c:v>6.3188405797101457E-2</c:v>
                </c:pt>
                <c:pt idx="5839">
                  <c:v>6.1949417448138686E-2</c:v>
                </c:pt>
                <c:pt idx="5840">
                  <c:v>5.9824368825466531E-2</c:v>
                </c:pt>
                <c:pt idx="5841">
                  <c:v>5.9416734805124022E-2</c:v>
                </c:pt>
                <c:pt idx="5842">
                  <c:v>6.1184395172607355E-2</c:v>
                </c:pt>
                <c:pt idx="5843">
                  <c:v>6.2733812949640297E-2</c:v>
                </c:pt>
                <c:pt idx="5844">
                  <c:v>6.5940713853599522E-2</c:v>
                </c:pt>
                <c:pt idx="5845">
                  <c:v>6.7076923076923076E-2</c:v>
                </c:pt>
                <c:pt idx="5846">
                  <c:v>6.7596899224806203E-2</c:v>
                </c:pt>
                <c:pt idx="5847">
                  <c:v>6.8252974326862864E-2</c:v>
                </c:pt>
                <c:pt idx="5848">
                  <c:v>6.9626317470456736E-2</c:v>
                </c:pt>
                <c:pt idx="5849">
                  <c:v>6.8252974326862864E-2</c:v>
                </c:pt>
                <c:pt idx="5850">
                  <c:v>7.1172053542278818E-2</c:v>
                </c:pt>
                <c:pt idx="5851">
                  <c:v>7.1923457604750912E-2</c:v>
                </c:pt>
                <c:pt idx="5852">
                  <c:v>7.2812291249164995E-2</c:v>
                </c:pt>
                <c:pt idx="5853">
                  <c:v>7.3425395756146858E-2</c:v>
                </c:pt>
                <c:pt idx="5854">
                  <c:v>7.3129822207312997E-2</c:v>
                </c:pt>
                <c:pt idx="5855">
                  <c:v>7.3129822207312997E-2</c:v>
                </c:pt>
                <c:pt idx="5856">
                  <c:v>7.220934084133819E-2</c:v>
                </c:pt>
                <c:pt idx="5857">
                  <c:v>7.5172413793103451E-2</c:v>
                </c:pt>
                <c:pt idx="5858">
                  <c:v>7.4836937864744255E-2</c:v>
                </c:pt>
                <c:pt idx="5859">
                  <c:v>7.4836937864744255E-2</c:v>
                </c:pt>
                <c:pt idx="5860">
                  <c:v>7.5172413793103451E-2</c:v>
                </c:pt>
                <c:pt idx="5861">
                  <c:v>7.6143904994760744E-2</c:v>
                </c:pt>
                <c:pt idx="5862">
                  <c:v>7.5017205781142474E-2</c:v>
                </c:pt>
                <c:pt idx="5863">
                  <c:v>7.4529914529914532E-2</c:v>
                </c:pt>
                <c:pt idx="5864">
                  <c:v>7.2353136408894791E-2</c:v>
                </c:pt>
                <c:pt idx="5865">
                  <c:v>7.4200136147038812E-2</c:v>
                </c:pt>
                <c:pt idx="5866">
                  <c:v>7.1475409836065582E-2</c:v>
                </c:pt>
                <c:pt idx="5867">
                  <c:v>7.1032909742587164E-2</c:v>
                </c:pt>
                <c:pt idx="5868">
                  <c:v>7.1032909742587164E-2</c:v>
                </c:pt>
                <c:pt idx="5869">
                  <c:v>7.0322580645161295E-2</c:v>
                </c:pt>
                <c:pt idx="5870">
                  <c:v>7.4836937864744255E-2</c:v>
                </c:pt>
                <c:pt idx="5871">
                  <c:v>7.8899746652189656E-2</c:v>
                </c:pt>
                <c:pt idx="5872">
                  <c:v>7.8728782954135074E-2</c:v>
                </c:pt>
                <c:pt idx="5873">
                  <c:v>7.9446064139941694E-2</c:v>
                </c:pt>
                <c:pt idx="5874">
                  <c:v>7.9272727272727272E-2</c:v>
                </c:pt>
                <c:pt idx="5875">
                  <c:v>7.9272727272727272E-2</c:v>
                </c:pt>
                <c:pt idx="5876">
                  <c:v>7.8899746652189656E-2</c:v>
                </c:pt>
                <c:pt idx="5877">
                  <c:v>7.9446064139941694E-2</c:v>
                </c:pt>
                <c:pt idx="5878">
                  <c:v>7.9620160701241796E-2</c:v>
                </c:pt>
                <c:pt idx="5879">
                  <c:v>0.08</c:v>
                </c:pt>
                <c:pt idx="5880">
                  <c:v>8.0353851824548475E-2</c:v>
                </c:pt>
                <c:pt idx="5881">
                  <c:v>7.9100145137880995E-2</c:v>
                </c:pt>
                <c:pt idx="5882">
                  <c:v>7.9620160701241796E-2</c:v>
                </c:pt>
                <c:pt idx="5883">
                  <c:v>8.3237877052310047E-2</c:v>
                </c:pt>
                <c:pt idx="5884">
                  <c:v>8.1495327102803744E-2</c:v>
                </c:pt>
                <c:pt idx="5885">
                  <c:v>7.9272727272727272E-2</c:v>
                </c:pt>
                <c:pt idx="5886">
                  <c:v>7.819225251076041E-2</c:v>
                </c:pt>
                <c:pt idx="5887">
                  <c:v>7.7497333807323154E-2</c:v>
                </c:pt>
                <c:pt idx="5888">
                  <c:v>7.4529914529914532E-2</c:v>
                </c:pt>
                <c:pt idx="5889">
                  <c:v>7.0756247971437855E-2</c:v>
                </c:pt>
                <c:pt idx="5890">
                  <c:v>7.0186735350933685E-2</c:v>
                </c:pt>
                <c:pt idx="5891">
                  <c:v>6.9760000000000003E-2</c:v>
                </c:pt>
                <c:pt idx="5892">
                  <c:v>6.6604419545596011E-2</c:v>
                </c:pt>
                <c:pt idx="5893">
                  <c:v>6.7274441999371271E-2</c:v>
                </c:pt>
                <c:pt idx="5894">
                  <c:v>6.8066157760814247E-2</c:v>
                </c:pt>
                <c:pt idx="5895">
                  <c:v>6.7936507936507934E-2</c:v>
                </c:pt>
                <c:pt idx="5896">
                  <c:v>6.7807351077313061E-2</c:v>
                </c:pt>
                <c:pt idx="5897">
                  <c:v>6.6356589147286829E-2</c:v>
                </c:pt>
                <c:pt idx="5898">
                  <c:v>6.5224017067967086E-2</c:v>
                </c:pt>
                <c:pt idx="5899">
                  <c:v>6.5846153846153846E-2</c:v>
                </c:pt>
                <c:pt idx="5900">
                  <c:v>6.5085158150851585E-2</c:v>
                </c:pt>
                <c:pt idx="5901">
                  <c:v>6.5463444478433774E-2</c:v>
                </c:pt>
                <c:pt idx="5902">
                  <c:v>6.5724815724815727E-2</c:v>
                </c:pt>
                <c:pt idx="5903">
                  <c:v>6.4244971480036023E-2</c:v>
                </c:pt>
                <c:pt idx="5904">
                  <c:v>6.2941176470588237E-2</c:v>
                </c:pt>
                <c:pt idx="5905">
                  <c:v>6.484848484848485E-2</c:v>
                </c:pt>
                <c:pt idx="5906">
                  <c:v>6.2941176470588237E-2</c:v>
                </c:pt>
                <c:pt idx="5907">
                  <c:v>6.3766388557806919E-2</c:v>
                </c:pt>
                <c:pt idx="5908">
                  <c:v>6.5085158150851585E-2</c:v>
                </c:pt>
                <c:pt idx="5909">
                  <c:v>6.4360902255639105E-2</c:v>
                </c:pt>
                <c:pt idx="5910">
                  <c:v>6.5583818571866376E-2</c:v>
                </c:pt>
                <c:pt idx="5911">
                  <c:v>6.3520332442861385E-2</c:v>
                </c:pt>
                <c:pt idx="5912">
                  <c:v>6.2481751824817522E-2</c:v>
                </c:pt>
                <c:pt idx="5913">
                  <c:v>6.1921296296296294E-2</c:v>
                </c:pt>
                <c:pt idx="5914">
                  <c:v>6.2137049941928001E-2</c:v>
                </c:pt>
                <c:pt idx="5915">
                  <c:v>6.0916595502419582E-2</c:v>
                </c:pt>
                <c:pt idx="5916">
                  <c:v>5.9345535219079315E-2</c:v>
                </c:pt>
                <c:pt idx="5917">
                  <c:v>5.9759843619100812E-2</c:v>
                </c:pt>
                <c:pt idx="5918">
                  <c:v>5.9860139860139862E-2</c:v>
                </c:pt>
                <c:pt idx="5919">
                  <c:v>6.2591400994442825E-2</c:v>
                </c:pt>
                <c:pt idx="5920">
                  <c:v>6.3407407407407412E-2</c:v>
                </c:pt>
                <c:pt idx="5921">
                  <c:v>6.2028985507246379E-2</c:v>
                </c:pt>
                <c:pt idx="5922">
                  <c:v>6.1353211009174312E-2</c:v>
                </c:pt>
                <c:pt idx="5923">
                  <c:v>6.1582733812949646E-2</c:v>
                </c:pt>
                <c:pt idx="5924">
                  <c:v>6.0916595502419582E-2</c:v>
                </c:pt>
                <c:pt idx="5925">
                  <c:v>6.0812730889457239E-2</c:v>
                </c:pt>
                <c:pt idx="5926">
                  <c:v>6.0916595502419582E-2</c:v>
                </c:pt>
                <c:pt idx="5927">
                  <c:v>6.1796130522668205E-2</c:v>
                </c:pt>
                <c:pt idx="5928">
                  <c:v>6.1142857142857145E-2</c:v>
                </c:pt>
                <c:pt idx="5929">
                  <c:v>6.2481751824817522E-2</c:v>
                </c:pt>
                <c:pt idx="5930">
                  <c:v>6.3407407407407412E-2</c:v>
                </c:pt>
                <c:pt idx="5931">
                  <c:v>6.2941176470588237E-2</c:v>
                </c:pt>
                <c:pt idx="5932">
                  <c:v>6.1921296296296294E-2</c:v>
                </c:pt>
                <c:pt idx="5933">
                  <c:v>6.3052445492044792E-2</c:v>
                </c:pt>
                <c:pt idx="5934">
                  <c:v>6.2941176470588237E-2</c:v>
                </c:pt>
                <c:pt idx="5935">
                  <c:v>6.2245491564863295E-2</c:v>
                </c:pt>
                <c:pt idx="5936">
                  <c:v>6.1921296296296294E-2</c:v>
                </c:pt>
                <c:pt idx="5937">
                  <c:v>6.1582733812949646E-2</c:v>
                </c:pt>
                <c:pt idx="5938">
                  <c:v>6.1142857142857145E-2</c:v>
                </c:pt>
                <c:pt idx="5939">
                  <c:v>6.1142857142857145E-2</c:v>
                </c:pt>
                <c:pt idx="5940">
                  <c:v>6.1142857142857145E-2</c:v>
                </c:pt>
                <c:pt idx="5941">
                  <c:v>6.1921296296296294E-2</c:v>
                </c:pt>
                <c:pt idx="5942">
                  <c:v>6.2028985507246379E-2</c:v>
                </c:pt>
                <c:pt idx="5943">
                  <c:v>6.2028985507246379E-2</c:v>
                </c:pt>
                <c:pt idx="5944">
                  <c:v>6.3164108618654069E-2</c:v>
                </c:pt>
                <c:pt idx="5945">
                  <c:v>6.1353211009174312E-2</c:v>
                </c:pt>
                <c:pt idx="5946">
                  <c:v>6.1247853463079573E-2</c:v>
                </c:pt>
                <c:pt idx="5947">
                  <c:v>6.1353211009174312E-2</c:v>
                </c:pt>
                <c:pt idx="5948">
                  <c:v>6.0281690140845071E-2</c:v>
                </c:pt>
                <c:pt idx="5949">
                  <c:v>5.9345535219079315E-2</c:v>
                </c:pt>
                <c:pt idx="5950">
                  <c:v>5.9444444444444446E-2</c:v>
                </c:pt>
                <c:pt idx="5951">
                  <c:v>5.9444444444444446E-2</c:v>
                </c:pt>
                <c:pt idx="5952">
                  <c:v>5.9230556324384169E-2</c:v>
                </c:pt>
                <c:pt idx="5953">
                  <c:v>5.913235700469744E-2</c:v>
                </c:pt>
                <c:pt idx="5954">
                  <c:v>5.8231292517006809E-2</c:v>
                </c:pt>
                <c:pt idx="5955">
                  <c:v>5.8136375984786742E-2</c:v>
                </c:pt>
                <c:pt idx="5956">
                  <c:v>5.8231292517006809E-2</c:v>
                </c:pt>
                <c:pt idx="5957">
                  <c:v>5.8231292517006809E-2</c:v>
                </c:pt>
                <c:pt idx="5958">
                  <c:v>5.7357276869471993E-2</c:v>
                </c:pt>
                <c:pt idx="5959">
                  <c:v>5.6494192185850049E-2</c:v>
                </c:pt>
                <c:pt idx="5960">
                  <c:v>5.6869519000797238E-2</c:v>
                </c:pt>
                <c:pt idx="5961">
                  <c:v>5.6315789473684215E-2</c:v>
                </c:pt>
                <c:pt idx="5962">
                  <c:v>5.6688741721854306E-2</c:v>
                </c:pt>
                <c:pt idx="5963">
                  <c:v>5.6227009984235417E-2</c:v>
                </c:pt>
                <c:pt idx="5964">
                  <c:v>5.6035611416601211E-2</c:v>
                </c:pt>
                <c:pt idx="5965">
                  <c:v>5.5671175858480755E-2</c:v>
                </c:pt>
                <c:pt idx="5966">
                  <c:v>5.6778986468559306E-2</c:v>
                </c:pt>
                <c:pt idx="5967">
                  <c:v>5.8026030368763554E-2</c:v>
                </c:pt>
                <c:pt idx="5968">
                  <c:v>5.8136375984786742E-2</c:v>
                </c:pt>
                <c:pt idx="5969">
                  <c:v>5.8326519487598809E-2</c:v>
                </c:pt>
                <c:pt idx="5970">
                  <c:v>5.8422058422058422E-2</c:v>
                </c:pt>
                <c:pt idx="5971">
                  <c:v>5.8231292517006809E-2</c:v>
                </c:pt>
                <c:pt idx="5972">
                  <c:v>5.7542350094111329E-2</c:v>
                </c:pt>
                <c:pt idx="5973">
                  <c:v>5.6869519000797238E-2</c:v>
                </c:pt>
                <c:pt idx="5974">
                  <c:v>5.8136375984786742E-2</c:v>
                </c:pt>
                <c:pt idx="5975">
                  <c:v>5.7449664429530208E-2</c:v>
                </c:pt>
                <c:pt idx="5976">
                  <c:v>5.8823529411764705E-2</c:v>
                </c:pt>
                <c:pt idx="5977">
                  <c:v>5.8726673984632279E-2</c:v>
                </c:pt>
                <c:pt idx="5978">
                  <c:v>5.7542350094111329E-2</c:v>
                </c:pt>
                <c:pt idx="5979">
                  <c:v>5.4787506400409629E-2</c:v>
                </c:pt>
                <c:pt idx="5980">
                  <c:v>5.2348336594911934E-2</c:v>
                </c:pt>
                <c:pt idx="5981">
                  <c:v>5.1183927290121979E-2</c:v>
                </c:pt>
                <c:pt idx="5982">
                  <c:v>5.1257485029940125E-2</c:v>
                </c:pt>
                <c:pt idx="5983">
                  <c:v>5.0495516753185463E-2</c:v>
                </c:pt>
                <c:pt idx="5984">
                  <c:v>5.0952380952380957E-2</c:v>
                </c:pt>
                <c:pt idx="5985">
                  <c:v>5.1566265060240965E-2</c:v>
                </c:pt>
                <c:pt idx="5986">
                  <c:v>5.2195121951219517E-2</c:v>
                </c:pt>
                <c:pt idx="5987">
                  <c:v>5.2438127909826021E-2</c:v>
                </c:pt>
                <c:pt idx="5988">
                  <c:v>5.1566265060240965E-2</c:v>
                </c:pt>
                <c:pt idx="5989">
                  <c:v>5.1803437424352457E-2</c:v>
                </c:pt>
                <c:pt idx="5990">
                  <c:v>5.1331254497481417E-2</c:v>
                </c:pt>
                <c:pt idx="5991">
                  <c:v>5.0199390100867936E-2</c:v>
                </c:pt>
                <c:pt idx="5992">
                  <c:v>5.0199390100867936E-2</c:v>
                </c:pt>
                <c:pt idx="5993">
                  <c:v>4.9479768786127171E-2</c:v>
                </c:pt>
                <c:pt idx="5994">
                  <c:v>4.898146028839552E-2</c:v>
                </c:pt>
                <c:pt idx="5995">
                  <c:v>4.9906716417910446E-2</c:v>
                </c:pt>
                <c:pt idx="5996">
                  <c:v>4.941122142692219E-2</c:v>
                </c:pt>
                <c:pt idx="5997">
                  <c:v>4.9617435659633669E-2</c:v>
                </c:pt>
                <c:pt idx="5998">
                  <c:v>4.8914285714285716E-2</c:v>
                </c:pt>
                <c:pt idx="5999">
                  <c:v>4.8914285714285716E-2</c:v>
                </c:pt>
                <c:pt idx="6000">
                  <c:v>4.8769371011850499E-2</c:v>
                </c:pt>
                <c:pt idx="6001">
                  <c:v>4.9263351749539601E-2</c:v>
                </c:pt>
                <c:pt idx="6002">
                  <c:v>4.9127640036730945E-2</c:v>
                </c:pt>
                <c:pt idx="6003">
                  <c:v>4.8154815481548159E-2</c:v>
                </c:pt>
                <c:pt idx="6004">
                  <c:v>4.8914285714285716E-2</c:v>
                </c:pt>
                <c:pt idx="6005">
                  <c:v>4.8296095689460618E-2</c:v>
                </c:pt>
                <c:pt idx="6006">
                  <c:v>4.8636363636363637E-2</c:v>
                </c:pt>
                <c:pt idx="6007">
                  <c:v>4.8219918882379448E-2</c:v>
                </c:pt>
                <c:pt idx="6008">
                  <c:v>4.7619047619047623E-2</c:v>
                </c:pt>
                <c:pt idx="6009">
                  <c:v>4.7555555555555559E-2</c:v>
                </c:pt>
                <c:pt idx="6010">
                  <c:v>4.7032967032967034E-2</c:v>
                </c:pt>
                <c:pt idx="6011">
                  <c:v>4.8154815481548159E-2</c:v>
                </c:pt>
                <c:pt idx="6012">
                  <c:v>4.8636363636363637E-2</c:v>
                </c:pt>
                <c:pt idx="6013">
                  <c:v>4.8025134649910234E-2</c:v>
                </c:pt>
                <c:pt idx="6014">
                  <c:v>4.941122142692219E-2</c:v>
                </c:pt>
                <c:pt idx="6015">
                  <c:v>4.9906716417910446E-2</c:v>
                </c:pt>
                <c:pt idx="6016">
                  <c:v>4.9048819619527846E-2</c:v>
                </c:pt>
                <c:pt idx="6017">
                  <c:v>4.9548506598749716E-2</c:v>
                </c:pt>
                <c:pt idx="6018">
                  <c:v>4.8769371011850499E-2</c:v>
                </c:pt>
                <c:pt idx="6019">
                  <c:v>4.8702776513427408E-2</c:v>
                </c:pt>
                <c:pt idx="6020">
                  <c:v>4.7292817679558015E-2</c:v>
                </c:pt>
                <c:pt idx="6021">
                  <c:v>4.7821229050279329E-2</c:v>
                </c:pt>
                <c:pt idx="6022">
                  <c:v>4.775719705422897E-2</c:v>
                </c:pt>
                <c:pt idx="6023">
                  <c:v>4.7418568579658767E-2</c:v>
                </c:pt>
                <c:pt idx="6024">
                  <c:v>4.7619047619047623E-2</c:v>
                </c:pt>
                <c:pt idx="6025">
                  <c:v>4.7949809545149005E-2</c:v>
                </c:pt>
                <c:pt idx="6026">
                  <c:v>4.7885432982770197E-2</c:v>
                </c:pt>
                <c:pt idx="6027">
                  <c:v>4.8636363636363637E-2</c:v>
                </c:pt>
                <c:pt idx="6028">
                  <c:v>4.9195402298850575E-2</c:v>
                </c:pt>
                <c:pt idx="6029">
                  <c:v>4.9988320485867786E-2</c:v>
                </c:pt>
                <c:pt idx="6030">
                  <c:v>4.941122142692219E-2</c:v>
                </c:pt>
                <c:pt idx="6031">
                  <c:v>4.9195402298850575E-2</c:v>
                </c:pt>
                <c:pt idx="6032">
                  <c:v>4.9195402298850575E-2</c:v>
                </c:pt>
                <c:pt idx="6033">
                  <c:v>4.9836981835118775E-2</c:v>
                </c:pt>
                <c:pt idx="6034">
                  <c:v>4.9127640036730945E-2</c:v>
                </c:pt>
                <c:pt idx="6035">
                  <c:v>4.9479768786127171E-2</c:v>
                </c:pt>
                <c:pt idx="6036">
                  <c:v>4.9548506598749716E-2</c:v>
                </c:pt>
                <c:pt idx="6037">
                  <c:v>4.9048819619527846E-2</c:v>
                </c:pt>
                <c:pt idx="6038">
                  <c:v>4.8769371011850499E-2</c:v>
                </c:pt>
                <c:pt idx="6039">
                  <c:v>4.8219918882379448E-2</c:v>
                </c:pt>
                <c:pt idx="6040">
                  <c:v>4.8089887640449441E-2</c:v>
                </c:pt>
                <c:pt idx="6041">
                  <c:v>4.8361581920903958E-2</c:v>
                </c:pt>
                <c:pt idx="6042">
                  <c:v>4.8089887640449441E-2</c:v>
                </c:pt>
                <c:pt idx="6043">
                  <c:v>4.7682709447415331E-2</c:v>
                </c:pt>
                <c:pt idx="6044">
                  <c:v>4.7355609648152254E-2</c:v>
                </c:pt>
                <c:pt idx="6045">
                  <c:v>4.6837382359378427E-2</c:v>
                </c:pt>
                <c:pt idx="6046">
                  <c:v>4.6775956284153007E-2</c:v>
                </c:pt>
                <c:pt idx="6047">
                  <c:v>4.6140577835273824E-2</c:v>
                </c:pt>
                <c:pt idx="6048">
                  <c:v>4.6775956284153007E-2</c:v>
                </c:pt>
                <c:pt idx="6049">
                  <c:v>4.7292817679558015E-2</c:v>
                </c:pt>
                <c:pt idx="6050">
                  <c:v>4.6210321744763548E-2</c:v>
                </c:pt>
                <c:pt idx="6051">
                  <c:v>4.5775401069518717E-2</c:v>
                </c:pt>
                <c:pt idx="6052">
                  <c:v>4.5716727195043792E-2</c:v>
                </c:pt>
                <c:pt idx="6053">
                  <c:v>4.5531914893617027E-2</c:v>
                </c:pt>
                <c:pt idx="6054">
                  <c:v>4.596219931271478E-2</c:v>
                </c:pt>
                <c:pt idx="6055">
                  <c:v>4.5893201801415401E-2</c:v>
                </c:pt>
                <c:pt idx="6056">
                  <c:v>4.6210321744763548E-2</c:v>
                </c:pt>
                <c:pt idx="6057">
                  <c:v>4.5406322936558455E-2</c:v>
                </c:pt>
                <c:pt idx="6058">
                  <c:v>4.534859080313626E-2</c:v>
                </c:pt>
                <c:pt idx="6059">
                  <c:v>4.4583333333333336E-2</c:v>
                </c:pt>
                <c:pt idx="6060">
                  <c:v>4.4639132248644145E-2</c:v>
                </c:pt>
                <c:pt idx="6061">
                  <c:v>4.5473863153421168E-2</c:v>
                </c:pt>
                <c:pt idx="6062">
                  <c:v>4.5834225744270728E-2</c:v>
                </c:pt>
                <c:pt idx="6063">
                  <c:v>4.5531914893617027E-2</c:v>
                </c:pt>
                <c:pt idx="6064">
                  <c:v>4.499579478553406E-2</c:v>
                </c:pt>
                <c:pt idx="6065">
                  <c:v>4.4873139022855953E-2</c:v>
                </c:pt>
                <c:pt idx="6066">
                  <c:v>4.4760510353482538E-2</c:v>
                </c:pt>
                <c:pt idx="6067">
                  <c:v>4.499579478553406E-2</c:v>
                </c:pt>
                <c:pt idx="6068">
                  <c:v>4.499579478553406E-2</c:v>
                </c:pt>
                <c:pt idx="6069">
                  <c:v>4.534859080313626E-2</c:v>
                </c:pt>
                <c:pt idx="6070">
                  <c:v>4.4639132248644145E-2</c:v>
                </c:pt>
                <c:pt idx="6071">
                  <c:v>4.4069192751235588E-2</c:v>
                </c:pt>
                <c:pt idx="6072">
                  <c:v>4.452767374115689E-2</c:v>
                </c:pt>
                <c:pt idx="6073">
                  <c:v>4.3015075376884426E-2</c:v>
                </c:pt>
                <c:pt idx="6074">
                  <c:v>4.3337383556095586E-2</c:v>
                </c:pt>
                <c:pt idx="6075">
                  <c:v>4.3897435897435902E-2</c:v>
                </c:pt>
                <c:pt idx="6076">
                  <c:v>4.452767374115689E-2</c:v>
                </c:pt>
                <c:pt idx="6077">
                  <c:v>4.5109612141652621E-2</c:v>
                </c:pt>
                <c:pt idx="6078">
                  <c:v>4.5291005291005292E-2</c:v>
                </c:pt>
                <c:pt idx="6079">
                  <c:v>4.5775401069518717E-2</c:v>
                </c:pt>
                <c:pt idx="6080">
                  <c:v>4.5716727195043792E-2</c:v>
                </c:pt>
                <c:pt idx="6081">
                  <c:v>4.5834225744270728E-2</c:v>
                </c:pt>
                <c:pt idx="6082">
                  <c:v>4.5233565842316636E-2</c:v>
                </c:pt>
                <c:pt idx="6083">
                  <c:v>4.596219931271478E-2</c:v>
                </c:pt>
                <c:pt idx="6084">
                  <c:v>4.596219931271478E-2</c:v>
                </c:pt>
                <c:pt idx="6085">
                  <c:v>4.6390635161500111E-2</c:v>
                </c:pt>
                <c:pt idx="6086">
                  <c:v>4.6775956284153007E-2</c:v>
                </c:pt>
                <c:pt idx="6087">
                  <c:v>4.6898969975893053E-2</c:v>
                </c:pt>
                <c:pt idx="6088">
                  <c:v>4.7032967032967034E-2</c:v>
                </c:pt>
                <c:pt idx="6089">
                  <c:v>4.7095070422535218E-2</c:v>
                </c:pt>
                <c:pt idx="6090">
                  <c:v>4.6775956284153007E-2</c:v>
                </c:pt>
                <c:pt idx="6091">
                  <c:v>4.7095070422535218E-2</c:v>
                </c:pt>
                <c:pt idx="6092">
                  <c:v>4.7157338034376377E-2</c:v>
                </c:pt>
                <c:pt idx="6093">
                  <c:v>4.723019201059369E-2</c:v>
                </c:pt>
                <c:pt idx="6094">
                  <c:v>4.7555555555555559E-2</c:v>
                </c:pt>
                <c:pt idx="6095">
                  <c:v>4.7555555555555559E-2</c:v>
                </c:pt>
                <c:pt idx="6096">
                  <c:v>4.7619047619047623E-2</c:v>
                </c:pt>
                <c:pt idx="6097">
                  <c:v>4.6837382359378427E-2</c:v>
                </c:pt>
                <c:pt idx="6098">
                  <c:v>4.6775956284153007E-2</c:v>
                </c:pt>
                <c:pt idx="6099">
                  <c:v>4.6714691115476971E-2</c:v>
                </c:pt>
                <c:pt idx="6100">
                  <c:v>4.7821229050279329E-2</c:v>
                </c:pt>
                <c:pt idx="6101">
                  <c:v>4.8296095689460618E-2</c:v>
                </c:pt>
                <c:pt idx="6102">
                  <c:v>4.8296095689460618E-2</c:v>
                </c:pt>
                <c:pt idx="6103">
                  <c:v>4.8427245983254139E-2</c:v>
                </c:pt>
                <c:pt idx="6104">
                  <c:v>4.775719705422897E-2</c:v>
                </c:pt>
                <c:pt idx="6105">
                  <c:v>4.6837382359378427E-2</c:v>
                </c:pt>
                <c:pt idx="6106">
                  <c:v>4.7355609648152254E-2</c:v>
                </c:pt>
                <c:pt idx="6107">
                  <c:v>4.723019201059369E-2</c:v>
                </c:pt>
                <c:pt idx="6108">
                  <c:v>4.8219918882379448E-2</c:v>
                </c:pt>
                <c:pt idx="6109">
                  <c:v>4.7292817679558015E-2</c:v>
                </c:pt>
                <c:pt idx="6110">
                  <c:v>4.6643417611159546E-2</c:v>
                </c:pt>
                <c:pt idx="6111">
                  <c:v>4.7095070422535218E-2</c:v>
                </c:pt>
                <c:pt idx="6112">
                  <c:v>4.723019201059369E-2</c:v>
                </c:pt>
                <c:pt idx="6113">
                  <c:v>4.7157338034376377E-2</c:v>
                </c:pt>
                <c:pt idx="6114">
                  <c:v>4.6021505376344092E-2</c:v>
                </c:pt>
                <c:pt idx="6115">
                  <c:v>4.5531914893617027E-2</c:v>
                </c:pt>
                <c:pt idx="6116">
                  <c:v>4.4639132248644145E-2</c:v>
                </c:pt>
                <c:pt idx="6117">
                  <c:v>4.481675392670157E-2</c:v>
                </c:pt>
                <c:pt idx="6118">
                  <c:v>4.6080964685615851E-2</c:v>
                </c:pt>
                <c:pt idx="6119">
                  <c:v>4.5716727195043792E-2</c:v>
                </c:pt>
                <c:pt idx="6120">
                  <c:v>4.5531914893617027E-2</c:v>
                </c:pt>
                <c:pt idx="6121">
                  <c:v>4.4695071010860482E-2</c:v>
                </c:pt>
                <c:pt idx="6122">
                  <c:v>4.44629129441097E-2</c:v>
                </c:pt>
                <c:pt idx="6123">
                  <c:v>4.44629129441097E-2</c:v>
                </c:pt>
                <c:pt idx="6124">
                  <c:v>4.4639132248644145E-2</c:v>
                </c:pt>
                <c:pt idx="6125">
                  <c:v>4.4583333333333336E-2</c:v>
                </c:pt>
                <c:pt idx="6126">
                  <c:v>4.5109612141652621E-2</c:v>
                </c:pt>
                <c:pt idx="6127">
                  <c:v>4.6021505376344092E-2</c:v>
                </c:pt>
                <c:pt idx="6128">
                  <c:v>4.6140577835273824E-2</c:v>
                </c:pt>
                <c:pt idx="6129">
                  <c:v>4.5052631578947372E-2</c:v>
                </c:pt>
                <c:pt idx="6130">
                  <c:v>4.4123711340206186E-2</c:v>
                </c:pt>
                <c:pt idx="6131">
                  <c:v>4.4760510353482538E-2</c:v>
                </c:pt>
                <c:pt idx="6132">
                  <c:v>4.5233565842316636E-2</c:v>
                </c:pt>
                <c:pt idx="6133">
                  <c:v>4.5648464163822525E-2</c:v>
                </c:pt>
                <c:pt idx="6134">
                  <c:v>4.5834225744270728E-2</c:v>
                </c:pt>
                <c:pt idx="6135">
                  <c:v>4.5775401069518717E-2</c:v>
                </c:pt>
                <c:pt idx="6136">
                  <c:v>4.5531914893617027E-2</c:v>
                </c:pt>
                <c:pt idx="6137">
                  <c:v>4.5531914893617027E-2</c:v>
                </c:pt>
                <c:pt idx="6138">
                  <c:v>4.481675392670157E-2</c:v>
                </c:pt>
                <c:pt idx="6139">
                  <c:v>4.435233160621762E-2</c:v>
                </c:pt>
                <c:pt idx="6140">
                  <c:v>4.4639132248644145E-2</c:v>
                </c:pt>
                <c:pt idx="6141">
                  <c:v>4.4407553434322476E-2</c:v>
                </c:pt>
                <c:pt idx="6142">
                  <c:v>4.5109612141652621E-2</c:v>
                </c:pt>
                <c:pt idx="6143">
                  <c:v>4.5648464163822525E-2</c:v>
                </c:pt>
                <c:pt idx="6144">
                  <c:v>4.6775956284153007E-2</c:v>
                </c:pt>
                <c:pt idx="6145">
                  <c:v>4.4277360066833749E-2</c:v>
                </c:pt>
                <c:pt idx="6146">
                  <c:v>4.3937823834196893E-2</c:v>
                </c:pt>
                <c:pt idx="6147">
                  <c:v>4.3937823834196893E-2</c:v>
                </c:pt>
                <c:pt idx="6148">
                  <c:v>4.3883253984682263E-2</c:v>
                </c:pt>
                <c:pt idx="6149">
                  <c:v>4.4453763891801223E-2</c:v>
                </c:pt>
                <c:pt idx="6150">
                  <c:v>4.4631578947368425E-2</c:v>
                </c:pt>
                <c:pt idx="6151">
                  <c:v>4.4342187826814476E-2</c:v>
                </c:pt>
                <c:pt idx="6152">
                  <c:v>4.4744617982271001E-2</c:v>
                </c:pt>
                <c:pt idx="6153">
                  <c:v>4.4111527257594672E-2</c:v>
                </c:pt>
                <c:pt idx="6154">
                  <c:v>4.2880258899676379E-2</c:v>
                </c:pt>
                <c:pt idx="6155">
                  <c:v>4.2349180982820617E-2</c:v>
                </c:pt>
                <c:pt idx="6156">
                  <c:v>4.2502004811547714E-2</c:v>
                </c:pt>
                <c:pt idx="6157">
                  <c:v>4.1822844742552774E-2</c:v>
                </c:pt>
                <c:pt idx="6158">
                  <c:v>4.1980198019801983E-2</c:v>
                </c:pt>
                <c:pt idx="6159">
                  <c:v>4.2030134813639972E-2</c:v>
                </c:pt>
                <c:pt idx="6160">
                  <c:v>4.1980198019801983E-2</c:v>
                </c:pt>
                <c:pt idx="6161">
                  <c:v>4.1930379746835444E-2</c:v>
                </c:pt>
                <c:pt idx="6162">
                  <c:v>4.1666666666666664E-2</c:v>
                </c:pt>
                <c:pt idx="6163">
                  <c:v>4.1568627450980396E-2</c:v>
                </c:pt>
                <c:pt idx="6164">
                  <c:v>4.1930379746835444E-2</c:v>
                </c:pt>
                <c:pt idx="6165">
                  <c:v>4.1013735732249958E-2</c:v>
                </c:pt>
                <c:pt idx="6166">
                  <c:v>4.1462937610013691E-2</c:v>
                </c:pt>
                <c:pt idx="6167">
                  <c:v>4.1568627450980396E-2</c:v>
                </c:pt>
                <c:pt idx="6168">
                  <c:v>4.1365853658536587E-2</c:v>
                </c:pt>
                <c:pt idx="6169">
                  <c:v>4.1165048543689325E-2</c:v>
                </c:pt>
                <c:pt idx="6170">
                  <c:v>4.0527623781303763E-2</c:v>
                </c:pt>
                <c:pt idx="6171">
                  <c:v>4.0574162679425839E-2</c:v>
                </c:pt>
                <c:pt idx="6172">
                  <c:v>4.018957345971564E-2</c:v>
                </c:pt>
                <c:pt idx="6173">
                  <c:v>4.0090771558245086E-2</c:v>
                </c:pt>
                <c:pt idx="6174">
                  <c:v>4.0143912137852678E-2</c:v>
                </c:pt>
                <c:pt idx="6175">
                  <c:v>3.9954768186958159E-2</c:v>
                </c:pt>
                <c:pt idx="6176">
                  <c:v>4.0235338773960905E-2</c:v>
                </c:pt>
                <c:pt idx="6177">
                  <c:v>3.9954768186958159E-2</c:v>
                </c:pt>
                <c:pt idx="6178">
                  <c:v>3.99021268586486E-2</c:v>
                </c:pt>
                <c:pt idx="6179">
                  <c:v>4.0090771558245086E-2</c:v>
                </c:pt>
                <c:pt idx="6180">
                  <c:v>3.9626168224299069E-2</c:v>
                </c:pt>
                <c:pt idx="6181">
                  <c:v>3.9259259259259265E-2</c:v>
                </c:pt>
                <c:pt idx="6182">
                  <c:v>3.9441860465116281E-2</c:v>
                </c:pt>
                <c:pt idx="6183">
                  <c:v>4.0281208436253088E-2</c:v>
                </c:pt>
                <c:pt idx="6184">
                  <c:v>4.0620808584019931E-2</c:v>
                </c:pt>
                <c:pt idx="6185">
                  <c:v>4.1213063763608088E-2</c:v>
                </c:pt>
                <c:pt idx="6186">
                  <c:v>4.0918741555684229E-2</c:v>
                </c:pt>
                <c:pt idx="6187">
                  <c:v>4.1013735732249958E-2</c:v>
                </c:pt>
                <c:pt idx="6188">
                  <c:v>4.0667561864569345E-2</c:v>
                </c:pt>
                <c:pt idx="6189">
                  <c:v>4.0722243565117174E-2</c:v>
                </c:pt>
                <c:pt idx="6190">
                  <c:v>4.0574162679425839E-2</c:v>
                </c:pt>
                <c:pt idx="6191">
                  <c:v>4.0574162679425839E-2</c:v>
                </c:pt>
                <c:pt idx="6192">
                  <c:v>4.1165048543689325E-2</c:v>
                </c:pt>
                <c:pt idx="6193">
                  <c:v>4.1414338738034774E-2</c:v>
                </c:pt>
                <c:pt idx="6194">
                  <c:v>4.1666666666666664E-2</c:v>
                </c:pt>
                <c:pt idx="6195">
                  <c:v>4.1724070064947848E-2</c:v>
                </c:pt>
                <c:pt idx="6196">
                  <c:v>4.1061398411776098E-2</c:v>
                </c:pt>
                <c:pt idx="6197">
                  <c:v>4.0620808584019931E-2</c:v>
                </c:pt>
                <c:pt idx="6198">
                  <c:v>4.0769230769230773E-2</c:v>
                </c:pt>
                <c:pt idx="6199">
                  <c:v>4.0574162679425839E-2</c:v>
                </c:pt>
                <c:pt idx="6200">
                  <c:v>4.0816326530612249E-2</c:v>
                </c:pt>
                <c:pt idx="6201">
                  <c:v>4.0863531225905934E-2</c:v>
                </c:pt>
                <c:pt idx="6202">
                  <c:v>4.0574162679425839E-2</c:v>
                </c:pt>
                <c:pt idx="6203">
                  <c:v>4.0380952380952385E-2</c:v>
                </c:pt>
                <c:pt idx="6204">
                  <c:v>4.0281208436253088E-2</c:v>
                </c:pt>
                <c:pt idx="6205">
                  <c:v>4.0722243565117174E-2</c:v>
                </c:pt>
                <c:pt idx="6206">
                  <c:v>4.1061398411776098E-2</c:v>
                </c:pt>
                <c:pt idx="6207">
                  <c:v>4.1317481972325085E-2</c:v>
                </c:pt>
                <c:pt idx="6208">
                  <c:v>4.0816326530612249E-2</c:v>
                </c:pt>
                <c:pt idx="6209">
                  <c:v>4.1568627450980396E-2</c:v>
                </c:pt>
                <c:pt idx="6210">
                  <c:v>4.2080190551806271E-2</c:v>
                </c:pt>
                <c:pt idx="6211">
                  <c:v>4.223948993823471E-2</c:v>
                </c:pt>
                <c:pt idx="6212">
                  <c:v>4.1822844742552774E-2</c:v>
                </c:pt>
                <c:pt idx="6213">
                  <c:v>4.1773399014778327E-2</c:v>
                </c:pt>
                <c:pt idx="6214">
                  <c:v>4.1980198019801983E-2</c:v>
                </c:pt>
                <c:pt idx="6215">
                  <c:v>4.2290045880710156E-2</c:v>
                </c:pt>
                <c:pt idx="6216">
                  <c:v>4.2828282828282833E-2</c:v>
                </c:pt>
                <c:pt idx="6217">
                  <c:v>4.1773399014778327E-2</c:v>
                </c:pt>
                <c:pt idx="6218">
                  <c:v>4.2450941129355227E-2</c:v>
                </c:pt>
                <c:pt idx="6219">
                  <c:v>4.315082434357826E-2</c:v>
                </c:pt>
                <c:pt idx="6220">
                  <c:v>4.2776432606941084E-2</c:v>
                </c:pt>
                <c:pt idx="6221">
                  <c:v>4.2776432606941084E-2</c:v>
                </c:pt>
                <c:pt idx="6222">
                  <c:v>4.3045685279187819E-2</c:v>
                </c:pt>
                <c:pt idx="6223">
                  <c:v>4.2561734591447499E-2</c:v>
                </c:pt>
                <c:pt idx="6224">
                  <c:v>4.0816326530612249E-2</c:v>
                </c:pt>
                <c:pt idx="6225">
                  <c:v>0.04</c:v>
                </c:pt>
                <c:pt idx="6226">
                  <c:v>3.8503450780966217E-2</c:v>
                </c:pt>
                <c:pt idx="6227">
                  <c:v>3.9715249156987639E-2</c:v>
                </c:pt>
                <c:pt idx="6228">
                  <c:v>4.1213063763608088E-2</c:v>
                </c:pt>
                <c:pt idx="6229">
                  <c:v>4.223948993823471E-2</c:v>
                </c:pt>
                <c:pt idx="6230">
                  <c:v>4.0427154843630818E-2</c:v>
                </c:pt>
                <c:pt idx="6231">
                  <c:v>3.8984920926811328E-2</c:v>
                </c:pt>
                <c:pt idx="6232">
                  <c:v>3.8899082568807343E-2</c:v>
                </c:pt>
                <c:pt idx="6233">
                  <c:v>3.8587550054605027E-2</c:v>
                </c:pt>
                <c:pt idx="6234">
                  <c:v>3.7897747586700038E-2</c:v>
                </c:pt>
                <c:pt idx="6235">
                  <c:v>3.930292918057101E-2</c:v>
                </c:pt>
                <c:pt idx="6236">
                  <c:v>4.0574162679425839E-2</c:v>
                </c:pt>
                <c:pt idx="6237">
                  <c:v>4.0769230769230773E-2</c:v>
                </c:pt>
                <c:pt idx="6238">
                  <c:v>4.0966183574879231E-2</c:v>
                </c:pt>
                <c:pt idx="6239">
                  <c:v>4.2030134813639972E-2</c:v>
                </c:pt>
                <c:pt idx="6240">
                  <c:v>4.2561734591447499E-2</c:v>
                </c:pt>
                <c:pt idx="6241">
                  <c:v>4.2716099133588557E-2</c:v>
                </c:pt>
                <c:pt idx="6242">
                  <c:v>4.24E-2</c:v>
                </c:pt>
                <c:pt idx="6243">
                  <c:v>4.2932361279870393E-2</c:v>
                </c:pt>
                <c:pt idx="6244">
                  <c:v>4.3657331136738059E-2</c:v>
                </c:pt>
                <c:pt idx="6245">
                  <c:v>4.3318348998774014E-2</c:v>
                </c:pt>
                <c:pt idx="6246">
                  <c:v>4.3594488998560561E-2</c:v>
                </c:pt>
                <c:pt idx="6247">
                  <c:v>4.371134020618557E-2</c:v>
                </c:pt>
                <c:pt idx="6248">
                  <c:v>4.3992529570450307E-2</c:v>
                </c:pt>
                <c:pt idx="6249">
                  <c:v>4.4631578947368425E-2</c:v>
                </c:pt>
                <c:pt idx="6250">
                  <c:v>4.4867724867724869E-2</c:v>
                </c:pt>
                <c:pt idx="6251">
                  <c:v>4.5106382978723408E-2</c:v>
                </c:pt>
                <c:pt idx="6252">
                  <c:v>4.5650301464254958E-2</c:v>
                </c:pt>
                <c:pt idx="6253">
                  <c:v>4.5289468062379837E-2</c:v>
                </c:pt>
                <c:pt idx="6254">
                  <c:v>4.5957077823542164E-2</c:v>
                </c:pt>
                <c:pt idx="6255">
                  <c:v>4.6086956521739129E-2</c:v>
                </c:pt>
                <c:pt idx="6256">
                  <c:v>4.6338797814207654E-2</c:v>
                </c:pt>
                <c:pt idx="6257">
                  <c:v>4.5048873778155543E-2</c:v>
                </c:pt>
                <c:pt idx="6258">
                  <c:v>4.4810822236313677E-2</c:v>
                </c:pt>
                <c:pt idx="6259">
                  <c:v>4.4342187826814476E-2</c:v>
                </c:pt>
                <c:pt idx="6260">
                  <c:v>4.5464293373364786E-2</c:v>
                </c:pt>
                <c:pt idx="6261">
                  <c:v>4.5897380385364804E-2</c:v>
                </c:pt>
                <c:pt idx="6262">
                  <c:v>4.5897380385364804E-2</c:v>
                </c:pt>
                <c:pt idx="6263">
                  <c:v>4.5347593582887702E-2</c:v>
                </c:pt>
                <c:pt idx="6264">
                  <c:v>4.583783783783784E-2</c:v>
                </c:pt>
                <c:pt idx="6265">
                  <c:v>4.7048379937860631E-2</c:v>
                </c:pt>
                <c:pt idx="6266">
                  <c:v>4.7437905571716274E-2</c:v>
                </c:pt>
                <c:pt idx="6267">
                  <c:v>4.7048379937860631E-2</c:v>
                </c:pt>
                <c:pt idx="6268">
                  <c:v>4.6975404387325503E-2</c:v>
                </c:pt>
                <c:pt idx="6269">
                  <c:v>4.7111111111111111E-2</c:v>
                </c:pt>
                <c:pt idx="6270">
                  <c:v>4.7501680483979389E-2</c:v>
                </c:pt>
                <c:pt idx="6271">
                  <c:v>4.7111111111111111E-2</c:v>
                </c:pt>
                <c:pt idx="6272">
                  <c:v>4.8870447210696173E-2</c:v>
                </c:pt>
                <c:pt idx="6273">
                  <c:v>4.8870447210696173E-2</c:v>
                </c:pt>
                <c:pt idx="6274">
                  <c:v>4.8802946593001849E-2</c:v>
                </c:pt>
                <c:pt idx="6275">
                  <c:v>4.930232558139535E-2</c:v>
                </c:pt>
                <c:pt idx="6276">
                  <c:v>4.9660342000468496E-2</c:v>
                </c:pt>
                <c:pt idx="6277">
                  <c:v>5.0320436743413244E-2</c:v>
                </c:pt>
                <c:pt idx="6278">
                  <c:v>4.9085436443621212E-2</c:v>
                </c:pt>
                <c:pt idx="6279">
                  <c:v>5.0106357835027183E-2</c:v>
                </c:pt>
                <c:pt idx="6280">
                  <c:v>4.8590419436167771E-2</c:v>
                </c:pt>
                <c:pt idx="6281">
                  <c:v>4.9153721307674474E-2</c:v>
                </c:pt>
                <c:pt idx="6282">
                  <c:v>4.9085436443621212E-2</c:v>
                </c:pt>
                <c:pt idx="6283">
                  <c:v>4.8390778361104773E-2</c:v>
                </c:pt>
                <c:pt idx="6284">
                  <c:v>4.8870447210696173E-2</c:v>
                </c:pt>
                <c:pt idx="6285">
                  <c:v>4.8735632183908049E-2</c:v>
                </c:pt>
                <c:pt idx="6286">
                  <c:v>4.8116205174761686E-2</c:v>
                </c:pt>
                <c:pt idx="6287">
                  <c:v>4.7844730309185284E-2</c:v>
                </c:pt>
                <c:pt idx="6288">
                  <c:v>4.8247610377787895E-2</c:v>
                </c:pt>
                <c:pt idx="6289">
                  <c:v>4.7640449438202247E-2</c:v>
                </c:pt>
                <c:pt idx="6290">
                  <c:v>4.7501680483979389E-2</c:v>
                </c:pt>
                <c:pt idx="6291">
                  <c:v>4.7048379937860631E-2</c:v>
                </c:pt>
                <c:pt idx="6292">
                  <c:v>4.6593406593406599E-2</c:v>
                </c:pt>
                <c:pt idx="6293">
                  <c:v>4.6716615249008372E-2</c:v>
                </c:pt>
                <c:pt idx="6294">
                  <c:v>4.6532045654082525E-2</c:v>
                </c:pt>
                <c:pt idx="6295">
                  <c:v>4.6654929577464796E-2</c:v>
                </c:pt>
                <c:pt idx="6296">
                  <c:v>4.6532045654082525E-2</c:v>
                </c:pt>
                <c:pt idx="6297">
                  <c:v>4.6716615249008372E-2</c:v>
                </c:pt>
                <c:pt idx="6298">
                  <c:v>4.602692140686062E-2</c:v>
                </c:pt>
                <c:pt idx="6299">
                  <c:v>4.6399649813963675E-2</c:v>
                </c:pt>
                <c:pt idx="6300">
                  <c:v>4.6147148454505883E-2</c:v>
                </c:pt>
                <c:pt idx="6301">
                  <c:v>4.602692140686062E-2</c:v>
                </c:pt>
                <c:pt idx="6302">
                  <c:v>4.646066184527723E-2</c:v>
                </c:pt>
                <c:pt idx="6303">
                  <c:v>4.7048379937860631E-2</c:v>
                </c:pt>
                <c:pt idx="6304">
                  <c:v>4.6975404387325503E-2</c:v>
                </c:pt>
                <c:pt idx="6305">
                  <c:v>4.6532045654082525E-2</c:v>
                </c:pt>
                <c:pt idx="6306">
                  <c:v>4.6338797814207654E-2</c:v>
                </c:pt>
                <c:pt idx="6307">
                  <c:v>4.6975404387325503E-2</c:v>
                </c:pt>
                <c:pt idx="6308">
                  <c:v>4.7111111111111111E-2</c:v>
                </c:pt>
                <c:pt idx="6309">
                  <c:v>4.6278105217201486E-2</c:v>
                </c:pt>
                <c:pt idx="6310">
                  <c:v>4.6532045654082525E-2</c:v>
                </c:pt>
                <c:pt idx="6311">
                  <c:v>4.6086956521739129E-2</c:v>
                </c:pt>
                <c:pt idx="6312">
                  <c:v>4.5106382978723408E-2</c:v>
                </c:pt>
                <c:pt idx="6313">
                  <c:v>4.5897380385364804E-2</c:v>
                </c:pt>
                <c:pt idx="6314">
                  <c:v>4.6086956521739129E-2</c:v>
                </c:pt>
                <c:pt idx="6315">
                  <c:v>4.6593406593406599E-2</c:v>
                </c:pt>
                <c:pt idx="6316">
                  <c:v>4.7237076648841352E-2</c:v>
                </c:pt>
                <c:pt idx="6317">
                  <c:v>4.7174009790832229E-2</c:v>
                </c:pt>
                <c:pt idx="6318">
                  <c:v>4.7048379937860631E-2</c:v>
                </c:pt>
                <c:pt idx="6319">
                  <c:v>4.7237076648841352E-2</c:v>
                </c:pt>
                <c:pt idx="6320">
                  <c:v>4.7111111111111111E-2</c:v>
                </c:pt>
                <c:pt idx="6321">
                  <c:v>4.6654929577464796E-2</c:v>
                </c:pt>
                <c:pt idx="6322">
                  <c:v>4.7310868109796921E-2</c:v>
                </c:pt>
                <c:pt idx="6323">
                  <c:v>4.9521139920579306E-2</c:v>
                </c:pt>
                <c:pt idx="6324">
                  <c:v>5.0106357835027183E-2</c:v>
                </c:pt>
                <c:pt idx="6325">
                  <c:v>5.1084337349397595E-2</c:v>
                </c:pt>
                <c:pt idx="6326">
                  <c:v>5.0924813836175836E-2</c:v>
                </c:pt>
                <c:pt idx="6327">
                  <c:v>4.9882352941176475E-2</c:v>
                </c:pt>
                <c:pt idx="6328">
                  <c:v>4.9440298507462684E-2</c:v>
                </c:pt>
                <c:pt idx="6329">
                  <c:v>4.9017341040462431E-2</c:v>
                </c:pt>
                <c:pt idx="6330">
                  <c:v>4.9371215649743831E-2</c:v>
                </c:pt>
                <c:pt idx="6331">
                  <c:v>4.8870447210696173E-2</c:v>
                </c:pt>
                <c:pt idx="6332">
                  <c:v>4.8523689631494629E-2</c:v>
                </c:pt>
                <c:pt idx="6333">
                  <c:v>4.8390778361104773E-2</c:v>
                </c:pt>
                <c:pt idx="6334">
                  <c:v>4.7769265434880574E-2</c:v>
                </c:pt>
                <c:pt idx="6335">
                  <c:v>4.7640449438202247E-2</c:v>
                </c:pt>
                <c:pt idx="6336">
                  <c:v>4.8247610377787895E-2</c:v>
                </c:pt>
                <c:pt idx="6337">
                  <c:v>4.7237076648841352E-2</c:v>
                </c:pt>
                <c:pt idx="6338">
                  <c:v>4.8116205174761686E-2</c:v>
                </c:pt>
                <c:pt idx="6339">
                  <c:v>4.757630161579892E-2</c:v>
                </c:pt>
                <c:pt idx="6340">
                  <c:v>4.7048379937860631E-2</c:v>
                </c:pt>
                <c:pt idx="6341">
                  <c:v>4.7174009790832229E-2</c:v>
                </c:pt>
                <c:pt idx="6342">
                  <c:v>4.7374301675977656E-2</c:v>
                </c:pt>
                <c:pt idx="6343">
                  <c:v>4.6850828729281771E-2</c:v>
                </c:pt>
                <c:pt idx="6344">
                  <c:v>4.7844730309185284E-2</c:v>
                </c:pt>
                <c:pt idx="6345">
                  <c:v>4.8523689631494629E-2</c:v>
                </c:pt>
                <c:pt idx="6346">
                  <c:v>4.8802946593001849E-2</c:v>
                </c:pt>
                <c:pt idx="6347">
                  <c:v>4.7704770477047707E-2</c:v>
                </c:pt>
                <c:pt idx="6348">
                  <c:v>4.7769265434880574E-2</c:v>
                </c:pt>
                <c:pt idx="6349">
                  <c:v>4.6850828729281771E-2</c:v>
                </c:pt>
                <c:pt idx="6350">
                  <c:v>4.6716615249008372E-2</c:v>
                </c:pt>
                <c:pt idx="6351">
                  <c:v>4.7174009790832229E-2</c:v>
                </c:pt>
                <c:pt idx="6352">
                  <c:v>4.6654929577464796E-2</c:v>
                </c:pt>
                <c:pt idx="6353">
                  <c:v>4.6913033857048023E-2</c:v>
                </c:pt>
                <c:pt idx="6354">
                  <c:v>4.7437905571716274E-2</c:v>
                </c:pt>
                <c:pt idx="6355">
                  <c:v>4.6788788346943277E-2</c:v>
                </c:pt>
                <c:pt idx="6356">
                  <c:v>4.7174009790832229E-2</c:v>
                </c:pt>
                <c:pt idx="6357">
                  <c:v>4.6850828729281771E-2</c:v>
                </c:pt>
                <c:pt idx="6358">
                  <c:v>4.6788788346943277E-2</c:v>
                </c:pt>
                <c:pt idx="6359">
                  <c:v>4.6086956521739129E-2</c:v>
                </c:pt>
                <c:pt idx="6360">
                  <c:v>4.602692140686062E-2</c:v>
                </c:pt>
                <c:pt idx="6361">
                  <c:v>4.5650301464254958E-2</c:v>
                </c:pt>
                <c:pt idx="6362">
                  <c:v>4.5778449578924636E-2</c:v>
                </c:pt>
                <c:pt idx="6363">
                  <c:v>4.5709357481673138E-2</c:v>
                </c:pt>
                <c:pt idx="6364">
                  <c:v>4.5347593582887702E-2</c:v>
                </c:pt>
                <c:pt idx="6365">
                  <c:v>4.6338797814207654E-2</c:v>
                </c:pt>
                <c:pt idx="6366">
                  <c:v>4.646066184527723E-2</c:v>
                </c:pt>
                <c:pt idx="6367">
                  <c:v>4.5709357481673138E-2</c:v>
                </c:pt>
                <c:pt idx="6368">
                  <c:v>4.5106382978723408E-2</c:v>
                </c:pt>
                <c:pt idx="6369">
                  <c:v>4.468802698145026E-2</c:v>
                </c:pt>
                <c:pt idx="6370">
                  <c:v>4.4810822236313677E-2</c:v>
                </c:pt>
                <c:pt idx="6371">
                  <c:v>4.4575273338940284E-2</c:v>
                </c:pt>
                <c:pt idx="6372">
                  <c:v>4.5221843003412969E-2</c:v>
                </c:pt>
                <c:pt idx="6373">
                  <c:v>4.5591397849462367E-2</c:v>
                </c:pt>
                <c:pt idx="6374">
                  <c:v>4.602692140686062E-2</c:v>
                </c:pt>
                <c:pt idx="6375">
                  <c:v>4.6338797814207654E-2</c:v>
                </c:pt>
                <c:pt idx="6376">
                  <c:v>4.7174009790832229E-2</c:v>
                </c:pt>
                <c:pt idx="6377">
                  <c:v>4.6850828729281771E-2</c:v>
                </c:pt>
                <c:pt idx="6378">
                  <c:v>4.6716615249008372E-2</c:v>
                </c:pt>
                <c:pt idx="6379">
                  <c:v>4.7374301675977656E-2</c:v>
                </c:pt>
                <c:pt idx="6380">
                  <c:v>4.8181818181818187E-2</c:v>
                </c:pt>
                <c:pt idx="6381">
                  <c:v>4.8590419436167771E-2</c:v>
                </c:pt>
                <c:pt idx="6382">
                  <c:v>4.9017341040462431E-2</c:v>
                </c:pt>
                <c:pt idx="6383">
                  <c:v>4.9371215649743831E-2</c:v>
                </c:pt>
                <c:pt idx="6384">
                  <c:v>4.9521139920579306E-2</c:v>
                </c:pt>
                <c:pt idx="6385">
                  <c:v>4.9952874646559856E-2</c:v>
                </c:pt>
                <c:pt idx="6386">
                  <c:v>4.9882352941176475E-2</c:v>
                </c:pt>
                <c:pt idx="6387">
                  <c:v>4.9590643274853803E-2</c:v>
                </c:pt>
                <c:pt idx="6388">
                  <c:v>4.9521139920579306E-2</c:v>
                </c:pt>
                <c:pt idx="6389">
                  <c:v>4.9730236922355148E-2</c:v>
                </c:pt>
                <c:pt idx="6390">
                  <c:v>4.9812030075187967E-2</c:v>
                </c:pt>
                <c:pt idx="6391">
                  <c:v>4.9521139920579306E-2</c:v>
                </c:pt>
                <c:pt idx="6392">
                  <c:v>4.9660342000468496E-2</c:v>
                </c:pt>
                <c:pt idx="6393">
                  <c:v>4.9521139920579306E-2</c:v>
                </c:pt>
                <c:pt idx="6394">
                  <c:v>4.930232558139535E-2</c:v>
                </c:pt>
                <c:pt idx="6395">
                  <c:v>5.0106357835027183E-2</c:v>
                </c:pt>
                <c:pt idx="6396">
                  <c:v>4.8275862068965517E-2</c:v>
                </c:pt>
                <c:pt idx="6397">
                  <c:v>4.8409405255878286E-2</c:v>
                </c:pt>
                <c:pt idx="6398">
                  <c:v>4.8837209302325581E-2</c:v>
                </c:pt>
                <c:pt idx="6399">
                  <c:v>4.9053959355290819E-2</c:v>
                </c:pt>
                <c:pt idx="6400">
                  <c:v>4.9053959355290819E-2</c:v>
                </c:pt>
                <c:pt idx="6401">
                  <c:v>4.9411764705882356E-2</c:v>
                </c:pt>
                <c:pt idx="6402">
                  <c:v>4.9261083743842367E-2</c:v>
                </c:pt>
                <c:pt idx="6403">
                  <c:v>4.9481621112158349E-2</c:v>
                </c:pt>
                <c:pt idx="6404">
                  <c:v>4.9928673323823107E-2</c:v>
                </c:pt>
                <c:pt idx="6405">
                  <c:v>5.0835148874364557E-2</c:v>
                </c:pt>
                <c:pt idx="6406">
                  <c:v>5.0444391064136437E-2</c:v>
                </c:pt>
                <c:pt idx="6407">
                  <c:v>5.0909090909090911E-2</c:v>
                </c:pt>
                <c:pt idx="6408">
                  <c:v>5.1219512195121955E-2</c:v>
                </c:pt>
                <c:pt idx="6409">
                  <c:v>5.0835148874364557E-2</c:v>
                </c:pt>
                <c:pt idx="6410">
                  <c:v>5.1369863013698627E-2</c:v>
                </c:pt>
                <c:pt idx="6411">
                  <c:v>5.192878338278932E-2</c:v>
                </c:pt>
                <c:pt idx="6412">
                  <c:v>5.192878338278932E-2</c:v>
                </c:pt>
                <c:pt idx="6413">
                  <c:v>5.2578868302453688E-2</c:v>
                </c:pt>
                <c:pt idx="6414">
                  <c:v>5.2657973921765293E-2</c:v>
                </c:pt>
                <c:pt idx="6415">
                  <c:v>5.2657973921765293E-2</c:v>
                </c:pt>
                <c:pt idx="6416">
                  <c:v>5.275056518462698E-2</c:v>
                </c:pt>
                <c:pt idx="6417">
                  <c:v>5.2578868302453688E-2</c:v>
                </c:pt>
                <c:pt idx="6418">
                  <c:v>5.2500000000000005E-2</c:v>
                </c:pt>
                <c:pt idx="6419">
                  <c:v>5.299015897047691E-2</c:v>
                </c:pt>
                <c:pt idx="6420">
                  <c:v>5.2500000000000005E-2</c:v>
                </c:pt>
                <c:pt idx="6421">
                  <c:v>5.2910052910052914E-2</c:v>
                </c:pt>
                <c:pt idx="6422">
                  <c:v>5.2421367948077884E-2</c:v>
                </c:pt>
                <c:pt idx="6423">
                  <c:v>5.1775147928994084E-2</c:v>
                </c:pt>
                <c:pt idx="6424">
                  <c:v>5.1219512195121955E-2</c:v>
                </c:pt>
                <c:pt idx="6425">
                  <c:v>5.1219512195121955E-2</c:v>
                </c:pt>
                <c:pt idx="6426">
                  <c:v>5.0835148874364557E-2</c:v>
                </c:pt>
                <c:pt idx="6427">
                  <c:v>5.1294577430385936E-2</c:v>
                </c:pt>
                <c:pt idx="6428">
                  <c:v>5.1457975986277875E-2</c:v>
                </c:pt>
                <c:pt idx="6429">
                  <c:v>5.1369863013698627E-2</c:v>
                </c:pt>
                <c:pt idx="6430">
                  <c:v>5.1369863013698627E-2</c:v>
                </c:pt>
                <c:pt idx="6431">
                  <c:v>5.1685946345065223E-2</c:v>
                </c:pt>
                <c:pt idx="6432">
                  <c:v>5.2421367948077884E-2</c:v>
                </c:pt>
                <c:pt idx="6433">
                  <c:v>5.2096254031257755E-2</c:v>
                </c:pt>
                <c:pt idx="6434">
                  <c:v>5.192878338278932E-2</c:v>
                </c:pt>
                <c:pt idx="6435">
                  <c:v>5.2251803931326203E-2</c:v>
                </c:pt>
                <c:pt idx="6436">
                  <c:v>5.2578868302453688E-2</c:v>
                </c:pt>
                <c:pt idx="6437">
                  <c:v>5.2500000000000005E-2</c:v>
                </c:pt>
                <c:pt idx="6438">
                  <c:v>5.5350553505535062E-2</c:v>
                </c:pt>
                <c:pt idx="6439">
                  <c:v>5.5910543130990413E-2</c:v>
                </c:pt>
                <c:pt idx="6440">
                  <c:v>5.6000000000000001E-2</c:v>
                </c:pt>
                <c:pt idx="6441">
                  <c:v>5.6179775280898875E-2</c:v>
                </c:pt>
                <c:pt idx="6442">
                  <c:v>5.6089743589743599E-2</c:v>
                </c:pt>
                <c:pt idx="6443">
                  <c:v>5.6179775280898875E-2</c:v>
                </c:pt>
                <c:pt idx="6444">
                  <c:v>5.5910543130990413E-2</c:v>
                </c:pt>
                <c:pt idx="6445">
                  <c:v>5.5806537337230934E-2</c:v>
                </c:pt>
                <c:pt idx="6446">
                  <c:v>5.5176037834997374E-2</c:v>
                </c:pt>
                <c:pt idx="6447">
                  <c:v>5.5350553505535062E-2</c:v>
                </c:pt>
                <c:pt idx="6448">
                  <c:v>5.5263157894736847E-2</c:v>
                </c:pt>
                <c:pt idx="6449">
                  <c:v>5.5263157894736847E-2</c:v>
                </c:pt>
                <c:pt idx="6450">
                  <c:v>5.6000000000000001E-2</c:v>
                </c:pt>
                <c:pt idx="6451">
                  <c:v>5.6285178236397747E-2</c:v>
                </c:pt>
                <c:pt idx="6452">
                  <c:v>5.6285178236397747E-2</c:v>
                </c:pt>
                <c:pt idx="6453">
                  <c:v>5.7330057330057325E-2</c:v>
                </c:pt>
                <c:pt idx="6454">
                  <c:v>5.7628979143798033E-2</c:v>
                </c:pt>
                <c:pt idx="6455">
                  <c:v>5.7628979143798033E-2</c:v>
                </c:pt>
                <c:pt idx="6456">
                  <c:v>5.8333333333333334E-2</c:v>
                </c:pt>
                <c:pt idx="6457">
                  <c:v>5.8528428093645481E-2</c:v>
                </c:pt>
                <c:pt idx="6458">
                  <c:v>5.8840011207621189E-2</c:v>
                </c:pt>
                <c:pt idx="6459">
                  <c:v>5.8939096267190565E-2</c:v>
                </c:pt>
                <c:pt idx="6460">
                  <c:v>5.9897318881916711E-2</c:v>
                </c:pt>
                <c:pt idx="6461">
                  <c:v>6.0641062662431418E-2</c:v>
                </c:pt>
                <c:pt idx="6462">
                  <c:v>6.0103033772180889E-2</c:v>
                </c:pt>
                <c:pt idx="6463">
                  <c:v>5.9676044330775793E-2</c:v>
                </c:pt>
                <c:pt idx="6464">
                  <c:v>6.0103033772180889E-2</c:v>
                </c:pt>
                <c:pt idx="6465">
                  <c:v>6.0869565217391307E-2</c:v>
                </c:pt>
                <c:pt idx="6466">
                  <c:v>6.1313868613138686E-2</c:v>
                </c:pt>
                <c:pt idx="6467">
                  <c:v>6.2222222222222227E-2</c:v>
                </c:pt>
                <c:pt idx="6468">
                  <c:v>6.1206645292917514E-2</c:v>
                </c:pt>
                <c:pt idx="6469">
                  <c:v>6.2444246208742192E-2</c:v>
                </c:pt>
                <c:pt idx="6470">
                  <c:v>6.4122137404580157E-2</c:v>
                </c:pt>
                <c:pt idx="6471">
                  <c:v>6.0763888888888888E-2</c:v>
                </c:pt>
                <c:pt idx="6472">
                  <c:v>6.1313868613138686E-2</c:v>
                </c:pt>
                <c:pt idx="6473">
                  <c:v>6.0431654676258995E-2</c:v>
                </c:pt>
                <c:pt idx="6474">
                  <c:v>6.0103033772180889E-2</c:v>
                </c:pt>
                <c:pt idx="6475">
                  <c:v>6.1206645292917514E-2</c:v>
                </c:pt>
                <c:pt idx="6476">
                  <c:v>6.1764705882352944E-2</c:v>
                </c:pt>
                <c:pt idx="6477">
                  <c:v>6.1529446234983881E-2</c:v>
                </c:pt>
                <c:pt idx="6478">
                  <c:v>6.1206645292917514E-2</c:v>
                </c:pt>
                <c:pt idx="6479">
                  <c:v>6.0869565217391307E-2</c:v>
                </c:pt>
                <c:pt idx="6480">
                  <c:v>6.1313868613138686E-2</c:v>
                </c:pt>
                <c:pt idx="6481">
                  <c:v>6.1764705882352944E-2</c:v>
                </c:pt>
                <c:pt idx="6482">
                  <c:v>6.2222222222222227E-2</c:v>
                </c:pt>
                <c:pt idx="6483">
                  <c:v>6.291192330736968E-2</c:v>
                </c:pt>
                <c:pt idx="6484">
                  <c:v>6.1421468265574736E-2</c:v>
                </c:pt>
                <c:pt idx="6485">
                  <c:v>6.1764705882352944E-2</c:v>
                </c:pt>
                <c:pt idx="6486">
                  <c:v>6.1313868613138686E-2</c:v>
                </c:pt>
                <c:pt idx="6487">
                  <c:v>6.0431654676258995E-2</c:v>
                </c:pt>
                <c:pt idx="6488">
                  <c:v>6.1313868613138686E-2</c:v>
                </c:pt>
                <c:pt idx="6489">
                  <c:v>6.1764705882352944E-2</c:v>
                </c:pt>
                <c:pt idx="6490">
                  <c:v>6.2222222222222227E-2</c:v>
                </c:pt>
                <c:pt idx="6491">
                  <c:v>6.1873895109015919E-2</c:v>
                </c:pt>
                <c:pt idx="6492">
                  <c:v>6.257449344457687E-2</c:v>
                </c:pt>
                <c:pt idx="6493">
                  <c:v>6.1421468265574736E-2</c:v>
                </c:pt>
                <c:pt idx="6494">
                  <c:v>6.1529446234983881E-2</c:v>
                </c:pt>
                <c:pt idx="6495">
                  <c:v>6.1764705882352944E-2</c:v>
                </c:pt>
                <c:pt idx="6496">
                  <c:v>6.2444246208742192E-2</c:v>
                </c:pt>
                <c:pt idx="6497">
                  <c:v>6.1764705882352944E-2</c:v>
                </c:pt>
                <c:pt idx="6498">
                  <c:v>6.2222222222222227E-2</c:v>
                </c:pt>
                <c:pt idx="6499">
                  <c:v>6.1421468265574736E-2</c:v>
                </c:pt>
                <c:pt idx="6500">
                  <c:v>6.291192330736968E-2</c:v>
                </c:pt>
                <c:pt idx="6501">
                  <c:v>6.3386658617567163E-2</c:v>
                </c:pt>
                <c:pt idx="6502">
                  <c:v>6.4734895191122077E-2</c:v>
                </c:pt>
                <c:pt idx="6503">
                  <c:v>6.4357952804167937E-2</c:v>
                </c:pt>
                <c:pt idx="6504">
                  <c:v>6.4615384615384616E-2</c:v>
                </c:pt>
                <c:pt idx="6505">
                  <c:v>6.4615384615384616E-2</c:v>
                </c:pt>
                <c:pt idx="6506">
                  <c:v>6.6016975793775551E-2</c:v>
                </c:pt>
                <c:pt idx="6507">
                  <c:v>6.5872020075282312E-2</c:v>
                </c:pt>
                <c:pt idx="6508">
                  <c:v>6.6016975793775551E-2</c:v>
                </c:pt>
                <c:pt idx="6509">
                  <c:v>6.720000000000001E-2</c:v>
                </c:pt>
                <c:pt idx="6510">
                  <c:v>6.8560235063663086E-2</c:v>
                </c:pt>
                <c:pt idx="6511">
                  <c:v>6.8426197458455518E-2</c:v>
                </c:pt>
                <c:pt idx="6512">
                  <c:v>6.8005181347150265E-2</c:v>
                </c:pt>
                <c:pt idx="6513">
                  <c:v>6.8005181347150265E-2</c:v>
                </c:pt>
                <c:pt idx="6514">
                  <c:v>6.8426197458455518E-2</c:v>
                </c:pt>
                <c:pt idx="6515">
                  <c:v>6.7459042724060392E-2</c:v>
                </c:pt>
                <c:pt idx="6516">
                  <c:v>6.8852459016393447E-2</c:v>
                </c:pt>
                <c:pt idx="6517">
                  <c:v>6.7329272202629048E-2</c:v>
                </c:pt>
                <c:pt idx="6518">
                  <c:v>6.6266961186494167E-2</c:v>
                </c:pt>
                <c:pt idx="6519">
                  <c:v>6.7071223251357392E-2</c:v>
                </c:pt>
                <c:pt idx="6520">
                  <c:v>6.7741935483870974E-2</c:v>
                </c:pt>
                <c:pt idx="6521">
                  <c:v>6.7329272202629048E-2</c:v>
                </c:pt>
                <c:pt idx="6522">
                  <c:v>6.7459042724060392E-2</c:v>
                </c:pt>
                <c:pt idx="6523">
                  <c:v>6.7329272202629048E-2</c:v>
                </c:pt>
                <c:pt idx="6524">
                  <c:v>6.720000000000001E-2</c:v>
                </c:pt>
                <c:pt idx="6525">
                  <c:v>6.7329272202629048E-2</c:v>
                </c:pt>
                <c:pt idx="6526">
                  <c:v>6.6539923954372623E-2</c:v>
                </c:pt>
                <c:pt idx="6527">
                  <c:v>6.6016975793775551E-2</c:v>
                </c:pt>
                <c:pt idx="6528">
                  <c:v>6.6793893129770993E-2</c:v>
                </c:pt>
                <c:pt idx="6529">
                  <c:v>6.7071223251357392E-2</c:v>
                </c:pt>
                <c:pt idx="6530">
                  <c:v>6.7071223251357392E-2</c:v>
                </c:pt>
                <c:pt idx="6531">
                  <c:v>6.6392665191274111E-2</c:v>
                </c:pt>
                <c:pt idx="6532">
                  <c:v>6.7071223251357392E-2</c:v>
                </c:pt>
                <c:pt idx="6533">
                  <c:v>6.7611075338055382E-2</c:v>
                </c:pt>
                <c:pt idx="6534">
                  <c:v>6.8426197458455518E-2</c:v>
                </c:pt>
                <c:pt idx="6535">
                  <c:v>6.8560235063663086E-2</c:v>
                </c:pt>
                <c:pt idx="6536">
                  <c:v>6.8560235063663086E-2</c:v>
                </c:pt>
                <c:pt idx="6537">
                  <c:v>6.8717277486911005E-2</c:v>
                </c:pt>
                <c:pt idx="6538">
                  <c:v>6.8560235063663086E-2</c:v>
                </c:pt>
                <c:pt idx="6539">
                  <c:v>6.8852459016393447E-2</c:v>
                </c:pt>
                <c:pt idx="6540">
                  <c:v>6.8717277486911005E-2</c:v>
                </c:pt>
                <c:pt idx="6541">
                  <c:v>6.815968841285297E-2</c:v>
                </c:pt>
                <c:pt idx="6542">
                  <c:v>6.815968841285297E-2</c:v>
                </c:pt>
                <c:pt idx="6543">
                  <c:v>6.8005181347150265E-2</c:v>
                </c:pt>
                <c:pt idx="6544">
                  <c:v>6.9421487603305784E-2</c:v>
                </c:pt>
                <c:pt idx="6545">
                  <c:v>6.9559456773766154E-2</c:v>
                </c:pt>
                <c:pt idx="6546">
                  <c:v>7.0000000000000007E-2</c:v>
                </c:pt>
                <c:pt idx="6547">
                  <c:v>7.1041948579161032E-2</c:v>
                </c:pt>
                <c:pt idx="6548">
                  <c:v>7.0874114073574079E-2</c:v>
                </c:pt>
                <c:pt idx="6549">
                  <c:v>7.1186440677966104E-2</c:v>
                </c:pt>
                <c:pt idx="6550">
                  <c:v>7.1186440677966104E-2</c:v>
                </c:pt>
                <c:pt idx="6551">
                  <c:v>7.0730885820141462E-2</c:v>
                </c:pt>
                <c:pt idx="6552">
                  <c:v>7.1477195371000682E-2</c:v>
                </c:pt>
                <c:pt idx="6553">
                  <c:v>7.1331521739130432E-2</c:v>
                </c:pt>
                <c:pt idx="6554">
                  <c:v>7.209062821833162E-2</c:v>
                </c:pt>
                <c:pt idx="6555">
                  <c:v>7.3043478260869571E-2</c:v>
                </c:pt>
                <c:pt idx="6556">
                  <c:v>7.2264280798348249E-2</c:v>
                </c:pt>
                <c:pt idx="6557">
                  <c:v>7.1942446043165464E-2</c:v>
                </c:pt>
                <c:pt idx="6558">
                  <c:v>7.1794871794871803E-2</c:v>
                </c:pt>
                <c:pt idx="6559">
                  <c:v>7.0588235294117646E-2</c:v>
                </c:pt>
                <c:pt idx="6560">
                  <c:v>6.9421487603305784E-2</c:v>
                </c:pt>
                <c:pt idx="6561">
                  <c:v>7.0588235294117646E-2</c:v>
                </c:pt>
                <c:pt idx="6562">
                  <c:v>6.8852459016393447E-2</c:v>
                </c:pt>
                <c:pt idx="6563">
                  <c:v>6.8560235063663086E-2</c:v>
                </c:pt>
                <c:pt idx="6564">
                  <c:v>6.9124423963133647E-2</c:v>
                </c:pt>
                <c:pt idx="6565">
                  <c:v>7.0000000000000007E-2</c:v>
                </c:pt>
                <c:pt idx="6566">
                  <c:v>7.1477195371000682E-2</c:v>
                </c:pt>
                <c:pt idx="6567">
                  <c:v>7.1477195371000682E-2</c:v>
                </c:pt>
                <c:pt idx="6568">
                  <c:v>7.0898041863605668E-2</c:v>
                </c:pt>
                <c:pt idx="6569">
                  <c:v>7.0874114073574079E-2</c:v>
                </c:pt>
                <c:pt idx="6570">
                  <c:v>7.1794871794871803E-2</c:v>
                </c:pt>
                <c:pt idx="6571">
                  <c:v>7.2413793103448282E-2</c:v>
                </c:pt>
                <c:pt idx="6572">
                  <c:v>7.2413793103448282E-2</c:v>
                </c:pt>
                <c:pt idx="6573">
                  <c:v>7.2714681440443213E-2</c:v>
                </c:pt>
                <c:pt idx="6574">
                  <c:v>7.209062821833162E-2</c:v>
                </c:pt>
                <c:pt idx="6575">
                  <c:v>7.3043478260869571E-2</c:v>
                </c:pt>
                <c:pt idx="6576">
                  <c:v>7.2714681440443213E-2</c:v>
                </c:pt>
                <c:pt idx="6577">
                  <c:v>7.3043478260869571E-2</c:v>
                </c:pt>
                <c:pt idx="6578">
                  <c:v>7.2413793103448282E-2</c:v>
                </c:pt>
                <c:pt idx="6579">
                  <c:v>7.3349633251833746E-2</c:v>
                </c:pt>
                <c:pt idx="6580">
                  <c:v>7.209062821833162E-2</c:v>
                </c:pt>
                <c:pt idx="6581">
                  <c:v>7.1477195371000682E-2</c:v>
                </c:pt>
                <c:pt idx="6582">
                  <c:v>7.1477195371000682E-2</c:v>
                </c:pt>
                <c:pt idx="6583">
                  <c:v>7.2413793103448282E-2</c:v>
                </c:pt>
                <c:pt idx="6584">
                  <c:v>7.209062821833162E-2</c:v>
                </c:pt>
                <c:pt idx="6585">
                  <c:v>7.2413793103448282E-2</c:v>
                </c:pt>
                <c:pt idx="6586">
                  <c:v>7.399577167019028E-2</c:v>
                </c:pt>
                <c:pt idx="6587">
                  <c:v>7.2714681440443213E-2</c:v>
                </c:pt>
                <c:pt idx="6588">
                  <c:v>7.1186440677966104E-2</c:v>
                </c:pt>
                <c:pt idx="6589">
                  <c:v>7.1186440677966104E-2</c:v>
                </c:pt>
                <c:pt idx="6590">
                  <c:v>7.1794871794871803E-2</c:v>
                </c:pt>
                <c:pt idx="6591">
                  <c:v>7.0000000000000007E-2</c:v>
                </c:pt>
                <c:pt idx="6592">
                  <c:v>7.0281124497991967E-2</c:v>
                </c:pt>
                <c:pt idx="6593">
                  <c:v>7.3043478260869571E-2</c:v>
                </c:pt>
                <c:pt idx="6594">
                  <c:v>7.4999999999999997E-2</c:v>
                </c:pt>
                <c:pt idx="6595">
                  <c:v>7.567567567567568E-2</c:v>
                </c:pt>
                <c:pt idx="6596">
                  <c:v>7.5322812051649937E-2</c:v>
                </c:pt>
                <c:pt idx="6597">
                  <c:v>7.636363636363637E-2</c:v>
                </c:pt>
                <c:pt idx="6598">
                  <c:v>7.7064220183486243E-2</c:v>
                </c:pt>
                <c:pt idx="6599">
                  <c:v>7.636363636363637E-2</c:v>
                </c:pt>
                <c:pt idx="6600">
                  <c:v>7.567567567567568E-2</c:v>
                </c:pt>
                <c:pt idx="6601">
                  <c:v>7.4999999999999997E-2</c:v>
                </c:pt>
                <c:pt idx="6602">
                  <c:v>7.5322812051649937E-2</c:v>
                </c:pt>
                <c:pt idx="6603">
                  <c:v>7.4679943100995738E-2</c:v>
                </c:pt>
                <c:pt idx="6604">
                  <c:v>7.4653394952008539E-2</c:v>
                </c:pt>
                <c:pt idx="6605">
                  <c:v>7.399577167019028E-2</c:v>
                </c:pt>
                <c:pt idx="6606">
                  <c:v>7.4336283185840707E-2</c:v>
                </c:pt>
                <c:pt idx="6607">
                  <c:v>7.4653394952008539E-2</c:v>
                </c:pt>
                <c:pt idx="6608">
                  <c:v>7.4653394952008539E-2</c:v>
                </c:pt>
                <c:pt idx="6609">
                  <c:v>7.3043478260869571E-2</c:v>
                </c:pt>
                <c:pt idx="6610">
                  <c:v>7.4653394952008539E-2</c:v>
                </c:pt>
                <c:pt idx="6611">
                  <c:v>7.399577167019028E-2</c:v>
                </c:pt>
                <c:pt idx="6612">
                  <c:v>7.2714681440443213E-2</c:v>
                </c:pt>
                <c:pt idx="6613">
                  <c:v>7.2413793103448282E-2</c:v>
                </c:pt>
                <c:pt idx="6614">
                  <c:v>7.1186440677966104E-2</c:v>
                </c:pt>
                <c:pt idx="6615">
                  <c:v>7.1186440677966104E-2</c:v>
                </c:pt>
                <c:pt idx="6616">
                  <c:v>7.0588235294117646E-2</c:v>
                </c:pt>
                <c:pt idx="6617">
                  <c:v>7.0000000000000007E-2</c:v>
                </c:pt>
                <c:pt idx="6618">
                  <c:v>7.0281124497991967E-2</c:v>
                </c:pt>
                <c:pt idx="6619">
                  <c:v>6.8852459016393447E-2</c:v>
                </c:pt>
                <c:pt idx="6620">
                  <c:v>6.8292682926829273E-2</c:v>
                </c:pt>
                <c:pt idx="6621">
                  <c:v>6.9421487603305784E-2</c:v>
                </c:pt>
                <c:pt idx="6622">
                  <c:v>6.9697975439761042E-2</c:v>
                </c:pt>
                <c:pt idx="6623">
                  <c:v>7.0000000000000007E-2</c:v>
                </c:pt>
                <c:pt idx="6624">
                  <c:v>6.8852459016393447E-2</c:v>
                </c:pt>
                <c:pt idx="6625">
                  <c:v>6.8852459016393447E-2</c:v>
                </c:pt>
                <c:pt idx="6626">
                  <c:v>6.8005181347150265E-2</c:v>
                </c:pt>
                <c:pt idx="6627">
                  <c:v>6.8005181347150265E-2</c:v>
                </c:pt>
                <c:pt idx="6628">
                  <c:v>6.9697975439761042E-2</c:v>
                </c:pt>
                <c:pt idx="6629">
                  <c:v>6.9421487603305784E-2</c:v>
                </c:pt>
                <c:pt idx="6630">
                  <c:v>6.9421487603305784E-2</c:v>
                </c:pt>
                <c:pt idx="6631">
                  <c:v>6.9124423963133647E-2</c:v>
                </c:pt>
                <c:pt idx="6632">
                  <c:v>6.8560235063663086E-2</c:v>
                </c:pt>
                <c:pt idx="6633">
                  <c:v>6.8292682926829273E-2</c:v>
                </c:pt>
                <c:pt idx="6634">
                  <c:v>6.7459042724060392E-2</c:v>
                </c:pt>
                <c:pt idx="6635">
                  <c:v>6.7459042724060392E-2</c:v>
                </c:pt>
                <c:pt idx="6636">
                  <c:v>6.7741935483870974E-2</c:v>
                </c:pt>
                <c:pt idx="6637">
                  <c:v>6.8005181347150265E-2</c:v>
                </c:pt>
                <c:pt idx="6638">
                  <c:v>6.8292682926829273E-2</c:v>
                </c:pt>
                <c:pt idx="6639">
                  <c:v>6.7741935483870974E-2</c:v>
                </c:pt>
                <c:pt idx="6640">
                  <c:v>6.6921606118546847E-2</c:v>
                </c:pt>
                <c:pt idx="6641">
                  <c:v>6.6392665191274111E-2</c:v>
                </c:pt>
                <c:pt idx="6642">
                  <c:v>6.6666666666666666E-2</c:v>
                </c:pt>
                <c:pt idx="6643">
                  <c:v>6.6666666666666666E-2</c:v>
                </c:pt>
                <c:pt idx="6644">
                  <c:v>6.6921606118546847E-2</c:v>
                </c:pt>
                <c:pt idx="6645">
                  <c:v>6.6921606118546847E-2</c:v>
                </c:pt>
                <c:pt idx="6646">
                  <c:v>6.7459042724060392E-2</c:v>
                </c:pt>
                <c:pt idx="6647">
                  <c:v>6.5511811023622052E-2</c:v>
                </c:pt>
                <c:pt idx="6648">
                  <c:v>6.5760354094214352E-2</c:v>
                </c:pt>
                <c:pt idx="6649">
                  <c:v>6.5760354094214352E-2</c:v>
                </c:pt>
                <c:pt idx="6650">
                  <c:v>6.6031746031746039E-2</c:v>
                </c:pt>
                <c:pt idx="6651">
                  <c:v>6.6560000000000008E-2</c:v>
                </c:pt>
                <c:pt idx="6652">
                  <c:v>6.6816575650497922E-2</c:v>
                </c:pt>
                <c:pt idx="6653">
                  <c:v>6.7357512953367879E-2</c:v>
                </c:pt>
                <c:pt idx="6654">
                  <c:v>6.6560000000000008E-2</c:v>
                </c:pt>
                <c:pt idx="6655">
                  <c:v>6.7096774193548384E-2</c:v>
                </c:pt>
                <c:pt idx="6656">
                  <c:v>6.7096774193548384E-2</c:v>
                </c:pt>
                <c:pt idx="6657">
                  <c:v>6.6560000000000008E-2</c:v>
                </c:pt>
                <c:pt idx="6658">
                  <c:v>6.6816575650497922E-2</c:v>
                </c:pt>
                <c:pt idx="6659">
                  <c:v>6.6816575650497922E-2</c:v>
                </c:pt>
                <c:pt idx="6660">
                  <c:v>6.7642276422764228E-2</c:v>
                </c:pt>
                <c:pt idx="6661">
                  <c:v>6.7907280444009149E-2</c:v>
                </c:pt>
                <c:pt idx="6662">
                  <c:v>6.6816575650497922E-2</c:v>
                </c:pt>
                <c:pt idx="6663">
                  <c:v>6.6031746031746039E-2</c:v>
                </c:pt>
                <c:pt idx="6664">
                  <c:v>6.6816575650497922E-2</c:v>
                </c:pt>
                <c:pt idx="6665">
                  <c:v>6.7907280444009149E-2</c:v>
                </c:pt>
                <c:pt idx="6666">
                  <c:v>6.7096774193548384E-2</c:v>
                </c:pt>
                <c:pt idx="6667">
                  <c:v>6.846609611586571E-2</c:v>
                </c:pt>
                <c:pt idx="6668">
                  <c:v>6.933333333333333E-2</c:v>
                </c:pt>
                <c:pt idx="6669">
                  <c:v>6.8760330578512399E-2</c:v>
                </c:pt>
                <c:pt idx="6670">
                  <c:v>6.9034185197477602E-2</c:v>
                </c:pt>
                <c:pt idx="6671">
                  <c:v>6.933333333333333E-2</c:v>
                </c:pt>
                <c:pt idx="6672">
                  <c:v>6.933333333333333E-2</c:v>
                </c:pt>
                <c:pt idx="6673">
                  <c:v>6.9611780455153954E-2</c:v>
                </c:pt>
                <c:pt idx="6674">
                  <c:v>7.0796460176991149E-2</c:v>
                </c:pt>
                <c:pt idx="6675">
                  <c:v>7.1724137931034479E-2</c:v>
                </c:pt>
                <c:pt idx="6676">
                  <c:v>7.1724137931034479E-2</c:v>
                </c:pt>
                <c:pt idx="6677">
                  <c:v>7.2022160664819951E-2</c:v>
                </c:pt>
                <c:pt idx="6678">
                  <c:v>7.1404050806728459E-2</c:v>
                </c:pt>
                <c:pt idx="6679">
                  <c:v>7.1111111111111111E-2</c:v>
                </c:pt>
                <c:pt idx="6680">
                  <c:v>7.0508474576271185E-2</c:v>
                </c:pt>
                <c:pt idx="6681">
                  <c:v>7.0508474576271185E-2</c:v>
                </c:pt>
                <c:pt idx="6682">
                  <c:v>7.0796460176991149E-2</c:v>
                </c:pt>
                <c:pt idx="6683">
                  <c:v>7.0508474576271185E-2</c:v>
                </c:pt>
                <c:pt idx="6684">
                  <c:v>7.0796460176991149E-2</c:v>
                </c:pt>
                <c:pt idx="6685">
                  <c:v>7.1724137931034479E-2</c:v>
                </c:pt>
                <c:pt idx="6686">
                  <c:v>7.2651065316101993E-2</c:v>
                </c:pt>
                <c:pt idx="6687">
                  <c:v>7.2022160664819951E-2</c:v>
                </c:pt>
                <c:pt idx="6688">
                  <c:v>7.2982456140350885E-2</c:v>
                </c:pt>
                <c:pt idx="6689">
                  <c:v>7.1724137931034479E-2</c:v>
                </c:pt>
                <c:pt idx="6690">
                  <c:v>7.3291050035236088E-2</c:v>
                </c:pt>
                <c:pt idx="6691">
                  <c:v>7.2982456140350885E-2</c:v>
                </c:pt>
                <c:pt idx="6692">
                  <c:v>7.2651065316101993E-2</c:v>
                </c:pt>
                <c:pt idx="6693">
                  <c:v>7.1724137931034479E-2</c:v>
                </c:pt>
                <c:pt idx="6694">
                  <c:v>7.2347826086956529E-2</c:v>
                </c:pt>
                <c:pt idx="6695">
                  <c:v>7.1404050806728459E-2</c:v>
                </c:pt>
                <c:pt idx="6696">
                  <c:v>7.1111111111111111E-2</c:v>
                </c:pt>
                <c:pt idx="6697">
                  <c:v>7.2347826086956529E-2</c:v>
                </c:pt>
                <c:pt idx="6698">
                  <c:v>7.2347826086956529E-2</c:v>
                </c:pt>
                <c:pt idx="6699">
                  <c:v>7.1724137931034479E-2</c:v>
                </c:pt>
                <c:pt idx="6700">
                  <c:v>7.1404050806728459E-2</c:v>
                </c:pt>
                <c:pt idx="6701">
                  <c:v>7.0508474576271185E-2</c:v>
                </c:pt>
                <c:pt idx="6702">
                  <c:v>7.0508474576271185E-2</c:v>
                </c:pt>
                <c:pt idx="6703">
                  <c:v>7.0199122510968617E-2</c:v>
                </c:pt>
                <c:pt idx="6704">
                  <c:v>6.933333333333333E-2</c:v>
                </c:pt>
                <c:pt idx="6705">
                  <c:v>6.9611780455153954E-2</c:v>
                </c:pt>
                <c:pt idx="6706">
                  <c:v>6.9915966386554618E-2</c:v>
                </c:pt>
                <c:pt idx="6707">
                  <c:v>6.9611780455153954E-2</c:v>
                </c:pt>
                <c:pt idx="6708">
                  <c:v>6.9915966386554618E-2</c:v>
                </c:pt>
                <c:pt idx="6709">
                  <c:v>6.9915966386554618E-2</c:v>
                </c:pt>
                <c:pt idx="6710">
                  <c:v>6.9915966386554618E-2</c:v>
                </c:pt>
                <c:pt idx="6711">
                  <c:v>6.9611780455153954E-2</c:v>
                </c:pt>
                <c:pt idx="6712">
                  <c:v>6.9611780455153954E-2</c:v>
                </c:pt>
                <c:pt idx="6713">
                  <c:v>6.9915966386554618E-2</c:v>
                </c:pt>
                <c:pt idx="6714">
                  <c:v>6.7907280444009149E-2</c:v>
                </c:pt>
                <c:pt idx="6715">
                  <c:v>6.8760330578512399E-2</c:v>
                </c:pt>
                <c:pt idx="6716">
                  <c:v>6.9915966386554618E-2</c:v>
                </c:pt>
                <c:pt idx="6717">
                  <c:v>7.0796460176991149E-2</c:v>
                </c:pt>
                <c:pt idx="6718">
                  <c:v>7.1404050806728459E-2</c:v>
                </c:pt>
                <c:pt idx="6719">
                  <c:v>7.1111111111111111E-2</c:v>
                </c:pt>
                <c:pt idx="6720">
                  <c:v>7.1404050806728459E-2</c:v>
                </c:pt>
                <c:pt idx="6721">
                  <c:v>7.1724137931034479E-2</c:v>
                </c:pt>
                <c:pt idx="6722">
                  <c:v>7.2651065316101993E-2</c:v>
                </c:pt>
                <c:pt idx="6723">
                  <c:v>7.2347826086956529E-2</c:v>
                </c:pt>
                <c:pt idx="6724">
                  <c:v>7.3942410238179879E-2</c:v>
                </c:pt>
                <c:pt idx="6725">
                  <c:v>7.3291050035236088E-2</c:v>
                </c:pt>
                <c:pt idx="6726">
                  <c:v>7.3291050035236088E-2</c:v>
                </c:pt>
                <c:pt idx="6727">
                  <c:v>7.3291050035236088E-2</c:v>
                </c:pt>
                <c:pt idx="6728">
                  <c:v>7.3291050035236088E-2</c:v>
                </c:pt>
                <c:pt idx="6729">
                  <c:v>7.3628318584070804E-2</c:v>
                </c:pt>
                <c:pt idx="6730">
                  <c:v>7.3291050035236088E-2</c:v>
                </c:pt>
                <c:pt idx="6731">
                  <c:v>7.2982456140350885E-2</c:v>
                </c:pt>
                <c:pt idx="6732">
                  <c:v>7.2982456140350885E-2</c:v>
                </c:pt>
                <c:pt idx="6733">
                  <c:v>7.2022160664819951E-2</c:v>
                </c:pt>
                <c:pt idx="6734">
                  <c:v>7.2651065316101993E-2</c:v>
                </c:pt>
                <c:pt idx="6735">
                  <c:v>7.2982456140350885E-2</c:v>
                </c:pt>
                <c:pt idx="6736">
                  <c:v>7.2347826086956529E-2</c:v>
                </c:pt>
                <c:pt idx="6737">
                  <c:v>7.2982456140350885E-2</c:v>
                </c:pt>
                <c:pt idx="6738">
                  <c:v>7.3628318584070804E-2</c:v>
                </c:pt>
                <c:pt idx="6739">
                  <c:v>7.563636363636364E-2</c:v>
                </c:pt>
                <c:pt idx="6740">
                  <c:v>7.4605451936872319E-2</c:v>
                </c:pt>
                <c:pt idx="6741">
                  <c:v>7.5280492218602973E-2</c:v>
                </c:pt>
                <c:pt idx="6742">
                  <c:v>7.4954954954954953E-2</c:v>
                </c:pt>
                <c:pt idx="6743">
                  <c:v>7.4285714285714288E-2</c:v>
                </c:pt>
                <c:pt idx="6744">
                  <c:v>7.3942410238179879E-2</c:v>
                </c:pt>
                <c:pt idx="6745">
                  <c:v>7.3942410238179879E-2</c:v>
                </c:pt>
                <c:pt idx="6746">
                  <c:v>7.4285714285714288E-2</c:v>
                </c:pt>
                <c:pt idx="6747">
                  <c:v>7.4285714285714288E-2</c:v>
                </c:pt>
                <c:pt idx="6748">
                  <c:v>7.4285714285714288E-2</c:v>
                </c:pt>
                <c:pt idx="6749">
                  <c:v>7.3942410238179879E-2</c:v>
                </c:pt>
                <c:pt idx="6750">
                  <c:v>7.3628318584070804E-2</c:v>
                </c:pt>
                <c:pt idx="6751">
                  <c:v>7.3628318584070804E-2</c:v>
                </c:pt>
                <c:pt idx="6752">
                  <c:v>7.3628318584070804E-2</c:v>
                </c:pt>
                <c:pt idx="6753">
                  <c:v>7.4285714285714288E-2</c:v>
                </c:pt>
                <c:pt idx="6754">
                  <c:v>7.563636363636364E-2</c:v>
                </c:pt>
                <c:pt idx="6755">
                  <c:v>7.666789531883525E-2</c:v>
                </c:pt>
                <c:pt idx="6756">
                  <c:v>7.7757009345794395E-2</c:v>
                </c:pt>
                <c:pt idx="6757">
                  <c:v>7.7380952380952384E-2</c:v>
                </c:pt>
                <c:pt idx="6758">
                  <c:v>7.7380952380952384E-2</c:v>
                </c:pt>
                <c:pt idx="6759">
                  <c:v>7.8847611827141784E-2</c:v>
                </c:pt>
                <c:pt idx="6760">
                  <c:v>7.8847611827141784E-2</c:v>
                </c:pt>
                <c:pt idx="6761">
                  <c:v>7.9238095238095246E-2</c:v>
                </c:pt>
                <c:pt idx="6762">
                  <c:v>7.9601990049751256E-2</c:v>
                </c:pt>
                <c:pt idx="6763">
                  <c:v>7.9238095238095246E-2</c:v>
                </c:pt>
                <c:pt idx="6764">
                  <c:v>7.7380952380952384E-2</c:v>
                </c:pt>
                <c:pt idx="6765">
                  <c:v>7.666789531883525E-2</c:v>
                </c:pt>
                <c:pt idx="6766">
                  <c:v>7.7037037037037043E-2</c:v>
                </c:pt>
                <c:pt idx="6767">
                  <c:v>7.666789531883525E-2</c:v>
                </c:pt>
                <c:pt idx="6768">
                  <c:v>7.63302752293578E-2</c:v>
                </c:pt>
                <c:pt idx="6769">
                  <c:v>7.5967859751643538E-2</c:v>
                </c:pt>
                <c:pt idx="6770">
                  <c:v>7.5967859751643538E-2</c:v>
                </c:pt>
                <c:pt idx="6771">
                  <c:v>7.63302752293578E-2</c:v>
                </c:pt>
                <c:pt idx="6772">
                  <c:v>7.63302752293578E-2</c:v>
                </c:pt>
                <c:pt idx="6773">
                  <c:v>7.666789531883525E-2</c:v>
                </c:pt>
                <c:pt idx="6774">
                  <c:v>7.7037037037037043E-2</c:v>
                </c:pt>
                <c:pt idx="6775">
                  <c:v>7.666789531883525E-2</c:v>
                </c:pt>
                <c:pt idx="6776">
                  <c:v>7.63302752293578E-2</c:v>
                </c:pt>
                <c:pt idx="6777">
                  <c:v>7.563636363636364E-2</c:v>
                </c:pt>
                <c:pt idx="6778">
                  <c:v>7.563636363636364E-2</c:v>
                </c:pt>
                <c:pt idx="6779">
                  <c:v>7.5967859751643538E-2</c:v>
                </c:pt>
                <c:pt idx="6780">
                  <c:v>7.4954954954954953E-2</c:v>
                </c:pt>
                <c:pt idx="6781">
                  <c:v>7.4954954954954953E-2</c:v>
                </c:pt>
                <c:pt idx="6782">
                  <c:v>7.666789531883525E-2</c:v>
                </c:pt>
                <c:pt idx="6783">
                  <c:v>7.666789531883525E-2</c:v>
                </c:pt>
                <c:pt idx="6784">
                  <c:v>7.7037037037037043E-2</c:v>
                </c:pt>
                <c:pt idx="6785">
                  <c:v>7.666789531883525E-2</c:v>
                </c:pt>
                <c:pt idx="6786">
                  <c:v>7.666789531883525E-2</c:v>
                </c:pt>
                <c:pt idx="6787">
                  <c:v>7.63302752293578E-2</c:v>
                </c:pt>
                <c:pt idx="6788">
                  <c:v>7.5967859751643538E-2</c:v>
                </c:pt>
                <c:pt idx="6789">
                  <c:v>7.666789531883525E-2</c:v>
                </c:pt>
                <c:pt idx="6790">
                  <c:v>7.6696165191740412E-2</c:v>
                </c:pt>
                <c:pt idx="6791">
                  <c:v>7.666789531883525E-2</c:v>
                </c:pt>
                <c:pt idx="6792">
                  <c:v>7.4954954954954953E-2</c:v>
                </c:pt>
                <c:pt idx="6793">
                  <c:v>7.4954954954954953E-2</c:v>
                </c:pt>
                <c:pt idx="6794">
                  <c:v>7.5280492218602973E-2</c:v>
                </c:pt>
                <c:pt idx="6795">
                  <c:v>7.4954954954954953E-2</c:v>
                </c:pt>
                <c:pt idx="6796">
                  <c:v>7.3942410238179879E-2</c:v>
                </c:pt>
                <c:pt idx="6797">
                  <c:v>7.3942410238179879E-2</c:v>
                </c:pt>
                <c:pt idx="6798">
                  <c:v>7.4285714285714288E-2</c:v>
                </c:pt>
                <c:pt idx="6799">
                  <c:v>7.3291050035236088E-2</c:v>
                </c:pt>
                <c:pt idx="6800">
                  <c:v>7.3291050035236088E-2</c:v>
                </c:pt>
                <c:pt idx="6801">
                  <c:v>7.3291050035236088E-2</c:v>
                </c:pt>
                <c:pt idx="6802">
                  <c:v>7.2982456140350885E-2</c:v>
                </c:pt>
                <c:pt idx="6803">
                  <c:v>7.0796460176991149E-2</c:v>
                </c:pt>
                <c:pt idx="6804">
                  <c:v>7.0508474576271185E-2</c:v>
                </c:pt>
                <c:pt idx="6805">
                  <c:v>7.0796460176991149E-2</c:v>
                </c:pt>
                <c:pt idx="6806">
                  <c:v>7.1111111111111111E-2</c:v>
                </c:pt>
                <c:pt idx="6807">
                  <c:v>7.2022160664819951E-2</c:v>
                </c:pt>
                <c:pt idx="6808">
                  <c:v>7.2651065316101993E-2</c:v>
                </c:pt>
                <c:pt idx="6809">
                  <c:v>7.2347826086956529E-2</c:v>
                </c:pt>
                <c:pt idx="6810">
                  <c:v>7.2982456140350885E-2</c:v>
                </c:pt>
                <c:pt idx="6811">
                  <c:v>7.4285714285714288E-2</c:v>
                </c:pt>
                <c:pt idx="6812">
                  <c:v>7.4605451936872319E-2</c:v>
                </c:pt>
                <c:pt idx="6813">
                  <c:v>7.4954954954954953E-2</c:v>
                </c:pt>
                <c:pt idx="6814">
                  <c:v>7.4605451936872319E-2</c:v>
                </c:pt>
                <c:pt idx="6815">
                  <c:v>7.4285714285714288E-2</c:v>
                </c:pt>
                <c:pt idx="6816">
                  <c:v>7.4605451936872319E-2</c:v>
                </c:pt>
                <c:pt idx="6817">
                  <c:v>7.4954954954954953E-2</c:v>
                </c:pt>
                <c:pt idx="6818">
                  <c:v>7.3628318584070804E-2</c:v>
                </c:pt>
                <c:pt idx="6819">
                  <c:v>7.3942410238179879E-2</c:v>
                </c:pt>
                <c:pt idx="6820">
                  <c:v>7.4285714285714288E-2</c:v>
                </c:pt>
                <c:pt idx="6821">
                  <c:v>7.4954954954954953E-2</c:v>
                </c:pt>
                <c:pt idx="6822">
                  <c:v>7.3628318584070804E-2</c:v>
                </c:pt>
                <c:pt idx="6823">
                  <c:v>7.3628318584070804E-2</c:v>
                </c:pt>
                <c:pt idx="6824">
                  <c:v>7.4605451936872319E-2</c:v>
                </c:pt>
                <c:pt idx="6825">
                  <c:v>7.4954954954954953E-2</c:v>
                </c:pt>
                <c:pt idx="6826">
                  <c:v>7.4605451936872319E-2</c:v>
                </c:pt>
                <c:pt idx="6827">
                  <c:v>7.3942410238179879E-2</c:v>
                </c:pt>
                <c:pt idx="6828">
                  <c:v>7.3942410238179879E-2</c:v>
                </c:pt>
                <c:pt idx="6829">
                  <c:v>7.4285714285714288E-2</c:v>
                </c:pt>
                <c:pt idx="6830">
                  <c:v>7.4285714285714288E-2</c:v>
                </c:pt>
                <c:pt idx="6831">
                  <c:v>7.4605451936872319E-2</c:v>
                </c:pt>
                <c:pt idx="6832">
                  <c:v>7.4285714285714288E-2</c:v>
                </c:pt>
                <c:pt idx="6833">
                  <c:v>7.4954954954954953E-2</c:v>
                </c:pt>
                <c:pt idx="6834">
                  <c:v>7.5280492218602973E-2</c:v>
                </c:pt>
                <c:pt idx="6835">
                  <c:v>7.4285714285714288E-2</c:v>
                </c:pt>
                <c:pt idx="6836">
                  <c:v>7.2982456140350885E-2</c:v>
                </c:pt>
                <c:pt idx="6837">
                  <c:v>7.2982456140350885E-2</c:v>
                </c:pt>
                <c:pt idx="6838">
                  <c:v>7.2022160664819951E-2</c:v>
                </c:pt>
                <c:pt idx="6839">
                  <c:v>7.2022160664819951E-2</c:v>
                </c:pt>
                <c:pt idx="6840">
                  <c:v>7.0199122510968617E-2</c:v>
                </c:pt>
                <c:pt idx="6841">
                  <c:v>7.1111111111111111E-2</c:v>
                </c:pt>
                <c:pt idx="6842">
                  <c:v>7.1404050806728459E-2</c:v>
                </c:pt>
                <c:pt idx="6843">
                  <c:v>7.2982456140350885E-2</c:v>
                </c:pt>
                <c:pt idx="6844">
                  <c:v>7.2651065316101993E-2</c:v>
                </c:pt>
                <c:pt idx="6845">
                  <c:v>7.2022160664819951E-2</c:v>
                </c:pt>
                <c:pt idx="6846">
                  <c:v>7.1404050806728459E-2</c:v>
                </c:pt>
                <c:pt idx="6847">
                  <c:v>7.0796460176991149E-2</c:v>
                </c:pt>
                <c:pt idx="6848">
                  <c:v>7.0796460176991149E-2</c:v>
                </c:pt>
                <c:pt idx="6849">
                  <c:v>7.1404050806728459E-2</c:v>
                </c:pt>
                <c:pt idx="6850">
                  <c:v>7.0796460176991149E-2</c:v>
                </c:pt>
                <c:pt idx="6851">
                  <c:v>7.0199122510968617E-2</c:v>
                </c:pt>
                <c:pt idx="6852">
                  <c:v>7.0199122510968617E-2</c:v>
                </c:pt>
                <c:pt idx="6853">
                  <c:v>7.0508474576271185E-2</c:v>
                </c:pt>
                <c:pt idx="6854">
                  <c:v>7.0508474576271185E-2</c:v>
                </c:pt>
                <c:pt idx="6855">
                  <c:v>7.0508474576271185E-2</c:v>
                </c:pt>
                <c:pt idx="6856">
                  <c:v>7.0199122510968617E-2</c:v>
                </c:pt>
                <c:pt idx="6857">
                  <c:v>6.9915966386554618E-2</c:v>
                </c:pt>
                <c:pt idx="6858">
                  <c:v>6.9915966386554618E-2</c:v>
                </c:pt>
                <c:pt idx="6859">
                  <c:v>6.933333333333333E-2</c:v>
                </c:pt>
                <c:pt idx="6860">
                  <c:v>6.933333333333333E-2</c:v>
                </c:pt>
                <c:pt idx="6861">
                  <c:v>6.9611780455153954E-2</c:v>
                </c:pt>
                <c:pt idx="6862">
                  <c:v>6.9611780455153954E-2</c:v>
                </c:pt>
                <c:pt idx="6863">
                  <c:v>6.7642276422764228E-2</c:v>
                </c:pt>
                <c:pt idx="6864">
                  <c:v>6.7907280444009149E-2</c:v>
                </c:pt>
                <c:pt idx="6865">
                  <c:v>6.5511811023622052E-2</c:v>
                </c:pt>
                <c:pt idx="6866">
                  <c:v>6.4737005913476503E-2</c:v>
                </c:pt>
                <c:pt idx="6867">
                  <c:v>6.4496124031007754E-2</c:v>
                </c:pt>
                <c:pt idx="6868">
                  <c:v>6.4496124031007754E-2</c:v>
                </c:pt>
                <c:pt idx="6869">
                  <c:v>6.5244667503136761E-2</c:v>
                </c:pt>
                <c:pt idx="6870">
                  <c:v>6.5244667503136761E-2</c:v>
                </c:pt>
                <c:pt idx="6871">
                  <c:v>6.5760354094214352E-2</c:v>
                </c:pt>
                <c:pt idx="6872">
                  <c:v>6.6031746031746039E-2</c:v>
                </c:pt>
                <c:pt idx="6873">
                  <c:v>6.5760354094214352E-2</c:v>
                </c:pt>
                <c:pt idx="6874">
                  <c:v>6.6560000000000008E-2</c:v>
                </c:pt>
                <c:pt idx="6875">
                  <c:v>6.6560000000000008E-2</c:v>
                </c:pt>
                <c:pt idx="6876">
                  <c:v>6.5760354094214352E-2</c:v>
                </c:pt>
                <c:pt idx="6877">
                  <c:v>6.5760354094214352E-2</c:v>
                </c:pt>
                <c:pt idx="6878">
                  <c:v>6.5511811023622052E-2</c:v>
                </c:pt>
                <c:pt idx="6879">
                  <c:v>6.6816575650497922E-2</c:v>
                </c:pt>
                <c:pt idx="6880">
                  <c:v>6.6816575650497922E-2</c:v>
                </c:pt>
                <c:pt idx="6881">
                  <c:v>6.7096774193548384E-2</c:v>
                </c:pt>
                <c:pt idx="6882">
                  <c:v>6.6816575650497922E-2</c:v>
                </c:pt>
                <c:pt idx="6883">
                  <c:v>6.5244667503136761E-2</c:v>
                </c:pt>
                <c:pt idx="6884">
                  <c:v>6.5000000000000002E-2</c:v>
                </c:pt>
                <c:pt idx="6885">
                  <c:v>6.3511450381679393E-2</c:v>
                </c:pt>
                <c:pt idx="6886">
                  <c:v>6.3511450381679393E-2</c:v>
                </c:pt>
                <c:pt idx="6887">
                  <c:v>6.3030303030303034E-2</c:v>
                </c:pt>
                <c:pt idx="6888">
                  <c:v>6.2312762133013781E-2</c:v>
                </c:pt>
                <c:pt idx="6889">
                  <c:v>6.3030303030303034E-2</c:v>
                </c:pt>
                <c:pt idx="6890">
                  <c:v>6.4237183446571949E-2</c:v>
                </c:pt>
                <c:pt idx="6891">
                  <c:v>6.3030303030303034E-2</c:v>
                </c:pt>
                <c:pt idx="6892">
                  <c:v>6.2782976154542702E-2</c:v>
                </c:pt>
                <c:pt idx="6893">
                  <c:v>6.3260340632603398E-2</c:v>
                </c:pt>
                <c:pt idx="6894">
                  <c:v>6.2556390977443616E-2</c:v>
                </c:pt>
                <c:pt idx="6895">
                  <c:v>6.1629629629629631E-2</c:v>
                </c:pt>
                <c:pt idx="6896">
                  <c:v>6.2556390977443616E-2</c:v>
                </c:pt>
                <c:pt idx="6897">
                  <c:v>6.3260340632603398E-2</c:v>
                </c:pt>
                <c:pt idx="6898">
                  <c:v>6.2782976154542702E-2</c:v>
                </c:pt>
                <c:pt idx="6899">
                  <c:v>6.2089552238805974E-2</c:v>
                </c:pt>
                <c:pt idx="6900">
                  <c:v>6.1629629629629631E-2</c:v>
                </c:pt>
                <c:pt idx="6901">
                  <c:v>6.0729927007299275E-2</c:v>
                </c:pt>
                <c:pt idx="6902">
                  <c:v>6.1176470588235297E-2</c:v>
                </c:pt>
                <c:pt idx="6903">
                  <c:v>5.9336823734729489E-2</c:v>
                </c:pt>
                <c:pt idx="6904">
                  <c:v>5.9771462056841487E-2</c:v>
                </c:pt>
                <c:pt idx="6905">
                  <c:v>0.06</c:v>
                </c:pt>
                <c:pt idx="6906">
                  <c:v>0.06</c:v>
                </c:pt>
                <c:pt idx="6907">
                  <c:v>5.956204379562044E-2</c:v>
                </c:pt>
                <c:pt idx="6908">
                  <c:v>6.111443978430197E-2</c:v>
                </c:pt>
                <c:pt idx="6909">
                  <c:v>6.111443978430197E-2</c:v>
                </c:pt>
                <c:pt idx="6910">
                  <c:v>6.0444444444444446E-2</c:v>
                </c:pt>
                <c:pt idx="6911">
                  <c:v>6.0895522388059703E-2</c:v>
                </c:pt>
                <c:pt idx="6912">
                  <c:v>6.0444444444444446E-2</c:v>
                </c:pt>
                <c:pt idx="6913">
                  <c:v>6.0660124888492414E-2</c:v>
                </c:pt>
                <c:pt idx="6914">
                  <c:v>6.02125147579693E-2</c:v>
                </c:pt>
                <c:pt idx="6915">
                  <c:v>0.06</c:v>
                </c:pt>
                <c:pt idx="6916">
                  <c:v>6.0895522388059703E-2</c:v>
                </c:pt>
                <c:pt idx="6917">
                  <c:v>6.1353383458646618E-2</c:v>
                </c:pt>
                <c:pt idx="6918">
                  <c:v>6.0895522388059703E-2</c:v>
                </c:pt>
                <c:pt idx="6919">
                  <c:v>6.1353383458646618E-2</c:v>
                </c:pt>
                <c:pt idx="6920">
                  <c:v>6.0660124888492414E-2</c:v>
                </c:pt>
                <c:pt idx="6921">
                  <c:v>6.0444444444444446E-2</c:v>
                </c:pt>
                <c:pt idx="6922">
                  <c:v>6.157561122849381E-2</c:v>
                </c:pt>
                <c:pt idx="6923">
                  <c:v>6.2769230769230772E-2</c:v>
                </c:pt>
                <c:pt idx="6924">
                  <c:v>6.2519154152620285E-2</c:v>
                </c:pt>
                <c:pt idx="6925">
                  <c:v>6.2290076335877867E-2</c:v>
                </c:pt>
                <c:pt idx="6926">
                  <c:v>6.157561122849381E-2</c:v>
                </c:pt>
                <c:pt idx="6927">
                  <c:v>6.204379562043795E-2</c:v>
                </c:pt>
                <c:pt idx="6928">
                  <c:v>6.2290076335877867E-2</c:v>
                </c:pt>
                <c:pt idx="6929">
                  <c:v>6.325581395348838E-2</c:v>
                </c:pt>
                <c:pt idx="6930">
                  <c:v>6.3001852995676344E-2</c:v>
                </c:pt>
                <c:pt idx="6931">
                  <c:v>6.2769230769230772E-2</c:v>
                </c:pt>
                <c:pt idx="6932">
                  <c:v>6.425196850393701E-2</c:v>
                </c:pt>
                <c:pt idx="6933">
                  <c:v>6.4495731900094846E-2</c:v>
                </c:pt>
                <c:pt idx="6934">
                  <c:v>6.5531641503372956E-2</c:v>
                </c:pt>
                <c:pt idx="6935">
                  <c:v>6.5009560229445512E-2</c:v>
                </c:pt>
                <c:pt idx="6936">
                  <c:v>6.5531641503372956E-2</c:v>
                </c:pt>
                <c:pt idx="6937">
                  <c:v>6.5531641503372956E-2</c:v>
                </c:pt>
                <c:pt idx="6938">
                  <c:v>6.580645161290323E-2</c:v>
                </c:pt>
                <c:pt idx="6939">
                  <c:v>6.5531641503372956E-2</c:v>
                </c:pt>
                <c:pt idx="6940">
                  <c:v>6.634146341463415E-2</c:v>
                </c:pt>
                <c:pt idx="6941">
                  <c:v>6.7149440421329823E-2</c:v>
                </c:pt>
                <c:pt idx="6942">
                  <c:v>6.7149440421329823E-2</c:v>
                </c:pt>
                <c:pt idx="6943">
                  <c:v>6.8000000000000005E-2</c:v>
                </c:pt>
                <c:pt idx="6944">
                  <c:v>6.9152542372881362E-2</c:v>
                </c:pt>
                <c:pt idx="6945">
                  <c:v>6.974358974358974E-2</c:v>
                </c:pt>
                <c:pt idx="6946">
                  <c:v>6.9434989788972099E-2</c:v>
                </c:pt>
                <c:pt idx="6947">
                  <c:v>6.974358974358974E-2</c:v>
                </c:pt>
                <c:pt idx="6948">
                  <c:v>6.8571428571428575E-2</c:v>
                </c:pt>
                <c:pt idx="6949">
                  <c:v>6.8849139385757679E-2</c:v>
                </c:pt>
                <c:pt idx="6950">
                  <c:v>7.0030895983522148E-2</c:v>
                </c:pt>
                <c:pt idx="6951">
                  <c:v>7.0956521739130432E-2</c:v>
                </c:pt>
                <c:pt idx="6952">
                  <c:v>7.0956521739130432E-2</c:v>
                </c:pt>
                <c:pt idx="6953">
                  <c:v>6.974358974358974E-2</c:v>
                </c:pt>
                <c:pt idx="6954">
                  <c:v>6.974358974358974E-2</c:v>
                </c:pt>
                <c:pt idx="6955">
                  <c:v>7.0030895983522148E-2</c:v>
                </c:pt>
                <c:pt idx="6956">
                  <c:v>7.0637119113573413E-2</c:v>
                </c:pt>
                <c:pt idx="6957">
                  <c:v>7.0344827586206901E-2</c:v>
                </c:pt>
                <c:pt idx="6958">
                  <c:v>6.974358974358974E-2</c:v>
                </c:pt>
                <c:pt idx="6959">
                  <c:v>7.0344827586206901E-2</c:v>
                </c:pt>
                <c:pt idx="6960">
                  <c:v>6.974358974358974E-2</c:v>
                </c:pt>
                <c:pt idx="6961">
                  <c:v>7.0030895983522148E-2</c:v>
                </c:pt>
                <c:pt idx="6962">
                  <c:v>6.974358974358974E-2</c:v>
                </c:pt>
                <c:pt idx="6963">
                  <c:v>7.0344827586206901E-2</c:v>
                </c:pt>
                <c:pt idx="6964">
                  <c:v>7.0637119113573413E-2</c:v>
                </c:pt>
                <c:pt idx="6965">
                  <c:v>6.8571428571428575E-2</c:v>
                </c:pt>
                <c:pt idx="6966">
                  <c:v>6.7438016528925615E-2</c:v>
                </c:pt>
                <c:pt idx="6967">
                  <c:v>6.7438016528925615E-2</c:v>
                </c:pt>
                <c:pt idx="6968">
                  <c:v>6.8273092369477914E-2</c:v>
                </c:pt>
                <c:pt idx="6969">
                  <c:v>6.8273092369477914E-2</c:v>
                </c:pt>
                <c:pt idx="6970">
                  <c:v>6.7149440421329823E-2</c:v>
                </c:pt>
                <c:pt idx="6971">
                  <c:v>6.6885245901639342E-2</c:v>
                </c:pt>
                <c:pt idx="6972">
                  <c:v>6.7149440421329823E-2</c:v>
                </c:pt>
                <c:pt idx="6973">
                  <c:v>6.7149440421329823E-2</c:v>
                </c:pt>
                <c:pt idx="6974">
                  <c:v>6.634146341463415E-2</c:v>
                </c:pt>
                <c:pt idx="6975">
                  <c:v>6.6601371204701276E-2</c:v>
                </c:pt>
                <c:pt idx="6976">
                  <c:v>6.6062176165803108E-2</c:v>
                </c:pt>
                <c:pt idx="6977">
                  <c:v>6.580645161290323E-2</c:v>
                </c:pt>
                <c:pt idx="6978">
                  <c:v>6.6062176165803108E-2</c:v>
                </c:pt>
                <c:pt idx="6979">
                  <c:v>6.6601371204701276E-2</c:v>
                </c:pt>
                <c:pt idx="6980">
                  <c:v>6.634146341463415E-2</c:v>
                </c:pt>
                <c:pt idx="6981">
                  <c:v>6.6885245901639342E-2</c:v>
                </c:pt>
                <c:pt idx="6982">
                  <c:v>6.7149440421329823E-2</c:v>
                </c:pt>
                <c:pt idx="6983">
                  <c:v>6.770660471291072E-2</c:v>
                </c:pt>
                <c:pt idx="6984">
                  <c:v>6.8000000000000005E-2</c:v>
                </c:pt>
                <c:pt idx="6985">
                  <c:v>6.770660471291072E-2</c:v>
                </c:pt>
                <c:pt idx="6986">
                  <c:v>6.6885245901639342E-2</c:v>
                </c:pt>
                <c:pt idx="6987">
                  <c:v>6.634146341463415E-2</c:v>
                </c:pt>
                <c:pt idx="6988">
                  <c:v>6.6062176165803108E-2</c:v>
                </c:pt>
                <c:pt idx="6989">
                  <c:v>6.6601371204701276E-2</c:v>
                </c:pt>
                <c:pt idx="6990">
                  <c:v>6.770660471291072E-2</c:v>
                </c:pt>
                <c:pt idx="6991">
                  <c:v>6.6601371204701276E-2</c:v>
                </c:pt>
                <c:pt idx="6992">
                  <c:v>6.634146341463415E-2</c:v>
                </c:pt>
                <c:pt idx="6993">
                  <c:v>6.634146341463415E-2</c:v>
                </c:pt>
                <c:pt idx="6994">
                  <c:v>6.6885245901639342E-2</c:v>
                </c:pt>
                <c:pt idx="6995">
                  <c:v>6.7149440421329823E-2</c:v>
                </c:pt>
                <c:pt idx="6996">
                  <c:v>6.6885245901639342E-2</c:v>
                </c:pt>
                <c:pt idx="6997">
                  <c:v>6.770660471291072E-2</c:v>
                </c:pt>
                <c:pt idx="6998">
                  <c:v>6.8273092369477914E-2</c:v>
                </c:pt>
                <c:pt idx="6999">
                  <c:v>6.8849139385757679E-2</c:v>
                </c:pt>
                <c:pt idx="7000">
                  <c:v>6.8849139385757679E-2</c:v>
                </c:pt>
                <c:pt idx="7001">
                  <c:v>6.9434989788972099E-2</c:v>
                </c:pt>
                <c:pt idx="7002">
                  <c:v>6.9152542372881362E-2</c:v>
                </c:pt>
                <c:pt idx="7003">
                  <c:v>7.0030895983522148E-2</c:v>
                </c:pt>
                <c:pt idx="7004">
                  <c:v>7.0030895983522148E-2</c:v>
                </c:pt>
                <c:pt idx="7005">
                  <c:v>7.0637119113573413E-2</c:v>
                </c:pt>
                <c:pt idx="7006">
                  <c:v>7.0344827586206901E-2</c:v>
                </c:pt>
                <c:pt idx="7007">
                  <c:v>7.221238938053097E-2</c:v>
                </c:pt>
                <c:pt idx="7008">
                  <c:v>7.221238938053097E-2</c:v>
                </c:pt>
                <c:pt idx="7009">
                  <c:v>7.2520440810522571E-2</c:v>
                </c:pt>
                <c:pt idx="7010">
                  <c:v>7.221238938053097E-2</c:v>
                </c:pt>
                <c:pt idx="7011">
                  <c:v>7.2520440810522571E-2</c:v>
                </c:pt>
                <c:pt idx="7012">
                  <c:v>7.221238938053097E-2</c:v>
                </c:pt>
                <c:pt idx="7013">
                  <c:v>7.221238938053097E-2</c:v>
                </c:pt>
                <c:pt idx="7014">
                  <c:v>7.221238938053097E-2</c:v>
                </c:pt>
                <c:pt idx="7015">
                  <c:v>7.221238938053097E-2</c:v>
                </c:pt>
                <c:pt idx="7016">
                  <c:v>7.1881606765327705E-2</c:v>
                </c:pt>
                <c:pt idx="7017">
                  <c:v>7.0956521739130432E-2</c:v>
                </c:pt>
                <c:pt idx="7018">
                  <c:v>7.0956521739130432E-2</c:v>
                </c:pt>
                <c:pt idx="7019">
                  <c:v>7.0956521739130432E-2</c:v>
                </c:pt>
                <c:pt idx="7020">
                  <c:v>7.1578947368421048E-2</c:v>
                </c:pt>
                <c:pt idx="7021">
                  <c:v>7.1881606765327705E-2</c:v>
                </c:pt>
                <c:pt idx="7022">
                  <c:v>7.12539294446385E-2</c:v>
                </c:pt>
                <c:pt idx="7023">
                  <c:v>7.12539294446385E-2</c:v>
                </c:pt>
                <c:pt idx="7024">
                  <c:v>7.0956521739130432E-2</c:v>
                </c:pt>
                <c:pt idx="7025">
                  <c:v>7.12539294446385E-2</c:v>
                </c:pt>
                <c:pt idx="7026">
                  <c:v>7.1881606765327705E-2</c:v>
                </c:pt>
                <c:pt idx="7027">
                  <c:v>7.221238938053097E-2</c:v>
                </c:pt>
                <c:pt idx="7028">
                  <c:v>7.2857142857142856E-2</c:v>
                </c:pt>
                <c:pt idx="7029">
                  <c:v>7.0637119113573413E-2</c:v>
                </c:pt>
                <c:pt idx="7030">
                  <c:v>7.0637119113573413E-2</c:v>
                </c:pt>
                <c:pt idx="7031">
                  <c:v>7.0030895983522148E-2</c:v>
                </c:pt>
                <c:pt idx="7032">
                  <c:v>7.0030895983522148E-2</c:v>
                </c:pt>
                <c:pt idx="7033">
                  <c:v>7.0637119113573413E-2</c:v>
                </c:pt>
                <c:pt idx="7034">
                  <c:v>7.0637119113573413E-2</c:v>
                </c:pt>
                <c:pt idx="7035">
                  <c:v>7.0637119113573413E-2</c:v>
                </c:pt>
                <c:pt idx="7036">
                  <c:v>7.0030895983522148E-2</c:v>
                </c:pt>
                <c:pt idx="7037">
                  <c:v>7.0956521739130432E-2</c:v>
                </c:pt>
                <c:pt idx="7038">
                  <c:v>7.0344827586206901E-2</c:v>
                </c:pt>
                <c:pt idx="7039">
                  <c:v>7.0030895983522148E-2</c:v>
                </c:pt>
                <c:pt idx="7040">
                  <c:v>6.974358974358974E-2</c:v>
                </c:pt>
                <c:pt idx="7041">
                  <c:v>7.0344827586206901E-2</c:v>
                </c:pt>
                <c:pt idx="7042">
                  <c:v>6.974358974358974E-2</c:v>
                </c:pt>
                <c:pt idx="7043">
                  <c:v>7.0956521739130432E-2</c:v>
                </c:pt>
                <c:pt idx="7044">
                  <c:v>7.12539294446385E-2</c:v>
                </c:pt>
                <c:pt idx="7045">
                  <c:v>7.0637119113573413E-2</c:v>
                </c:pt>
                <c:pt idx="7046">
                  <c:v>7.0956521739130432E-2</c:v>
                </c:pt>
                <c:pt idx="7047">
                  <c:v>7.0344827586206901E-2</c:v>
                </c:pt>
                <c:pt idx="7048">
                  <c:v>7.0637119113573413E-2</c:v>
                </c:pt>
                <c:pt idx="7049">
                  <c:v>7.0344827586206901E-2</c:v>
                </c:pt>
                <c:pt idx="7050">
                  <c:v>6.974358974358974E-2</c:v>
                </c:pt>
                <c:pt idx="7051">
                  <c:v>6.974358974358974E-2</c:v>
                </c:pt>
                <c:pt idx="7052">
                  <c:v>6.974358974358974E-2</c:v>
                </c:pt>
                <c:pt idx="7053">
                  <c:v>6.9434989788972099E-2</c:v>
                </c:pt>
                <c:pt idx="7054">
                  <c:v>6.9434989788972099E-2</c:v>
                </c:pt>
                <c:pt idx="7055">
                  <c:v>6.8273092369477914E-2</c:v>
                </c:pt>
                <c:pt idx="7056">
                  <c:v>6.974358974358974E-2</c:v>
                </c:pt>
                <c:pt idx="7057">
                  <c:v>6.9152542372881362E-2</c:v>
                </c:pt>
                <c:pt idx="7058">
                  <c:v>6.9152542372881362E-2</c:v>
                </c:pt>
                <c:pt idx="7059">
                  <c:v>6.8571428571428575E-2</c:v>
                </c:pt>
                <c:pt idx="7060">
                  <c:v>6.8273092369477914E-2</c:v>
                </c:pt>
                <c:pt idx="7061">
                  <c:v>6.9152542372881362E-2</c:v>
                </c:pt>
                <c:pt idx="7062">
                  <c:v>6.9434989788972099E-2</c:v>
                </c:pt>
                <c:pt idx="7063">
                  <c:v>6.8273092369477914E-2</c:v>
                </c:pt>
                <c:pt idx="7064">
                  <c:v>6.770660471291072E-2</c:v>
                </c:pt>
                <c:pt idx="7065">
                  <c:v>6.9152542372881362E-2</c:v>
                </c:pt>
                <c:pt idx="7066">
                  <c:v>6.9434989788972099E-2</c:v>
                </c:pt>
                <c:pt idx="7067">
                  <c:v>6.9152542372881362E-2</c:v>
                </c:pt>
                <c:pt idx="7068">
                  <c:v>6.9152542372881362E-2</c:v>
                </c:pt>
                <c:pt idx="7069">
                  <c:v>6.8000000000000005E-2</c:v>
                </c:pt>
                <c:pt idx="7070">
                  <c:v>6.8000000000000005E-2</c:v>
                </c:pt>
                <c:pt idx="7071">
                  <c:v>6.8000000000000005E-2</c:v>
                </c:pt>
                <c:pt idx="7072">
                  <c:v>6.8849139385757679E-2</c:v>
                </c:pt>
                <c:pt idx="7073">
                  <c:v>7.0030895983522148E-2</c:v>
                </c:pt>
                <c:pt idx="7074">
                  <c:v>6.8273092369477914E-2</c:v>
                </c:pt>
                <c:pt idx="7075">
                  <c:v>6.770660471291072E-2</c:v>
                </c:pt>
                <c:pt idx="7076">
                  <c:v>6.6601371204701276E-2</c:v>
                </c:pt>
                <c:pt idx="7077">
                  <c:v>6.634146341463415E-2</c:v>
                </c:pt>
                <c:pt idx="7078">
                  <c:v>6.8000000000000005E-2</c:v>
                </c:pt>
                <c:pt idx="7079">
                  <c:v>6.8273092369477914E-2</c:v>
                </c:pt>
                <c:pt idx="7080">
                  <c:v>6.8273092369477914E-2</c:v>
                </c:pt>
                <c:pt idx="7081">
                  <c:v>6.974358974358974E-2</c:v>
                </c:pt>
                <c:pt idx="7082">
                  <c:v>7.1578947368421048E-2</c:v>
                </c:pt>
                <c:pt idx="7083">
                  <c:v>7.12539294446385E-2</c:v>
                </c:pt>
                <c:pt idx="7084">
                  <c:v>7.2520440810522571E-2</c:v>
                </c:pt>
                <c:pt idx="7085">
                  <c:v>7.2857142857142856E-2</c:v>
                </c:pt>
                <c:pt idx="7086">
                  <c:v>7.3513513513513512E-2</c:v>
                </c:pt>
                <c:pt idx="7087">
                  <c:v>7.3170731707317083E-2</c:v>
                </c:pt>
                <c:pt idx="7088">
                  <c:v>7.2520440810522571E-2</c:v>
                </c:pt>
                <c:pt idx="7089">
                  <c:v>7.1881606765327705E-2</c:v>
                </c:pt>
                <c:pt idx="7090">
                  <c:v>7.1578947368421048E-2</c:v>
                </c:pt>
                <c:pt idx="7091">
                  <c:v>7.1881606765327705E-2</c:v>
                </c:pt>
                <c:pt idx="7092">
                  <c:v>7.38327904451683E-2</c:v>
                </c:pt>
                <c:pt idx="7093">
                  <c:v>7.3170731707317083E-2</c:v>
                </c:pt>
                <c:pt idx="7094">
                  <c:v>7.12539294446385E-2</c:v>
                </c:pt>
                <c:pt idx="7095">
                  <c:v>7.0956521739130432E-2</c:v>
                </c:pt>
                <c:pt idx="7096">
                  <c:v>7.1578947368421048E-2</c:v>
                </c:pt>
                <c:pt idx="7097">
                  <c:v>7.1881606765327705E-2</c:v>
                </c:pt>
                <c:pt idx="7098">
                  <c:v>7.2857142857142856E-2</c:v>
                </c:pt>
                <c:pt idx="7099">
                  <c:v>7.2857142857142856E-2</c:v>
                </c:pt>
                <c:pt idx="7100">
                  <c:v>7.3513513513513512E-2</c:v>
                </c:pt>
                <c:pt idx="7101">
                  <c:v>7.3170731707317083E-2</c:v>
                </c:pt>
                <c:pt idx="7102">
                  <c:v>7.3513513513513512E-2</c:v>
                </c:pt>
                <c:pt idx="7103">
                  <c:v>7.38327904451683E-2</c:v>
                </c:pt>
                <c:pt idx="7104">
                  <c:v>7.5193512716549948E-2</c:v>
                </c:pt>
                <c:pt idx="7105">
                  <c:v>7.4506939371804234E-2</c:v>
                </c:pt>
                <c:pt idx="7106">
                  <c:v>7.38327904451683E-2</c:v>
                </c:pt>
                <c:pt idx="7107">
                  <c:v>7.4506939371804234E-2</c:v>
                </c:pt>
                <c:pt idx="7108">
                  <c:v>7.4862385321100913E-2</c:v>
                </c:pt>
                <c:pt idx="7109">
                  <c:v>7.4181818181818182E-2</c:v>
                </c:pt>
                <c:pt idx="7110">
                  <c:v>7.4506939371804234E-2</c:v>
                </c:pt>
                <c:pt idx="7111">
                  <c:v>7.4862385321100913E-2</c:v>
                </c:pt>
                <c:pt idx="7112">
                  <c:v>7.38327904451683E-2</c:v>
                </c:pt>
                <c:pt idx="7113">
                  <c:v>7.2857142857142856E-2</c:v>
                </c:pt>
                <c:pt idx="7114">
                  <c:v>7.3513513513513512E-2</c:v>
                </c:pt>
                <c:pt idx="7115">
                  <c:v>7.3513513513513512E-2</c:v>
                </c:pt>
                <c:pt idx="7116">
                  <c:v>7.3170731707317083E-2</c:v>
                </c:pt>
                <c:pt idx="7117">
                  <c:v>7.3513513513513512E-2</c:v>
                </c:pt>
                <c:pt idx="7118">
                  <c:v>7.2520440810522571E-2</c:v>
                </c:pt>
                <c:pt idx="7119">
                  <c:v>7.38327904451683E-2</c:v>
                </c:pt>
                <c:pt idx="7120">
                  <c:v>7.4506939371804234E-2</c:v>
                </c:pt>
                <c:pt idx="7121">
                  <c:v>7.4862385321100913E-2</c:v>
                </c:pt>
                <c:pt idx="7122">
                  <c:v>7.4862385321100913E-2</c:v>
                </c:pt>
                <c:pt idx="7123">
                  <c:v>7.4506939371804234E-2</c:v>
                </c:pt>
                <c:pt idx="7124">
                  <c:v>7.5555555555555556E-2</c:v>
                </c:pt>
                <c:pt idx="7125">
                  <c:v>7.4506939371804234E-2</c:v>
                </c:pt>
                <c:pt idx="7126">
                  <c:v>7.4506939371804234E-2</c:v>
                </c:pt>
                <c:pt idx="7127">
                  <c:v>7.5892857142857151E-2</c:v>
                </c:pt>
                <c:pt idx="7128">
                  <c:v>7.5555555555555556E-2</c:v>
                </c:pt>
                <c:pt idx="7129">
                  <c:v>7.5555555555555556E-2</c:v>
                </c:pt>
                <c:pt idx="7130">
                  <c:v>7.5193512716549948E-2</c:v>
                </c:pt>
                <c:pt idx="7131">
                  <c:v>7.38327904451683E-2</c:v>
                </c:pt>
                <c:pt idx="7132">
                  <c:v>7.3170731707317083E-2</c:v>
                </c:pt>
                <c:pt idx="7133">
                  <c:v>7.4181818181818182E-2</c:v>
                </c:pt>
                <c:pt idx="7134">
                  <c:v>7.4862385321100913E-2</c:v>
                </c:pt>
                <c:pt idx="7135">
                  <c:v>7.5892857142857151E-2</c:v>
                </c:pt>
                <c:pt idx="7136">
                  <c:v>7.5193512716549948E-2</c:v>
                </c:pt>
                <c:pt idx="7137">
                  <c:v>7.6605332331956447E-2</c:v>
                </c:pt>
                <c:pt idx="7138">
                  <c:v>7.6261682242990653E-2</c:v>
                </c:pt>
                <c:pt idx="7139">
                  <c:v>7.7714285714285722E-2</c:v>
                </c:pt>
                <c:pt idx="7140">
                  <c:v>7.6981132075471706E-2</c:v>
                </c:pt>
                <c:pt idx="7141">
                  <c:v>7.6261682242990653E-2</c:v>
                </c:pt>
                <c:pt idx="7142">
                  <c:v>7.6261682242990653E-2</c:v>
                </c:pt>
                <c:pt idx="7143">
                  <c:v>7.5555555555555556E-2</c:v>
                </c:pt>
                <c:pt idx="7144">
                  <c:v>7.38327904451683E-2</c:v>
                </c:pt>
                <c:pt idx="7145">
                  <c:v>7.4181818181818182E-2</c:v>
                </c:pt>
                <c:pt idx="7146">
                  <c:v>7.2857142857142856E-2</c:v>
                </c:pt>
                <c:pt idx="7147">
                  <c:v>7.2857142857142856E-2</c:v>
                </c:pt>
                <c:pt idx="7148">
                  <c:v>7.2857142857142856E-2</c:v>
                </c:pt>
                <c:pt idx="7149">
                  <c:v>7.3170731707317083E-2</c:v>
                </c:pt>
                <c:pt idx="7150">
                  <c:v>7.3513513513513512E-2</c:v>
                </c:pt>
                <c:pt idx="7151">
                  <c:v>7.3513513513513512E-2</c:v>
                </c:pt>
                <c:pt idx="7152">
                  <c:v>7.3513513513513512E-2</c:v>
                </c:pt>
                <c:pt idx="7153">
                  <c:v>7.3170731707317083E-2</c:v>
                </c:pt>
                <c:pt idx="7154">
                  <c:v>7.3513513513513512E-2</c:v>
                </c:pt>
                <c:pt idx="7155">
                  <c:v>7.3513513513513512E-2</c:v>
                </c:pt>
                <c:pt idx="7156">
                  <c:v>7.3513513513513512E-2</c:v>
                </c:pt>
                <c:pt idx="7157">
                  <c:v>7.0175438596491224E-2</c:v>
                </c:pt>
                <c:pt idx="7158">
                  <c:v>6.9565217391304349E-2</c:v>
                </c:pt>
                <c:pt idx="7159">
                  <c:v>6.9565217391304349E-2</c:v>
                </c:pt>
                <c:pt idx="7160">
                  <c:v>6.9565217391304349E-2</c:v>
                </c:pt>
                <c:pt idx="7161">
                  <c:v>7.0796460176991149E-2</c:v>
                </c:pt>
                <c:pt idx="7162">
                  <c:v>7.1428571428571425E-2</c:v>
                </c:pt>
                <c:pt idx="7163">
                  <c:v>7.0796460176991149E-2</c:v>
                </c:pt>
                <c:pt idx="7164">
                  <c:v>7.0472163495419307E-2</c:v>
                </c:pt>
                <c:pt idx="7165">
                  <c:v>7.0472163495419307E-2</c:v>
                </c:pt>
                <c:pt idx="7166">
                  <c:v>7.2072072072072071E-2</c:v>
                </c:pt>
                <c:pt idx="7167">
                  <c:v>7.2385088671733627E-2</c:v>
                </c:pt>
                <c:pt idx="7168">
                  <c:v>7.2072072072072071E-2</c:v>
                </c:pt>
                <c:pt idx="7169">
                  <c:v>7.1736011477761832E-2</c:v>
                </c:pt>
                <c:pt idx="7170">
                  <c:v>7.1736011477761832E-2</c:v>
                </c:pt>
                <c:pt idx="7171">
                  <c:v>7.2727272727272724E-2</c:v>
                </c:pt>
                <c:pt idx="7172">
                  <c:v>7.2072072072072071E-2</c:v>
                </c:pt>
                <c:pt idx="7173">
                  <c:v>7.3046018991964945E-2</c:v>
                </c:pt>
                <c:pt idx="7174">
                  <c:v>7.3394495412844041E-2</c:v>
                </c:pt>
                <c:pt idx="7175">
                  <c:v>7.3719130114264661E-2</c:v>
                </c:pt>
                <c:pt idx="7176">
                  <c:v>7.476635514018691E-2</c:v>
                </c:pt>
                <c:pt idx="7177">
                  <c:v>7.5471698113207544E-2</c:v>
                </c:pt>
                <c:pt idx="7178">
                  <c:v>7.5815011372251703E-2</c:v>
                </c:pt>
                <c:pt idx="7179">
                  <c:v>7.6540375047837741E-2</c:v>
                </c:pt>
                <c:pt idx="7180">
                  <c:v>7.7279752704791344E-2</c:v>
                </c:pt>
                <c:pt idx="7181">
                  <c:v>7.6540375047837741E-2</c:v>
                </c:pt>
                <c:pt idx="7182">
                  <c:v>7.6923076923076927E-2</c:v>
                </c:pt>
                <c:pt idx="7183">
                  <c:v>7.7669902912621352E-2</c:v>
                </c:pt>
                <c:pt idx="7184">
                  <c:v>7.7669902912621352E-2</c:v>
                </c:pt>
                <c:pt idx="7185">
                  <c:v>7.8802206461780933E-2</c:v>
                </c:pt>
                <c:pt idx="7186">
                  <c:v>7.803355442840422E-2</c:v>
                </c:pt>
                <c:pt idx="7187">
                  <c:v>7.7669902912621352E-2</c:v>
                </c:pt>
                <c:pt idx="7188">
                  <c:v>7.8431372549019607E-2</c:v>
                </c:pt>
                <c:pt idx="7189">
                  <c:v>7.8431372549019607E-2</c:v>
                </c:pt>
                <c:pt idx="7190">
                  <c:v>7.7669902912621352E-2</c:v>
                </c:pt>
                <c:pt idx="7191">
                  <c:v>7.6923076923076927E-2</c:v>
                </c:pt>
                <c:pt idx="7192">
                  <c:v>7.803355442840422E-2</c:v>
                </c:pt>
                <c:pt idx="7193">
                  <c:v>7.7279752704791344E-2</c:v>
                </c:pt>
                <c:pt idx="7194">
                  <c:v>7.5815011372251703E-2</c:v>
                </c:pt>
                <c:pt idx="7195">
                  <c:v>7.3719130114264661E-2</c:v>
                </c:pt>
                <c:pt idx="7196">
                  <c:v>7.4404761904761904E-2</c:v>
                </c:pt>
                <c:pt idx="7197">
                  <c:v>7.5815011372251703E-2</c:v>
                </c:pt>
                <c:pt idx="7198">
                  <c:v>7.6540375047837741E-2</c:v>
                </c:pt>
                <c:pt idx="7199">
                  <c:v>7.6923076923076927E-2</c:v>
                </c:pt>
                <c:pt idx="7200">
                  <c:v>7.6540375047837741E-2</c:v>
                </c:pt>
                <c:pt idx="7201">
                  <c:v>7.6540375047837741E-2</c:v>
                </c:pt>
                <c:pt idx="7202">
                  <c:v>7.6923076923076927E-2</c:v>
                </c:pt>
                <c:pt idx="7203">
                  <c:v>7.7279752704791344E-2</c:v>
                </c:pt>
                <c:pt idx="7204">
                  <c:v>7.8802206461780933E-2</c:v>
                </c:pt>
                <c:pt idx="7205">
                  <c:v>7.7279752704791344E-2</c:v>
                </c:pt>
                <c:pt idx="7206">
                  <c:v>7.6923076923076927E-2</c:v>
                </c:pt>
                <c:pt idx="7207">
                  <c:v>7.7279752704791344E-2</c:v>
                </c:pt>
                <c:pt idx="7208">
                  <c:v>7.7669902912621352E-2</c:v>
                </c:pt>
                <c:pt idx="7209">
                  <c:v>7.958615200955034E-2</c:v>
                </c:pt>
                <c:pt idx="7210">
                  <c:v>8.0385852090032156E-2</c:v>
                </c:pt>
                <c:pt idx="7211">
                  <c:v>8.1201786439301663E-2</c:v>
                </c:pt>
                <c:pt idx="7212">
                  <c:v>8.1632653061224483E-2</c:v>
                </c:pt>
                <c:pt idx="7213">
                  <c:v>8.2034454470877774E-2</c:v>
                </c:pt>
                <c:pt idx="7214">
                  <c:v>8.1201786439301663E-2</c:v>
                </c:pt>
                <c:pt idx="7215">
                  <c:v>8.0808080808080815E-2</c:v>
                </c:pt>
                <c:pt idx="7216">
                  <c:v>8.1201786439301663E-2</c:v>
                </c:pt>
                <c:pt idx="7217">
                  <c:v>8.1632653061224483E-2</c:v>
                </c:pt>
                <c:pt idx="7218">
                  <c:v>8.0808080808080815E-2</c:v>
                </c:pt>
                <c:pt idx="7219">
                  <c:v>8.0808080808080815E-2</c:v>
                </c:pt>
                <c:pt idx="7220">
                  <c:v>7.7669902912621352E-2</c:v>
                </c:pt>
                <c:pt idx="7221">
                  <c:v>7.8802206461780933E-2</c:v>
                </c:pt>
                <c:pt idx="7222">
                  <c:v>7.8431372549019607E-2</c:v>
                </c:pt>
                <c:pt idx="7223">
                  <c:v>7.8431372549019607E-2</c:v>
                </c:pt>
                <c:pt idx="7224">
                  <c:v>7.958615200955034E-2</c:v>
                </c:pt>
                <c:pt idx="7225">
                  <c:v>8.1201786439301663E-2</c:v>
                </c:pt>
                <c:pt idx="7226">
                  <c:v>8.0385852090032156E-2</c:v>
                </c:pt>
                <c:pt idx="7227">
                  <c:v>7.958615200955034E-2</c:v>
                </c:pt>
                <c:pt idx="7228">
                  <c:v>8.1201786439301663E-2</c:v>
                </c:pt>
                <c:pt idx="7229">
                  <c:v>8.1201786439301663E-2</c:v>
                </c:pt>
                <c:pt idx="7230">
                  <c:v>8.0808080808080815E-2</c:v>
                </c:pt>
                <c:pt idx="7231">
                  <c:v>8.2034454470877774E-2</c:v>
                </c:pt>
                <c:pt idx="7232">
                  <c:v>8.0808080808080815E-2</c:v>
                </c:pt>
                <c:pt idx="7233">
                  <c:v>7.958615200955034E-2</c:v>
                </c:pt>
                <c:pt idx="7234">
                  <c:v>7.8802206461780933E-2</c:v>
                </c:pt>
                <c:pt idx="7235">
                  <c:v>7.9207920792079209E-2</c:v>
                </c:pt>
                <c:pt idx="7236">
                  <c:v>7.803355442840422E-2</c:v>
                </c:pt>
                <c:pt idx="7237">
                  <c:v>7.8431372549019607E-2</c:v>
                </c:pt>
                <c:pt idx="7238">
                  <c:v>7.9207920792079209E-2</c:v>
                </c:pt>
                <c:pt idx="7239">
                  <c:v>7.8802206461780933E-2</c:v>
                </c:pt>
                <c:pt idx="7240">
                  <c:v>7.8431372549019607E-2</c:v>
                </c:pt>
                <c:pt idx="7241">
                  <c:v>7.9207920792079209E-2</c:v>
                </c:pt>
                <c:pt idx="7242">
                  <c:v>0.08</c:v>
                </c:pt>
                <c:pt idx="7243">
                  <c:v>8.0385852090032156E-2</c:v>
                </c:pt>
                <c:pt idx="7244">
                  <c:v>8.0385852090032156E-2</c:v>
                </c:pt>
                <c:pt idx="7245">
                  <c:v>8.0808080808080815E-2</c:v>
                </c:pt>
                <c:pt idx="7246">
                  <c:v>7.9207920792079209E-2</c:v>
                </c:pt>
                <c:pt idx="7247">
                  <c:v>8.0385852090032156E-2</c:v>
                </c:pt>
                <c:pt idx="7248">
                  <c:v>8.0808080808080815E-2</c:v>
                </c:pt>
                <c:pt idx="7249">
                  <c:v>8.2034454470877774E-2</c:v>
                </c:pt>
                <c:pt idx="7250">
                  <c:v>8.2884376295068382E-2</c:v>
                </c:pt>
                <c:pt idx="7251">
                  <c:v>8.247422680412371E-2</c:v>
                </c:pt>
                <c:pt idx="7252">
                  <c:v>8.3752093802345065E-2</c:v>
                </c:pt>
                <c:pt idx="7253">
                  <c:v>8.5543199315654406E-2</c:v>
                </c:pt>
                <c:pt idx="7254">
                  <c:v>8.5106382978723402E-2</c:v>
                </c:pt>
                <c:pt idx="7255">
                  <c:v>8.4210526315789472E-2</c:v>
                </c:pt>
                <c:pt idx="7256">
                  <c:v>8.4638171815488786E-2</c:v>
                </c:pt>
                <c:pt idx="7257">
                  <c:v>8.6021505376344093E-2</c:v>
                </c:pt>
                <c:pt idx="7258">
                  <c:v>8.3333333333333329E-2</c:v>
                </c:pt>
                <c:pt idx="7259">
                  <c:v>8.5106382978723402E-2</c:v>
                </c:pt>
                <c:pt idx="7260">
                  <c:v>8.4638171815488786E-2</c:v>
                </c:pt>
                <c:pt idx="7261">
                  <c:v>8.6467790747946388E-2</c:v>
                </c:pt>
                <c:pt idx="7262">
                  <c:v>8.4210526315789472E-2</c:v>
                </c:pt>
                <c:pt idx="7263">
                  <c:v>7.9207920792079209E-2</c:v>
                </c:pt>
                <c:pt idx="7264">
                  <c:v>8.1201786439301663E-2</c:v>
                </c:pt>
                <c:pt idx="7265">
                  <c:v>0.08</c:v>
                </c:pt>
                <c:pt idx="7266">
                  <c:v>7.6190476190476197E-2</c:v>
                </c:pt>
                <c:pt idx="7267">
                  <c:v>7.6190476190476197E-2</c:v>
                </c:pt>
                <c:pt idx="7268">
                  <c:v>7.3394495412844041E-2</c:v>
                </c:pt>
                <c:pt idx="7269">
                  <c:v>7.1736011477761832E-2</c:v>
                </c:pt>
                <c:pt idx="7270">
                  <c:v>7.1736011477761832E-2</c:v>
                </c:pt>
                <c:pt idx="7271">
                  <c:v>7.1428571428571425E-2</c:v>
                </c:pt>
                <c:pt idx="7272">
                  <c:v>7.2385088671733627E-2</c:v>
                </c:pt>
                <c:pt idx="7273">
                  <c:v>7.1736011477761832E-2</c:v>
                </c:pt>
                <c:pt idx="7274">
                  <c:v>7.2385088671733627E-2</c:v>
                </c:pt>
                <c:pt idx="7275">
                  <c:v>7.3046018991964945E-2</c:v>
                </c:pt>
                <c:pt idx="7276">
                  <c:v>7.2727272727272724E-2</c:v>
                </c:pt>
                <c:pt idx="7277">
                  <c:v>7.407407407407407E-2</c:v>
                </c:pt>
                <c:pt idx="7278">
                  <c:v>7.2385088671733627E-2</c:v>
                </c:pt>
                <c:pt idx="7279">
                  <c:v>7.1736011477761832E-2</c:v>
                </c:pt>
                <c:pt idx="7280">
                  <c:v>7.2072072072072071E-2</c:v>
                </c:pt>
                <c:pt idx="7281">
                  <c:v>7.1736011477761832E-2</c:v>
                </c:pt>
                <c:pt idx="7282">
                  <c:v>7.1736011477761832E-2</c:v>
                </c:pt>
                <c:pt idx="7283">
                  <c:v>6.8965517241379309E-2</c:v>
                </c:pt>
                <c:pt idx="7284">
                  <c:v>6.9565217391304349E-2</c:v>
                </c:pt>
                <c:pt idx="7285">
                  <c:v>6.9565217391304349E-2</c:v>
                </c:pt>
                <c:pt idx="7286">
                  <c:v>6.9252077562326875E-2</c:v>
                </c:pt>
                <c:pt idx="7287">
                  <c:v>6.8965517241379309E-2</c:v>
                </c:pt>
                <c:pt idx="7288">
                  <c:v>6.8073519400953034E-2</c:v>
                </c:pt>
                <c:pt idx="7289">
                  <c:v>6.8073519400953034E-2</c:v>
                </c:pt>
                <c:pt idx="7290">
                  <c:v>6.8376068376068383E-2</c:v>
                </c:pt>
                <c:pt idx="7291">
                  <c:v>6.9565217391304349E-2</c:v>
                </c:pt>
                <c:pt idx="7292">
                  <c:v>7.1428571428571425E-2</c:v>
                </c:pt>
                <c:pt idx="7293">
                  <c:v>7.1428571428571425E-2</c:v>
                </c:pt>
                <c:pt idx="7294">
                  <c:v>7.1098471382865278E-2</c:v>
                </c:pt>
                <c:pt idx="7295">
                  <c:v>7.1736011477761832E-2</c:v>
                </c:pt>
                <c:pt idx="7296">
                  <c:v>7.2072072072072071E-2</c:v>
                </c:pt>
                <c:pt idx="7297">
                  <c:v>7.1736011477761832E-2</c:v>
                </c:pt>
                <c:pt idx="7298">
                  <c:v>7.2072072072072071E-2</c:v>
                </c:pt>
                <c:pt idx="7299">
                  <c:v>7.1098471382865278E-2</c:v>
                </c:pt>
                <c:pt idx="7300">
                  <c:v>7.1098471382865278E-2</c:v>
                </c:pt>
                <c:pt idx="7301">
                  <c:v>7.0472163495419307E-2</c:v>
                </c:pt>
                <c:pt idx="7302">
                  <c:v>7.1428571428571425E-2</c:v>
                </c:pt>
                <c:pt idx="7303">
                  <c:v>7.2727272727272724E-2</c:v>
                </c:pt>
                <c:pt idx="7304">
                  <c:v>7.2727272727272724E-2</c:v>
                </c:pt>
                <c:pt idx="7305">
                  <c:v>7.3394495412844041E-2</c:v>
                </c:pt>
                <c:pt idx="7306">
                  <c:v>7.2727272727272724E-2</c:v>
                </c:pt>
                <c:pt idx="7307">
                  <c:v>7.2072072072072071E-2</c:v>
                </c:pt>
                <c:pt idx="7308">
                  <c:v>7.4404761904761904E-2</c:v>
                </c:pt>
                <c:pt idx="7309">
                  <c:v>7.5103266992114157E-2</c:v>
                </c:pt>
                <c:pt idx="7310">
                  <c:v>7.407407407407407E-2</c:v>
                </c:pt>
                <c:pt idx="7311">
                  <c:v>7.5471698113207544E-2</c:v>
                </c:pt>
                <c:pt idx="7312">
                  <c:v>7.476635514018691E-2</c:v>
                </c:pt>
                <c:pt idx="7313">
                  <c:v>7.476635514018691E-2</c:v>
                </c:pt>
                <c:pt idx="7314">
                  <c:v>7.5103266992114157E-2</c:v>
                </c:pt>
                <c:pt idx="7315">
                  <c:v>7.6190476190476197E-2</c:v>
                </c:pt>
                <c:pt idx="7316">
                  <c:v>7.476635514018691E-2</c:v>
                </c:pt>
                <c:pt idx="7317">
                  <c:v>7.407407407407407E-2</c:v>
                </c:pt>
                <c:pt idx="7318">
                  <c:v>7.3394495412844041E-2</c:v>
                </c:pt>
                <c:pt idx="7319">
                  <c:v>7.2072072072072071E-2</c:v>
                </c:pt>
                <c:pt idx="7320">
                  <c:v>7.1428571428571425E-2</c:v>
                </c:pt>
                <c:pt idx="7321">
                  <c:v>7.1736011477761832E-2</c:v>
                </c:pt>
                <c:pt idx="7322">
                  <c:v>7.1098471382865278E-2</c:v>
                </c:pt>
                <c:pt idx="7323">
                  <c:v>7.0796460176991149E-2</c:v>
                </c:pt>
                <c:pt idx="7324">
                  <c:v>7.0472163495419307E-2</c:v>
                </c:pt>
                <c:pt idx="7325">
                  <c:v>7.0796460176991149E-2</c:v>
                </c:pt>
                <c:pt idx="7326">
                  <c:v>7.0796460176991149E-2</c:v>
                </c:pt>
                <c:pt idx="7327">
                  <c:v>7.0796460176991149E-2</c:v>
                </c:pt>
                <c:pt idx="7328">
                  <c:v>7.1736011477761832E-2</c:v>
                </c:pt>
                <c:pt idx="7329">
                  <c:v>7.1428571428571425E-2</c:v>
                </c:pt>
                <c:pt idx="7330">
                  <c:v>7.1736011477761832E-2</c:v>
                </c:pt>
                <c:pt idx="7331">
                  <c:v>7.1428571428571425E-2</c:v>
                </c:pt>
                <c:pt idx="7332">
                  <c:v>7.1428571428571425E-2</c:v>
                </c:pt>
                <c:pt idx="7333">
                  <c:v>7.2385088671733627E-2</c:v>
                </c:pt>
                <c:pt idx="7334">
                  <c:v>7.1428571428571425E-2</c:v>
                </c:pt>
                <c:pt idx="7335">
                  <c:v>7.1428571428571425E-2</c:v>
                </c:pt>
                <c:pt idx="7336">
                  <c:v>7.2072072072072071E-2</c:v>
                </c:pt>
                <c:pt idx="7337">
                  <c:v>7.3046018991964945E-2</c:v>
                </c:pt>
                <c:pt idx="7338">
                  <c:v>7.2727272727272724E-2</c:v>
                </c:pt>
                <c:pt idx="7339">
                  <c:v>7.3394495412844041E-2</c:v>
                </c:pt>
                <c:pt idx="7340">
                  <c:v>7.3719130114264661E-2</c:v>
                </c:pt>
                <c:pt idx="7341">
                  <c:v>7.3046018991964945E-2</c:v>
                </c:pt>
                <c:pt idx="7342">
                  <c:v>7.4404761904761904E-2</c:v>
                </c:pt>
                <c:pt idx="7343">
                  <c:v>7.5471698113207544E-2</c:v>
                </c:pt>
                <c:pt idx="7344">
                  <c:v>7.3719130114264661E-2</c:v>
                </c:pt>
                <c:pt idx="7345">
                  <c:v>7.2727272727272724E-2</c:v>
                </c:pt>
                <c:pt idx="7346">
                  <c:v>7.1736011477761832E-2</c:v>
                </c:pt>
                <c:pt idx="7347">
                  <c:v>6.9252077562326875E-2</c:v>
                </c:pt>
                <c:pt idx="7348">
                  <c:v>6.9252077562326875E-2</c:v>
                </c:pt>
                <c:pt idx="7349">
                  <c:v>6.7499156260546742E-2</c:v>
                </c:pt>
                <c:pt idx="7350">
                  <c:v>6.583278472679395E-2</c:v>
                </c:pt>
                <c:pt idx="7351">
                  <c:v>6.476683937823835E-2</c:v>
                </c:pt>
                <c:pt idx="7352">
                  <c:v>6.4000000000000001E-2</c:v>
                </c:pt>
                <c:pt idx="7353">
                  <c:v>6.4516129032258063E-2</c:v>
                </c:pt>
                <c:pt idx="7354">
                  <c:v>6.5295461965393403E-2</c:v>
                </c:pt>
                <c:pt idx="7355">
                  <c:v>6.5573770491803282E-2</c:v>
                </c:pt>
                <c:pt idx="7356">
                  <c:v>6.5040650406504072E-2</c:v>
                </c:pt>
                <c:pt idx="7357">
                  <c:v>6.424670735624799E-2</c:v>
                </c:pt>
                <c:pt idx="7358">
                  <c:v>6.583278472679395E-2</c:v>
                </c:pt>
                <c:pt idx="7359">
                  <c:v>6.4516129032258063E-2</c:v>
                </c:pt>
                <c:pt idx="7360">
                  <c:v>6.5295461965393403E-2</c:v>
                </c:pt>
                <c:pt idx="7361">
                  <c:v>6.7796610169491525E-2</c:v>
                </c:pt>
                <c:pt idx="7362">
                  <c:v>6.8376068376068383E-2</c:v>
                </c:pt>
                <c:pt idx="7363">
                  <c:v>6.8657741160315824E-2</c:v>
                </c:pt>
                <c:pt idx="7364">
                  <c:v>6.7796610169491525E-2</c:v>
                </c:pt>
                <c:pt idx="7365">
                  <c:v>6.8965517241379309E-2</c:v>
                </c:pt>
                <c:pt idx="7366">
                  <c:v>6.8657741160315824E-2</c:v>
                </c:pt>
                <c:pt idx="7367">
                  <c:v>6.8965517241379309E-2</c:v>
                </c:pt>
                <c:pt idx="7368">
                  <c:v>6.8965517241379309E-2</c:v>
                </c:pt>
                <c:pt idx="7369">
                  <c:v>6.8073519400953034E-2</c:v>
                </c:pt>
                <c:pt idx="7370">
                  <c:v>6.8073519400953034E-2</c:v>
                </c:pt>
                <c:pt idx="7371">
                  <c:v>6.8376068376068383E-2</c:v>
                </c:pt>
                <c:pt idx="7372">
                  <c:v>6.9565217391304349E-2</c:v>
                </c:pt>
                <c:pt idx="7373">
                  <c:v>6.8657741160315824E-2</c:v>
                </c:pt>
                <c:pt idx="7374">
                  <c:v>6.8376068376068383E-2</c:v>
                </c:pt>
                <c:pt idx="7375">
                  <c:v>6.8073519400953034E-2</c:v>
                </c:pt>
                <c:pt idx="7376">
                  <c:v>6.6115702479338845E-2</c:v>
                </c:pt>
                <c:pt idx="7377">
                  <c:v>6.7796610169491525E-2</c:v>
                </c:pt>
                <c:pt idx="7378">
                  <c:v>6.7499156260546742E-2</c:v>
                </c:pt>
                <c:pt idx="7379">
                  <c:v>6.6115702479338845E-2</c:v>
                </c:pt>
                <c:pt idx="7380">
                  <c:v>6.5295461965393403E-2</c:v>
                </c:pt>
                <c:pt idx="7381">
                  <c:v>6.6666666666666666E-2</c:v>
                </c:pt>
                <c:pt idx="7382">
                  <c:v>6.6115702479338845E-2</c:v>
                </c:pt>
                <c:pt idx="7383">
                  <c:v>6.5040650406504072E-2</c:v>
                </c:pt>
                <c:pt idx="7384">
                  <c:v>6.4516129032258063E-2</c:v>
                </c:pt>
                <c:pt idx="7385">
                  <c:v>6.5040650406504072E-2</c:v>
                </c:pt>
                <c:pt idx="7386">
                  <c:v>6.476683937823835E-2</c:v>
                </c:pt>
                <c:pt idx="7387">
                  <c:v>6.476683937823835E-2</c:v>
                </c:pt>
                <c:pt idx="7388">
                  <c:v>6.5573770491803282E-2</c:v>
                </c:pt>
                <c:pt idx="7389">
                  <c:v>6.5040650406504072E-2</c:v>
                </c:pt>
                <c:pt idx="7390">
                  <c:v>6.583278472679395E-2</c:v>
                </c:pt>
                <c:pt idx="7391">
                  <c:v>6.476683937823835E-2</c:v>
                </c:pt>
                <c:pt idx="7392">
                  <c:v>6.5295461965393403E-2</c:v>
                </c:pt>
                <c:pt idx="7393">
                  <c:v>6.6379024228343839E-2</c:v>
                </c:pt>
                <c:pt idx="7394">
                  <c:v>6.6934404283801874E-2</c:v>
                </c:pt>
                <c:pt idx="7395">
                  <c:v>6.7499156260546742E-2</c:v>
                </c:pt>
                <c:pt idx="7396">
                  <c:v>6.7499156260546742E-2</c:v>
                </c:pt>
                <c:pt idx="7397">
                  <c:v>6.8376068376068383E-2</c:v>
                </c:pt>
                <c:pt idx="7398">
                  <c:v>6.8965517241379309E-2</c:v>
                </c:pt>
                <c:pt idx="7399">
                  <c:v>6.7796610169491525E-2</c:v>
                </c:pt>
                <c:pt idx="7400">
                  <c:v>6.7499156260546742E-2</c:v>
                </c:pt>
                <c:pt idx="7401">
                  <c:v>6.9252077562326875E-2</c:v>
                </c:pt>
                <c:pt idx="7402">
                  <c:v>6.8657741160315824E-2</c:v>
                </c:pt>
                <c:pt idx="7403">
                  <c:v>6.8657741160315824E-2</c:v>
                </c:pt>
                <c:pt idx="7404">
                  <c:v>6.7226890756302518E-2</c:v>
                </c:pt>
                <c:pt idx="7405">
                  <c:v>6.7226890756302518E-2</c:v>
                </c:pt>
                <c:pt idx="7406">
                  <c:v>6.7226890756302518E-2</c:v>
                </c:pt>
                <c:pt idx="7407">
                  <c:v>6.7796610169491525E-2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0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23.13</v>
      </c>
      <c r="D2" s="3">
        <v>32</v>
      </c>
      <c r="E2" s="3">
        <v>27.733095238095199</v>
      </c>
      <c r="F2" s="3">
        <v>27.88</v>
      </c>
      <c r="G2" s="2">
        <v>6.0624999999999998E-2</v>
      </c>
      <c r="H2" s="2">
        <v>8.6467790747946305E-2</v>
      </c>
      <c r="I2" s="24">
        <v>7.2387517619963204E-2</v>
      </c>
      <c r="J2" s="24">
        <v>7.1736011477761805E-2</v>
      </c>
      <c r="K2">
        <v>2</v>
      </c>
    </row>
    <row r="3" spans="2:11" x14ac:dyDescent="0.2">
      <c r="B3">
        <v>1995</v>
      </c>
      <c r="C3" s="3">
        <v>25.75</v>
      </c>
      <c r="D3" s="3">
        <v>31.75</v>
      </c>
      <c r="E3" s="3">
        <v>28.768769841269801</v>
      </c>
      <c r="F3" s="3">
        <v>28.75</v>
      </c>
      <c r="G3" s="2">
        <v>6.4251968503936996E-2</v>
      </c>
      <c r="H3" s="2">
        <v>7.7714285714285694E-2</v>
      </c>
      <c r="I3" s="24">
        <v>7.0888252960019604E-2</v>
      </c>
      <c r="J3" s="24">
        <v>7.0637119113573399E-2</v>
      </c>
      <c r="K3">
        <v>2.04</v>
      </c>
    </row>
    <row r="4" spans="2:11" x14ac:dyDescent="0.2">
      <c r="B4">
        <v>1996</v>
      </c>
      <c r="C4" s="3">
        <v>26.13</v>
      </c>
      <c r="D4" s="3">
        <v>34.380000000000003</v>
      </c>
      <c r="E4" s="3">
        <v>29.586968503937001</v>
      </c>
      <c r="F4" s="3">
        <v>29</v>
      </c>
      <c r="G4" s="2">
        <v>5.9336823734729399E-2</v>
      </c>
      <c r="H4" s="2">
        <v>7.9601990049751201E-2</v>
      </c>
      <c r="I4" s="24">
        <v>7.0521326503412196E-2</v>
      </c>
      <c r="J4" s="24">
        <v>7.1724137931034396E-2</v>
      </c>
      <c r="K4">
        <v>2.08</v>
      </c>
    </row>
    <row r="5" spans="2:11" x14ac:dyDescent="0.2">
      <c r="B5">
        <v>1997</v>
      </c>
      <c r="C5" s="3">
        <v>27.25</v>
      </c>
      <c r="D5" s="3">
        <v>41.31</v>
      </c>
      <c r="E5" s="3">
        <v>31.951304347825999</v>
      </c>
      <c r="F5" s="3">
        <v>31</v>
      </c>
      <c r="G5" s="2">
        <v>5.0835148874364501E-2</v>
      </c>
      <c r="H5" s="2">
        <v>7.7064220183486201E-2</v>
      </c>
      <c r="I5" s="24">
        <v>6.6250537912851598E-2</v>
      </c>
      <c r="J5" s="24">
        <v>6.7459042724060295E-2</v>
      </c>
      <c r="K5">
        <v>2.1</v>
      </c>
    </row>
    <row r="6" spans="2:11" x14ac:dyDescent="0.2">
      <c r="B6">
        <v>1998</v>
      </c>
      <c r="C6" s="3">
        <v>39.630000000000003</v>
      </c>
      <c r="D6" s="3">
        <v>55.94</v>
      </c>
      <c r="E6" s="3">
        <v>46.4428174603174</v>
      </c>
      <c r="F6" s="3">
        <v>45.47</v>
      </c>
      <c r="G6" s="2">
        <v>3.7897747586699997E-2</v>
      </c>
      <c r="H6" s="2">
        <v>5.2990158970476903E-2</v>
      </c>
      <c r="I6" s="24">
        <v>4.5900766295617797E-2</v>
      </c>
      <c r="J6" s="24">
        <v>4.6624168085435597E-2</v>
      </c>
      <c r="K6">
        <v>2.12</v>
      </c>
    </row>
    <row r="7" spans="2:11" x14ac:dyDescent="0.2">
      <c r="B7">
        <v>1999</v>
      </c>
      <c r="C7" s="3">
        <v>33.75</v>
      </c>
      <c r="D7" s="3">
        <v>52.75</v>
      </c>
      <c r="E7" s="3">
        <v>43.718055555555502</v>
      </c>
      <c r="F7" s="3">
        <v>44.97</v>
      </c>
      <c r="G7" s="2">
        <v>4.0189573459715598E-2</v>
      </c>
      <c r="H7" s="2">
        <v>6.3407407407407398E-2</v>
      </c>
      <c r="I7" s="24">
        <v>4.9574498816119299E-2</v>
      </c>
      <c r="J7" s="24">
        <v>4.7587301587301498E-2</v>
      </c>
      <c r="K7">
        <v>2.14</v>
      </c>
    </row>
    <row r="8" spans="2:11" x14ac:dyDescent="0.2">
      <c r="B8">
        <v>2000</v>
      </c>
      <c r="C8" s="3">
        <v>26.19</v>
      </c>
      <c r="D8" s="3">
        <v>39.25</v>
      </c>
      <c r="E8" s="3">
        <v>32.762539682539597</v>
      </c>
      <c r="F8" s="3">
        <v>32.75</v>
      </c>
      <c r="G8" s="2">
        <v>5.5541401273885301E-2</v>
      </c>
      <c r="H8" s="2">
        <v>8.3237877052310005E-2</v>
      </c>
      <c r="I8" s="24">
        <v>6.6815364518266196E-2</v>
      </c>
      <c r="J8" s="24">
        <v>6.6399873360598605E-2</v>
      </c>
      <c r="K8">
        <v>2.1800000000000002</v>
      </c>
    </row>
    <row r="9" spans="2:11" x14ac:dyDescent="0.2">
      <c r="B9">
        <v>2001</v>
      </c>
      <c r="C9" s="3">
        <v>32.380000000000003</v>
      </c>
      <c r="D9" s="3">
        <v>42.18</v>
      </c>
      <c r="E9" s="3">
        <v>38.437379032258001</v>
      </c>
      <c r="F9" s="3">
        <v>38.700000000000003</v>
      </c>
      <c r="G9" s="2">
        <v>5.2157420578473203E-2</v>
      </c>
      <c r="H9" s="2">
        <v>6.7325509573810893E-2</v>
      </c>
      <c r="I9" s="24">
        <v>5.7360337253276203E-2</v>
      </c>
      <c r="J9" s="24">
        <v>5.6847545219638203E-2</v>
      </c>
      <c r="K9">
        <v>2.2000000000000002</v>
      </c>
    </row>
    <row r="10" spans="2:11" x14ac:dyDescent="0.2">
      <c r="B10">
        <v>2002</v>
      </c>
      <c r="C10" s="3">
        <v>33.58</v>
      </c>
      <c r="D10" s="3">
        <v>45.21</v>
      </c>
      <c r="E10" s="3">
        <v>41.535714285714199</v>
      </c>
      <c r="F10" s="3">
        <v>41.504999999999903</v>
      </c>
      <c r="G10" s="2">
        <v>4.9104180491041802E-2</v>
      </c>
      <c r="H10" s="2">
        <v>6.6110780226325203E-2</v>
      </c>
      <c r="I10" s="24">
        <v>5.3494997686202701E-2</v>
      </c>
      <c r="J10" s="24">
        <v>5.3352559480893999E-2</v>
      </c>
      <c r="K10">
        <v>2.2200000000000002</v>
      </c>
    </row>
    <row r="11" spans="2:11" x14ac:dyDescent="0.2">
      <c r="B11">
        <v>2003</v>
      </c>
      <c r="C11" s="3">
        <v>37</v>
      </c>
      <c r="D11" s="3">
        <v>45.99</v>
      </c>
      <c r="E11" s="3">
        <v>40.5219047619047</v>
      </c>
      <c r="F11" s="3">
        <v>40.265000000000001</v>
      </c>
      <c r="G11" s="2">
        <v>4.8271363339856398E-2</v>
      </c>
      <c r="H11" s="2">
        <v>6.0540540540540498E-2</v>
      </c>
      <c r="I11" s="24">
        <v>5.53115853503078E-2</v>
      </c>
      <c r="J11" s="24">
        <v>5.5583126550868403E-2</v>
      </c>
      <c r="K11">
        <v>2.2400000000000002</v>
      </c>
    </row>
    <row r="12" spans="2:11" x14ac:dyDescent="0.2">
      <c r="B12">
        <v>2004</v>
      </c>
      <c r="C12" s="3">
        <v>37.26</v>
      </c>
      <c r="D12" s="3">
        <v>45.59</v>
      </c>
      <c r="E12" s="3">
        <v>42.227896825396797</v>
      </c>
      <c r="F12" s="3">
        <v>42.67</v>
      </c>
      <c r="G12" s="2">
        <v>4.9572274621627499E-2</v>
      </c>
      <c r="H12" s="2">
        <v>6.0654857756307003E-2</v>
      </c>
      <c r="I12" s="24">
        <v>5.3594705980785501E-2</v>
      </c>
      <c r="J12" s="24">
        <v>5.2915008194802098E-2</v>
      </c>
      <c r="K12">
        <v>2.2599999999999998</v>
      </c>
    </row>
    <row r="13" spans="2:11" x14ac:dyDescent="0.2">
      <c r="B13">
        <v>2005</v>
      </c>
      <c r="C13" s="3">
        <v>41.41</v>
      </c>
      <c r="D13" s="3">
        <v>49.24</v>
      </c>
      <c r="E13" s="3">
        <v>45.281388888888799</v>
      </c>
      <c r="F13" s="3">
        <v>45.504999999999903</v>
      </c>
      <c r="G13" s="2">
        <v>4.63038180341186E-2</v>
      </c>
      <c r="H13" s="2">
        <v>5.50591644530306E-2</v>
      </c>
      <c r="I13" s="24">
        <v>5.0396877587582399E-2</v>
      </c>
      <c r="J13" s="24">
        <v>5.0104384738531002E-2</v>
      </c>
      <c r="K13">
        <v>2.2799999999999998</v>
      </c>
    </row>
    <row r="14" spans="2:11" x14ac:dyDescent="0.2">
      <c r="B14">
        <v>2006</v>
      </c>
      <c r="C14" s="3">
        <v>41.4</v>
      </c>
      <c r="D14" s="3">
        <v>49.13</v>
      </c>
      <c r="E14" s="3">
        <v>45.640717131474098</v>
      </c>
      <c r="F14" s="3">
        <v>45.78</v>
      </c>
      <c r="G14" s="2">
        <v>4.68145735802971E-2</v>
      </c>
      <c r="H14" s="2">
        <v>5.5555555555555497E-2</v>
      </c>
      <c r="I14" s="24">
        <v>5.0428901259687298E-2</v>
      </c>
      <c r="J14" s="24">
        <v>5.0240279598077697E-2</v>
      </c>
      <c r="K14">
        <v>2.2999999999999998</v>
      </c>
    </row>
    <row r="15" spans="2:11" x14ac:dyDescent="0.2">
      <c r="B15">
        <v>2007</v>
      </c>
      <c r="C15" s="3">
        <v>43.65</v>
      </c>
      <c r="D15" s="3">
        <v>52.63</v>
      </c>
      <c r="E15" s="3">
        <v>47.952231075697199</v>
      </c>
      <c r="F15" s="3">
        <v>47.74</v>
      </c>
      <c r="G15" s="2">
        <v>4.4081322439673103E-2</v>
      </c>
      <c r="H15" s="2">
        <v>5.3150057273768599E-2</v>
      </c>
      <c r="I15" s="24">
        <v>4.8426924927452E-2</v>
      </c>
      <c r="J15" s="24">
        <v>4.8319327731092397E-2</v>
      </c>
      <c r="K15">
        <v>2.3199999999999998</v>
      </c>
    </row>
    <row r="16" spans="2:11" x14ac:dyDescent="0.2">
      <c r="B16">
        <v>2008</v>
      </c>
      <c r="C16" s="3">
        <v>37.53</v>
      </c>
      <c r="D16" s="3">
        <v>48.6</v>
      </c>
      <c r="E16" s="3">
        <v>41.228023715414999</v>
      </c>
      <c r="F16" s="3">
        <v>41.09</v>
      </c>
      <c r="G16" s="2">
        <v>4.7736625514403198E-2</v>
      </c>
      <c r="H16" s="2">
        <v>6.2350119904076698E-2</v>
      </c>
      <c r="I16" s="24">
        <v>5.6864394328092198E-2</v>
      </c>
      <c r="J16" s="24">
        <v>5.6948162569968298E-2</v>
      </c>
      <c r="K16">
        <v>2.34</v>
      </c>
    </row>
    <row r="17" spans="2:11" x14ac:dyDescent="0.2">
      <c r="B17">
        <v>2009</v>
      </c>
      <c r="C17" s="3">
        <v>32.700000000000003</v>
      </c>
      <c r="D17" s="3">
        <v>46.13</v>
      </c>
      <c r="E17" s="3">
        <v>39.414404761904699</v>
      </c>
      <c r="F17" s="3">
        <v>39.5</v>
      </c>
      <c r="G17" s="2">
        <v>5.1159765879037498E-2</v>
      </c>
      <c r="H17" s="2">
        <v>7.2171253822629899E-2</v>
      </c>
      <c r="I17" s="24">
        <v>6.01149917449336E-2</v>
      </c>
      <c r="J17" s="24">
        <v>5.95809139106286E-2</v>
      </c>
      <c r="K17">
        <v>2.36</v>
      </c>
    </row>
    <row r="18" spans="2:11" x14ac:dyDescent="0.2">
      <c r="B18">
        <v>2010</v>
      </c>
      <c r="C18" s="3">
        <v>41.66</v>
      </c>
      <c r="D18" s="3">
        <v>51</v>
      </c>
      <c r="E18" s="3">
        <v>46.101904761904699</v>
      </c>
      <c r="F18" s="3">
        <v>45.59</v>
      </c>
      <c r="G18" s="2">
        <v>4.6666666666666599E-2</v>
      </c>
      <c r="H18" s="2">
        <v>5.7129140662506003E-2</v>
      </c>
      <c r="I18" s="24">
        <v>5.1712901085943598E-2</v>
      </c>
      <c r="J18" s="24">
        <v>5.20787970595585E-2</v>
      </c>
      <c r="K18">
        <v>2.38</v>
      </c>
    </row>
    <row r="19" spans="2:11" x14ac:dyDescent="0.2">
      <c r="B19">
        <v>2011</v>
      </c>
      <c r="C19" s="3">
        <v>48.85</v>
      </c>
      <c r="D19" s="3">
        <v>62.59</v>
      </c>
      <c r="E19" s="3">
        <v>53.868730158730102</v>
      </c>
      <c r="F19" s="3">
        <v>53.164999999999999</v>
      </c>
      <c r="G19" s="2">
        <v>3.8344783511743002E-2</v>
      </c>
      <c r="H19" s="2">
        <v>4.9129989764585401E-2</v>
      </c>
      <c r="I19" s="24">
        <v>4.46926393251698E-2</v>
      </c>
      <c r="J19" s="24">
        <v>4.5142484549004998E-2</v>
      </c>
      <c r="K19">
        <v>2.4</v>
      </c>
    </row>
    <row r="20" spans="2:11" x14ac:dyDescent="0.2">
      <c r="B20">
        <v>2012</v>
      </c>
      <c r="C20" s="3">
        <v>54.1</v>
      </c>
      <c r="D20" s="3">
        <v>64.94</v>
      </c>
      <c r="E20" s="3">
        <v>59.451120000000003</v>
      </c>
      <c r="F20" s="3">
        <v>59.354999999999997</v>
      </c>
      <c r="G20" s="2">
        <v>3.7265167847243597E-2</v>
      </c>
      <c r="H20" s="2">
        <v>4.4731977818853901E-2</v>
      </c>
      <c r="I20" s="24">
        <v>4.0734173253394498E-2</v>
      </c>
      <c r="J20" s="24">
        <v>4.0678508777478001E-2</v>
      </c>
      <c r="K20">
        <v>2.42</v>
      </c>
    </row>
    <row r="21" spans="2:11" x14ac:dyDescent="0.2">
      <c r="B21">
        <v>2013</v>
      </c>
      <c r="C21" s="3">
        <v>54.33</v>
      </c>
      <c r="D21" s="3">
        <v>63.66</v>
      </c>
      <c r="E21" s="3">
        <v>57.872460317460302</v>
      </c>
      <c r="F21" s="3">
        <v>57.394999999999897</v>
      </c>
      <c r="G21" s="2">
        <v>3.8642789820923597E-2</v>
      </c>
      <c r="H21" s="2">
        <v>4.5278851463279902E-2</v>
      </c>
      <c r="I21" s="24">
        <v>4.2495761536054E-2</v>
      </c>
      <c r="J21" s="24">
        <v>4.2634869772570298E-2</v>
      </c>
      <c r="K21">
        <v>2.46</v>
      </c>
    </row>
    <row r="22" spans="2:11" x14ac:dyDescent="0.2">
      <c r="B22">
        <v>2014</v>
      </c>
      <c r="C22" s="3">
        <v>52.46</v>
      </c>
      <c r="D22" s="3">
        <v>68.5</v>
      </c>
      <c r="E22" s="3">
        <v>57.429682539682503</v>
      </c>
      <c r="F22" s="3">
        <v>56.62</v>
      </c>
      <c r="G22" s="2">
        <v>3.6788321167883199E-2</v>
      </c>
      <c r="H22" s="2">
        <v>4.80365993137628E-2</v>
      </c>
      <c r="I22" s="24">
        <v>4.3924744135195398E-2</v>
      </c>
      <c r="J22" s="24">
        <v>4.4507242645830503E-2</v>
      </c>
      <c r="K22">
        <v>2.52</v>
      </c>
    </row>
    <row r="23" spans="2:11" x14ac:dyDescent="0.2">
      <c r="B23">
        <v>2015</v>
      </c>
      <c r="C23" s="3">
        <v>57.21</v>
      </c>
      <c r="D23" s="3">
        <v>71.400000000000006</v>
      </c>
      <c r="E23" s="3">
        <v>63.186785714285698</v>
      </c>
      <c r="F23" s="3">
        <v>62.424999999999997</v>
      </c>
      <c r="G23" s="2">
        <v>3.5294117647058802E-2</v>
      </c>
      <c r="H23" s="2">
        <v>4.54466002447124E-2</v>
      </c>
      <c r="I23" s="24">
        <v>4.1104019122327702E-2</v>
      </c>
      <c r="J23" s="24">
        <v>4.1649993068812903E-2</v>
      </c>
      <c r="K23">
        <v>2.6</v>
      </c>
    </row>
    <row r="24" spans="2:11" x14ac:dyDescent="0.2">
      <c r="B24">
        <v>2016</v>
      </c>
      <c r="C24" s="3">
        <v>64.400000000000006</v>
      </c>
      <c r="D24" s="3">
        <v>81.67</v>
      </c>
      <c r="E24" s="3">
        <v>74.066825396825394</v>
      </c>
      <c r="F24" s="3">
        <v>73.89</v>
      </c>
      <c r="G24" s="2">
        <v>3.28149871433819E-2</v>
      </c>
      <c r="H24" s="2">
        <v>4.0372670807453402E-2</v>
      </c>
      <c r="I24" s="24">
        <v>3.6136047661589801E-2</v>
      </c>
      <c r="J24" s="24">
        <v>3.6167347358697997E-2</v>
      </c>
      <c r="K24">
        <v>2.68</v>
      </c>
    </row>
    <row r="25" spans="2:11" x14ac:dyDescent="0.2">
      <c r="B25">
        <v>2017</v>
      </c>
      <c r="C25" s="3">
        <v>72.64</v>
      </c>
      <c r="D25" s="3">
        <v>89.66</v>
      </c>
      <c r="E25" s="3">
        <v>81.16892</v>
      </c>
      <c r="F25" s="3">
        <v>81.83</v>
      </c>
      <c r="G25" s="2">
        <v>3.0782957840731599E-2</v>
      </c>
      <c r="H25" s="2">
        <v>3.7551020408163202E-2</v>
      </c>
      <c r="I25" s="24">
        <v>3.3981212703552699E-2</v>
      </c>
      <c r="J25" s="24">
        <v>3.3728461948157401E-2</v>
      </c>
      <c r="K25">
        <v>2.76</v>
      </c>
    </row>
    <row r="26" spans="2:11" x14ac:dyDescent="0.2">
      <c r="B26">
        <v>2018</v>
      </c>
      <c r="C26" s="3">
        <v>71.39</v>
      </c>
      <c r="D26" s="3">
        <v>83.93</v>
      </c>
      <c r="E26" s="3">
        <v>77.780358565737004</v>
      </c>
      <c r="F26" s="3">
        <v>77.86</v>
      </c>
      <c r="G26" s="2">
        <v>3.3022254127781703E-2</v>
      </c>
      <c r="H26" s="2">
        <v>4.0061633281972202E-2</v>
      </c>
      <c r="I26" s="24">
        <v>3.6655434563741603E-2</v>
      </c>
      <c r="J26" s="24">
        <v>3.6676070787381297E-2</v>
      </c>
      <c r="K26">
        <v>2.86</v>
      </c>
    </row>
    <row r="27" spans="2:11" x14ac:dyDescent="0.2">
      <c r="B27">
        <v>2019</v>
      </c>
      <c r="C27" s="3">
        <v>74.45</v>
      </c>
      <c r="D27" s="3">
        <v>94.65</v>
      </c>
      <c r="E27" s="3">
        <v>86.177142857142798</v>
      </c>
      <c r="F27" s="3">
        <v>86.82</v>
      </c>
      <c r="G27" s="2">
        <v>3.1273111463285701E-2</v>
      </c>
      <c r="H27" s="2">
        <v>3.8415043653458603E-2</v>
      </c>
      <c r="I27" s="24">
        <v>3.4305894900337898E-2</v>
      </c>
      <c r="J27" s="24">
        <v>3.4093526837134298E-2</v>
      </c>
      <c r="K27">
        <v>2.96</v>
      </c>
    </row>
    <row r="28" spans="2:11" x14ac:dyDescent="0.2">
      <c r="B28">
        <v>2020</v>
      </c>
      <c r="C28" s="3">
        <v>65.349999999999994</v>
      </c>
      <c r="D28" s="3">
        <v>94.74</v>
      </c>
      <c r="E28" s="3">
        <v>78.932569169960402</v>
      </c>
      <c r="F28" s="3">
        <v>76.95</v>
      </c>
      <c r="G28" s="2">
        <v>3.1243402997677801E-2</v>
      </c>
      <c r="H28" s="2">
        <v>4.6824789594491198E-2</v>
      </c>
      <c r="I28" s="24">
        <v>3.8929950627899203E-2</v>
      </c>
      <c r="J28" s="24">
        <v>3.9766081871344998E-2</v>
      </c>
      <c r="K28">
        <v>3.06</v>
      </c>
    </row>
    <row r="29" spans="2:11" x14ac:dyDescent="0.2">
      <c r="B29">
        <v>2021</v>
      </c>
      <c r="C29" s="3">
        <v>65.650000000000006</v>
      </c>
      <c r="D29" s="3">
        <v>85.32</v>
      </c>
      <c r="E29" s="3">
        <v>75.133849206349197</v>
      </c>
      <c r="F29" s="3">
        <v>75.314999999999998</v>
      </c>
      <c r="G29" s="2">
        <v>3.6333802156586902E-2</v>
      </c>
      <c r="H29" s="2">
        <v>4.7220106626047198E-2</v>
      </c>
      <c r="I29" s="24">
        <v>4.1305155059123598E-2</v>
      </c>
      <c r="J29" s="24">
        <v>4.1160459585245501E-2</v>
      </c>
      <c r="K29">
        <v>3.1</v>
      </c>
    </row>
    <row r="30" spans="2:11" x14ac:dyDescent="0.2">
      <c r="B30">
        <v>2022</v>
      </c>
      <c r="C30" s="3">
        <v>79.47</v>
      </c>
      <c r="D30" s="3">
        <v>101.92</v>
      </c>
      <c r="E30" s="3">
        <v>92.297888446215097</v>
      </c>
      <c r="F30" s="3">
        <v>93.4</v>
      </c>
      <c r="G30" s="2">
        <v>3.1004709576138101E-2</v>
      </c>
      <c r="H30" s="2">
        <v>3.97634327419151E-2</v>
      </c>
      <c r="I30" s="24">
        <v>3.4286318283746203E-2</v>
      </c>
      <c r="J30" s="24">
        <v>3.3832976445396103E-2</v>
      </c>
      <c r="K30">
        <v>3.16</v>
      </c>
    </row>
    <row r="31" spans="2:11" x14ac:dyDescent="0.2">
      <c r="B31">
        <v>2023</v>
      </c>
      <c r="C31" s="3">
        <v>88.15</v>
      </c>
      <c r="D31" s="3">
        <v>100.4</v>
      </c>
      <c r="E31" s="3">
        <v>94.448592592592505</v>
      </c>
      <c r="F31" s="3">
        <v>93.77</v>
      </c>
      <c r="G31" s="2">
        <v>3.2045431497819597E-2</v>
      </c>
      <c r="H31" s="2">
        <v>3.6755530346001097E-2</v>
      </c>
      <c r="I31" s="24">
        <v>3.4154922315429902E-2</v>
      </c>
      <c r="J31" s="24">
        <v>3.4206081081081002E-2</v>
      </c>
      <c r="K31">
        <v>1.62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25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30.63</v>
      </c>
      <c r="D4" s="56">
        <v>37.75</v>
      </c>
      <c r="E4" s="3">
        <f>(Table1[[#This Row],[PriceHigh]]+Table1[[#This Row],[PriceLow]])/2</f>
        <v>34.19</v>
      </c>
      <c r="F4" s="56">
        <v>1.94</v>
      </c>
      <c r="G4" s="25" t="e">
        <f>(Table1[[#This Row],[Dividend]]-F3)/F3</f>
        <v>#DIV/0!</v>
      </c>
      <c r="H4" s="56">
        <v>6.3336600000000007E-2</v>
      </c>
      <c r="I4" s="56">
        <v>5.1390730000000003E-2</v>
      </c>
    </row>
    <row r="5" spans="2:9" ht="16" x14ac:dyDescent="0.2">
      <c r="B5" s="56" t="s">
        <v>108</v>
      </c>
      <c r="C5" s="56">
        <v>23.13</v>
      </c>
      <c r="D5" s="56">
        <v>32</v>
      </c>
      <c r="E5" s="3">
        <f>(Table1[[#This Row],[PriceHigh]]+Table1[[#This Row],[PriceLow]])/2</f>
        <v>27.564999999999998</v>
      </c>
      <c r="F5" s="56">
        <v>2</v>
      </c>
      <c r="G5" s="25">
        <f>(Table1[[#This Row],[Dividend]]-F4)/F4</f>
        <v>3.0927835051546421E-2</v>
      </c>
      <c r="H5" s="56">
        <v>8.6467790000000003E-2</v>
      </c>
      <c r="I5" s="56">
        <v>6.25E-2</v>
      </c>
    </row>
    <row r="6" spans="2:9" ht="16" x14ac:dyDescent="0.2">
      <c r="B6" s="56" t="s">
        <v>109</v>
      </c>
      <c r="C6" s="56">
        <v>25.75</v>
      </c>
      <c r="D6" s="56">
        <v>31.75</v>
      </c>
      <c r="E6" s="3">
        <f>(Table1[[#This Row],[PriceHigh]]+Table1[[#This Row],[PriceLow]])/2</f>
        <v>28.75</v>
      </c>
      <c r="F6" s="56">
        <v>2.04</v>
      </c>
      <c r="G6" s="25">
        <f>(Table1[[#This Row],[Dividend]]-F5)/F5</f>
        <v>2.0000000000000018E-2</v>
      </c>
      <c r="H6" s="56">
        <v>7.9223299999999997E-2</v>
      </c>
      <c r="I6" s="56">
        <v>6.4251970000000005E-2</v>
      </c>
    </row>
    <row r="7" spans="2:9" ht="16" x14ac:dyDescent="0.2">
      <c r="B7" s="56" t="s">
        <v>110</v>
      </c>
      <c r="C7" s="56">
        <v>26.13</v>
      </c>
      <c r="D7" s="56">
        <v>34.380000000000003</v>
      </c>
      <c r="E7" s="3">
        <f>(Table1[[#This Row],[PriceHigh]]+Table1[[#This Row],[PriceLow]])/2</f>
        <v>30.255000000000003</v>
      </c>
      <c r="F7" s="56">
        <v>2.08</v>
      </c>
      <c r="G7" s="25">
        <f>(Table1[[#This Row],[Dividend]]-F6)/F6</f>
        <v>1.9607843137254919E-2</v>
      </c>
      <c r="H7" s="56">
        <v>7.9601989999999997E-2</v>
      </c>
      <c r="I7" s="56">
        <v>6.0500289999999998E-2</v>
      </c>
    </row>
    <row r="8" spans="2:9" ht="16" x14ac:dyDescent="0.2">
      <c r="B8" s="56" t="s">
        <v>111</v>
      </c>
      <c r="C8" s="56">
        <v>27.25</v>
      </c>
      <c r="D8" s="56">
        <v>41.31</v>
      </c>
      <c r="E8" s="3">
        <f>(Table1[[#This Row],[PriceHigh]]+Table1[[#This Row],[PriceLow]])/2</f>
        <v>34.28</v>
      </c>
      <c r="F8" s="56">
        <v>2.1</v>
      </c>
      <c r="G8" s="25">
        <f>(Table1[[#This Row],[Dividend]]-F7)/F7</f>
        <v>9.6153846153846229E-3</v>
      </c>
      <c r="H8" s="56">
        <v>7.7064220000000003E-2</v>
      </c>
      <c r="I8" s="56">
        <v>5.0835150000000003E-2</v>
      </c>
    </row>
    <row r="9" spans="2:9" ht="16" x14ac:dyDescent="0.2">
      <c r="B9" s="56" t="s">
        <v>112</v>
      </c>
      <c r="C9" s="56">
        <v>39.630000000000003</v>
      </c>
      <c r="D9" s="56">
        <v>55.94</v>
      </c>
      <c r="E9" s="3">
        <f>(Table1[[#This Row],[PriceHigh]]+Table1[[#This Row],[PriceLow]])/2</f>
        <v>47.784999999999997</v>
      </c>
      <c r="F9" s="56">
        <v>2.12</v>
      </c>
      <c r="G9" s="25">
        <f>(Table1[[#This Row],[Dividend]]-F8)/F8</f>
        <v>9.5238095238095316E-3</v>
      </c>
      <c r="H9" s="56">
        <v>5.349483E-2</v>
      </c>
      <c r="I9" s="56">
        <v>3.7897750000000001E-2</v>
      </c>
    </row>
    <row r="10" spans="2:9" ht="16" x14ac:dyDescent="0.2">
      <c r="B10" s="56" t="s">
        <v>113</v>
      </c>
      <c r="C10" s="56">
        <v>33.75</v>
      </c>
      <c r="D10" s="56">
        <v>52.75</v>
      </c>
      <c r="E10" s="3">
        <f>(Table1[[#This Row],[PriceHigh]]+Table1[[#This Row],[PriceLow]])/2</f>
        <v>43.25</v>
      </c>
      <c r="F10" s="56">
        <v>2.14</v>
      </c>
      <c r="G10" s="25">
        <f>(Table1[[#This Row],[Dividend]]-F9)/F9</f>
        <v>9.4339622641509517E-3</v>
      </c>
      <c r="H10" s="56">
        <v>6.3407409999999997E-2</v>
      </c>
      <c r="I10" s="56">
        <v>4.0568720000000003E-2</v>
      </c>
    </row>
    <row r="11" spans="2:9" ht="16" x14ac:dyDescent="0.2">
      <c r="B11" s="56" t="s">
        <v>114</v>
      </c>
      <c r="C11" s="56">
        <v>26.19</v>
      </c>
      <c r="D11" s="56">
        <v>39.25</v>
      </c>
      <c r="E11" s="3">
        <f>(Table1[[#This Row],[PriceHigh]]+Table1[[#This Row],[PriceLow]])/2</f>
        <v>32.72</v>
      </c>
      <c r="F11" s="56">
        <v>2.1800000000000002</v>
      </c>
      <c r="G11" s="25">
        <f>(Table1[[#This Row],[Dividend]]-F10)/F10</f>
        <v>1.8691588785046745E-2</v>
      </c>
      <c r="H11" s="56">
        <v>8.323788E-2</v>
      </c>
      <c r="I11" s="56">
        <v>5.5541399999999998E-2</v>
      </c>
    </row>
    <row r="12" spans="2:9" ht="16" x14ac:dyDescent="0.2">
      <c r="B12" s="56" t="s">
        <v>115</v>
      </c>
      <c r="C12" s="56">
        <v>32.380000000000003</v>
      </c>
      <c r="D12" s="56">
        <v>42.18</v>
      </c>
      <c r="E12" s="3">
        <f>(Table1[[#This Row],[PriceHigh]]+Table1[[#This Row],[PriceLow]])/2</f>
        <v>37.28</v>
      </c>
      <c r="F12" s="56">
        <v>2.2000000000000002</v>
      </c>
      <c r="G12" s="25">
        <f>(Table1[[#This Row],[Dividend]]-F11)/F11</f>
        <v>9.174311926605512E-3</v>
      </c>
      <c r="H12" s="56">
        <v>6.7943169999999997E-2</v>
      </c>
      <c r="I12" s="56">
        <v>5.2157420000000003E-2</v>
      </c>
    </row>
    <row r="13" spans="2:9" ht="16" x14ac:dyDescent="0.2">
      <c r="B13" s="56" t="s">
        <v>116</v>
      </c>
      <c r="C13" s="56">
        <v>33.58</v>
      </c>
      <c r="D13" s="56">
        <v>45.21</v>
      </c>
      <c r="E13" s="3">
        <f>(Table1[[#This Row],[PriceHigh]]+Table1[[#This Row],[PriceLow]])/2</f>
        <v>39.394999999999996</v>
      </c>
      <c r="F13" s="56">
        <v>2.2200000000000002</v>
      </c>
      <c r="G13" s="25">
        <f>(Table1[[#This Row],[Dividend]]-F12)/F12</f>
        <v>9.0909090909090974E-3</v>
      </c>
      <c r="H13" s="56">
        <v>6.6110779999999994E-2</v>
      </c>
      <c r="I13" s="56">
        <v>4.9104179999999997E-2</v>
      </c>
    </row>
    <row r="14" spans="2:9" ht="16" x14ac:dyDescent="0.2">
      <c r="B14" s="56" t="s">
        <v>117</v>
      </c>
      <c r="C14" s="56">
        <v>37</v>
      </c>
      <c r="D14" s="56">
        <v>45.99</v>
      </c>
      <c r="E14" s="3">
        <f>(Table1[[#This Row],[PriceHigh]]+Table1[[#This Row],[PriceLow]])/2</f>
        <v>41.495000000000005</v>
      </c>
      <c r="F14" s="56">
        <v>2.2400000000000002</v>
      </c>
      <c r="G14" s="25">
        <f>(Table1[[#This Row],[Dividend]]-F13)/F13</f>
        <v>9.0090090090090159E-3</v>
      </c>
      <c r="H14" s="56">
        <v>6.0540539999999997E-2</v>
      </c>
      <c r="I14" s="56">
        <v>4.8706239999999998E-2</v>
      </c>
    </row>
    <row r="15" spans="2:9" ht="16" x14ac:dyDescent="0.2">
      <c r="B15" s="56" t="s">
        <v>118</v>
      </c>
      <c r="C15" s="56">
        <v>37.26</v>
      </c>
      <c r="D15" s="56">
        <v>45.59</v>
      </c>
      <c r="E15" s="3">
        <f>(Table1[[#This Row],[PriceHigh]]+Table1[[#This Row],[PriceLow]])/2</f>
        <v>41.424999999999997</v>
      </c>
      <c r="F15" s="56">
        <v>2.2599999999999998</v>
      </c>
      <c r="G15" s="25">
        <f>(Table1[[#This Row],[Dividend]]-F14)/F14</f>
        <v>8.9285714285712373E-3</v>
      </c>
      <c r="H15" s="56">
        <v>6.0654859999999998E-2</v>
      </c>
      <c r="I15" s="56">
        <v>4.9572270000000002E-2</v>
      </c>
    </row>
    <row r="16" spans="2:9" ht="16" x14ac:dyDescent="0.2">
      <c r="B16" s="56" t="s">
        <v>119</v>
      </c>
      <c r="C16" s="56">
        <v>41.41</v>
      </c>
      <c r="D16" s="56">
        <v>49.24</v>
      </c>
      <c r="E16" s="3">
        <f>(Table1[[#This Row],[PriceHigh]]+Table1[[#This Row],[PriceLow]])/2</f>
        <v>45.325000000000003</v>
      </c>
      <c r="F16" s="56">
        <v>2.2799999999999998</v>
      </c>
      <c r="G16" s="25">
        <f>(Table1[[#This Row],[Dividend]]-F15)/F15</f>
        <v>8.8495575221239024E-3</v>
      </c>
      <c r="H16" s="56">
        <v>5.5059160000000003E-2</v>
      </c>
      <c r="I16" s="56">
        <v>4.6303820000000002E-2</v>
      </c>
    </row>
    <row r="17" spans="2:9" ht="16" x14ac:dyDescent="0.2">
      <c r="B17" s="56" t="s">
        <v>120</v>
      </c>
      <c r="C17" s="56">
        <v>41.4</v>
      </c>
      <c r="D17" s="56">
        <v>49.13</v>
      </c>
      <c r="E17" s="3">
        <f>(Table1[[#This Row],[PriceHigh]]+Table1[[#This Row],[PriceLow]])/2</f>
        <v>45.265000000000001</v>
      </c>
      <c r="F17" s="56">
        <v>2.2999999999999998</v>
      </c>
      <c r="G17" s="25">
        <f>(Table1[[#This Row],[Dividend]]-F16)/F16</f>
        <v>8.7719298245614117E-3</v>
      </c>
      <c r="H17" s="56">
        <v>5.5555559999999997E-2</v>
      </c>
      <c r="I17" s="56">
        <v>4.681457E-2</v>
      </c>
    </row>
    <row r="18" spans="2:9" ht="16" x14ac:dyDescent="0.2">
      <c r="B18" s="56" t="s">
        <v>121</v>
      </c>
      <c r="C18" s="56">
        <v>43.65</v>
      </c>
      <c r="D18" s="56">
        <v>52.63</v>
      </c>
      <c r="E18" s="3">
        <f>(Table1[[#This Row],[PriceHigh]]+Table1[[#This Row],[PriceLow]])/2</f>
        <v>48.14</v>
      </c>
      <c r="F18" s="56">
        <v>2.3199999999999998</v>
      </c>
      <c r="G18" s="25">
        <f>(Table1[[#This Row],[Dividend]]-F17)/F17</f>
        <v>8.6956521739130523E-3</v>
      </c>
      <c r="H18" s="56">
        <v>5.3150059999999999E-2</v>
      </c>
      <c r="I18" s="56">
        <v>4.408132E-2</v>
      </c>
    </row>
    <row r="19" spans="2:9" ht="16" x14ac:dyDescent="0.2">
      <c r="B19" s="56" t="s">
        <v>122</v>
      </c>
      <c r="C19" s="56">
        <v>37.53</v>
      </c>
      <c r="D19" s="56">
        <v>48.6</v>
      </c>
      <c r="E19" s="3">
        <f>(Table1[[#This Row],[PriceHigh]]+Table1[[#This Row],[PriceLow]])/2</f>
        <v>43.064999999999998</v>
      </c>
      <c r="F19" s="56">
        <v>2.34</v>
      </c>
      <c r="G19" s="25">
        <f>(Table1[[#This Row],[Dividend]]-F18)/F18</f>
        <v>8.6206896551724223E-3</v>
      </c>
      <c r="H19" s="56">
        <v>6.2350120000000002E-2</v>
      </c>
      <c r="I19" s="56">
        <v>4.8148150000000001E-2</v>
      </c>
    </row>
    <row r="20" spans="2:9" ht="16" x14ac:dyDescent="0.2">
      <c r="B20" s="56" t="s">
        <v>123</v>
      </c>
      <c r="C20" s="56">
        <v>32.700000000000003</v>
      </c>
      <c r="D20" s="56">
        <v>46.13</v>
      </c>
      <c r="E20" s="3">
        <f>(Table1[[#This Row],[PriceHigh]]+Table1[[#This Row],[PriceLow]])/2</f>
        <v>39.415000000000006</v>
      </c>
      <c r="F20" s="56">
        <v>2.36</v>
      </c>
      <c r="G20" s="25">
        <f>(Table1[[#This Row],[Dividend]]-F19)/F19</f>
        <v>8.5470085470085548E-3</v>
      </c>
      <c r="H20" s="56">
        <v>7.2171250000000006E-2</v>
      </c>
      <c r="I20" s="56">
        <v>5.115977E-2</v>
      </c>
    </row>
    <row r="21" spans="2:9" ht="16" x14ac:dyDescent="0.2">
      <c r="B21" s="56" t="s">
        <v>124</v>
      </c>
      <c r="C21" s="56">
        <v>41.66</v>
      </c>
      <c r="D21" s="56">
        <v>51</v>
      </c>
      <c r="E21" s="3">
        <f>(Table1[[#This Row],[PriceHigh]]+Table1[[#This Row],[PriceLow]])/2</f>
        <v>46.33</v>
      </c>
      <c r="F21" s="56">
        <v>2.38</v>
      </c>
      <c r="G21" s="25">
        <f>(Table1[[#This Row],[Dividend]]-F20)/F20</f>
        <v>8.4745762711864493E-3</v>
      </c>
      <c r="H21" s="56">
        <v>5.7129140000000002E-2</v>
      </c>
      <c r="I21" s="56">
        <v>4.666667E-2</v>
      </c>
    </row>
    <row r="22" spans="2:9" ht="16" x14ac:dyDescent="0.2">
      <c r="B22" s="56" t="s">
        <v>125</v>
      </c>
      <c r="C22" s="56">
        <v>48.85</v>
      </c>
      <c r="D22" s="56">
        <v>62.59</v>
      </c>
      <c r="E22" s="3">
        <f>(Table1[[#This Row],[PriceHigh]]+Table1[[#This Row],[PriceLow]])/2</f>
        <v>55.72</v>
      </c>
      <c r="F22" s="56">
        <v>2.4</v>
      </c>
      <c r="G22" s="25">
        <f>(Table1[[#This Row],[Dividend]]-F21)/F21</f>
        <v>8.4033613445378234E-3</v>
      </c>
      <c r="H22" s="56">
        <v>4.9129989999999998E-2</v>
      </c>
      <c r="I22" s="56">
        <v>3.8344780000000002E-2</v>
      </c>
    </row>
    <row r="23" spans="2:9" ht="16" x14ac:dyDescent="0.2">
      <c r="B23" s="56" t="s">
        <v>126</v>
      </c>
      <c r="C23" s="56">
        <v>54.1</v>
      </c>
      <c r="D23" s="56">
        <v>64.94</v>
      </c>
      <c r="E23" s="3">
        <f>(Table1[[#This Row],[PriceHigh]]+Table1[[#This Row],[PriceLow]])/2</f>
        <v>59.519999999999996</v>
      </c>
      <c r="F23" s="56">
        <v>2.42</v>
      </c>
      <c r="G23" s="25">
        <f>(Table1[[#This Row],[Dividend]]-F22)/F22</f>
        <v>8.3333333333333419E-3</v>
      </c>
      <c r="H23" s="56">
        <v>4.4731979999999998E-2</v>
      </c>
      <c r="I23" s="56">
        <v>3.726517E-2</v>
      </c>
    </row>
    <row r="24" spans="2:9" ht="16" x14ac:dyDescent="0.2">
      <c r="B24" s="56" t="s">
        <v>127</v>
      </c>
      <c r="C24" s="56">
        <v>54.33</v>
      </c>
      <c r="D24" s="56">
        <v>63.66</v>
      </c>
      <c r="E24" s="3">
        <f>(Table1[[#This Row],[PriceHigh]]+Table1[[#This Row],[PriceLow]])/2</f>
        <v>58.994999999999997</v>
      </c>
      <c r="F24" s="56">
        <v>2.46</v>
      </c>
      <c r="G24" s="25">
        <f>(Table1[[#This Row],[Dividend]]-F23)/F23</f>
        <v>1.6528925619834725E-2</v>
      </c>
      <c r="H24" s="56">
        <v>4.5278850000000002E-2</v>
      </c>
      <c r="I24" s="56">
        <v>3.8642790000000003E-2</v>
      </c>
    </row>
    <row r="25" spans="2:9" ht="16" x14ac:dyDescent="0.2">
      <c r="B25" s="56" t="s">
        <v>128</v>
      </c>
      <c r="C25" s="56">
        <v>52.46</v>
      </c>
      <c r="D25" s="56">
        <v>68.5</v>
      </c>
      <c r="E25" s="3">
        <f>(Table1[[#This Row],[PriceHigh]]+Table1[[#This Row],[PriceLow]])/2</f>
        <v>60.480000000000004</v>
      </c>
      <c r="F25" s="56">
        <v>2.52</v>
      </c>
      <c r="G25" s="25">
        <f>(Table1[[#This Row],[Dividend]]-F24)/F24</f>
        <v>2.4390243902439046E-2</v>
      </c>
      <c r="H25" s="56">
        <v>4.8036599999999999E-2</v>
      </c>
      <c r="I25" s="56">
        <v>3.6788319999999999E-2</v>
      </c>
    </row>
    <row r="26" spans="2:9" ht="16" x14ac:dyDescent="0.2">
      <c r="B26" s="56" t="s">
        <v>129</v>
      </c>
      <c r="C26" s="56">
        <v>57.21</v>
      </c>
      <c r="D26" s="56">
        <v>71.400000000000006</v>
      </c>
      <c r="E26" s="3">
        <f>(Table1[[#This Row],[PriceHigh]]+Table1[[#This Row],[PriceLow]])/2</f>
        <v>64.305000000000007</v>
      </c>
      <c r="F26" s="56">
        <v>2.6</v>
      </c>
      <c r="G26" s="25">
        <f>(Table1[[#This Row],[Dividend]]-F25)/F25</f>
        <v>3.1746031746031772E-2</v>
      </c>
      <c r="H26" s="56">
        <v>4.5446599999999997E-2</v>
      </c>
      <c r="I26" s="56">
        <v>3.641457E-2</v>
      </c>
    </row>
    <row r="27" spans="2:9" ht="16" x14ac:dyDescent="0.2">
      <c r="B27" s="56" t="s">
        <v>130</v>
      </c>
      <c r="C27" s="56">
        <v>64.400000000000006</v>
      </c>
      <c r="D27" s="56">
        <v>81.67</v>
      </c>
      <c r="E27" s="3">
        <f>(Table1[[#This Row],[PriceHigh]]+Table1[[#This Row],[PriceLow]])/2</f>
        <v>73.034999999999997</v>
      </c>
      <c r="F27" s="56">
        <v>2.68</v>
      </c>
      <c r="G27" s="25">
        <f>(Table1[[#This Row],[Dividend]]-F26)/F26</f>
        <v>3.0769230769230795E-2</v>
      </c>
      <c r="H27" s="56">
        <v>4.1614909999999998E-2</v>
      </c>
      <c r="I27" s="56">
        <v>3.2814990000000002E-2</v>
      </c>
    </row>
    <row r="28" spans="2:9" ht="16" x14ac:dyDescent="0.2">
      <c r="B28" s="56" t="s">
        <v>131</v>
      </c>
      <c r="C28" s="56">
        <v>72.64</v>
      </c>
      <c r="D28" s="56">
        <v>89.66</v>
      </c>
      <c r="E28" s="3">
        <f>(Table1[[#This Row],[PriceHigh]]+Table1[[#This Row],[PriceLow]])/2</f>
        <v>81.150000000000006</v>
      </c>
      <c r="F28" s="56">
        <v>2.76</v>
      </c>
      <c r="G28" s="25">
        <f>(Table1[[#This Row],[Dividend]]-F27)/F27</f>
        <v>2.9850746268656577E-2</v>
      </c>
      <c r="H28" s="56">
        <v>3.7995590000000003E-2</v>
      </c>
      <c r="I28" s="56">
        <v>3.0782960000000002E-2</v>
      </c>
    </row>
    <row r="29" spans="2:9" ht="16" x14ac:dyDescent="0.2">
      <c r="B29" s="56" t="s">
        <v>132</v>
      </c>
      <c r="C29" s="56">
        <v>71.39</v>
      </c>
      <c r="D29" s="56">
        <v>83.93</v>
      </c>
      <c r="E29" s="3">
        <f>(Table1[[#This Row],[PriceHigh]]+Table1[[#This Row],[PriceLow]])/2</f>
        <v>77.66</v>
      </c>
      <c r="F29" s="56">
        <v>2.86</v>
      </c>
      <c r="G29" s="25">
        <f>(Table1[[#This Row],[Dividend]]-F28)/F28</f>
        <v>3.623188405797105E-2</v>
      </c>
      <c r="H29" s="56">
        <v>4.0061630000000001E-2</v>
      </c>
      <c r="I29" s="56">
        <v>3.4076019999999999E-2</v>
      </c>
    </row>
    <row r="30" spans="2:9" ht="16" x14ac:dyDescent="0.2">
      <c r="B30" s="56" t="s">
        <v>133</v>
      </c>
      <c r="C30" s="56">
        <v>74.45</v>
      </c>
      <c r="D30" s="56">
        <v>94.65</v>
      </c>
      <c r="E30" s="3">
        <f>(Table1[[#This Row],[PriceHigh]]+Table1[[#This Row],[PriceLow]])/2</f>
        <v>84.550000000000011</v>
      </c>
      <c r="F30" s="56">
        <v>2.96</v>
      </c>
      <c r="G30" s="25">
        <f>(Table1[[#This Row],[Dividend]]-F29)/F29</f>
        <v>3.4965034965034995E-2</v>
      </c>
      <c r="H30" s="56">
        <v>3.9758229999999999E-2</v>
      </c>
      <c r="I30" s="56">
        <v>3.127311E-2</v>
      </c>
    </row>
    <row r="31" spans="2:9" ht="16" x14ac:dyDescent="0.2">
      <c r="B31" s="56" t="s">
        <v>134</v>
      </c>
      <c r="C31" s="56">
        <v>65.349999999999994</v>
      </c>
      <c r="D31" s="56">
        <v>94.74</v>
      </c>
      <c r="E31" s="3">
        <f>(Table1[[#This Row],[PriceHigh]]+Table1[[#This Row],[PriceLow]])/2</f>
        <v>80.044999999999987</v>
      </c>
      <c r="F31" s="56">
        <v>3.06</v>
      </c>
      <c r="G31" s="25">
        <f>(Table1[[#This Row],[Dividend]]-F30)/F30</f>
        <v>3.3783783783783813E-2</v>
      </c>
      <c r="H31" s="56">
        <v>4.6824789999999998E-2</v>
      </c>
      <c r="I31" s="56">
        <v>3.2298920000000002E-2</v>
      </c>
    </row>
    <row r="32" spans="2:9" ht="16" x14ac:dyDescent="0.2">
      <c r="B32" s="56" t="s">
        <v>135</v>
      </c>
      <c r="C32" s="56">
        <v>65.650000000000006</v>
      </c>
      <c r="D32" s="56">
        <v>85.32</v>
      </c>
      <c r="E32" s="3">
        <f>(Table1[[#This Row],[PriceHigh]]+Table1[[#This Row],[PriceLow]])/2</f>
        <v>75.484999999999999</v>
      </c>
      <c r="F32" s="56">
        <v>3.1</v>
      </c>
      <c r="G32" s="25">
        <f>(Table1[[#This Row],[Dividend]]-F31)/F31</f>
        <v>1.3071895424836612E-2</v>
      </c>
      <c r="H32" s="56">
        <v>4.7220110000000003E-2</v>
      </c>
      <c r="I32" s="56">
        <v>3.6333799999999999E-2</v>
      </c>
    </row>
    <row r="33" spans="2:9" ht="16" x14ac:dyDescent="0.2">
      <c r="B33" s="56" t="s">
        <v>136</v>
      </c>
      <c r="C33" s="56">
        <v>79.47</v>
      </c>
      <c r="D33" s="56">
        <v>101.92</v>
      </c>
      <c r="E33" s="3">
        <f>(Table1[[#This Row],[PriceHigh]]+Table1[[#This Row],[PriceLow]])/2</f>
        <v>90.694999999999993</v>
      </c>
      <c r="F33" s="56">
        <v>3.16</v>
      </c>
      <c r="G33" s="25">
        <f>(Table1[[#This Row],[Dividend]]-F32)/F32</f>
        <v>1.9354838709677438E-2</v>
      </c>
      <c r="H33" s="56">
        <v>3.9763430000000002E-2</v>
      </c>
      <c r="I33" s="56">
        <v>3.1004710000000001E-2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3.24</v>
      </c>
      <c r="G34" s="25">
        <f>(Table1[[#This Row],[Dividend]]-F33)/F33</f>
        <v>2.5316455696202552E-2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35">
        <v>45125</v>
      </c>
      <c r="C2">
        <v>92.14</v>
      </c>
      <c r="E2">
        <v>0.81</v>
      </c>
      <c r="F2" s="63">
        <f>Table3[[#This Row],[DivPay]]*4</f>
        <v>3.24</v>
      </c>
      <c r="G2" s="2">
        <f>Table3[[#This Row],[FwdDiv]]/Table3[[#This Row],[SharePrice]]</f>
        <v>3.5163881050575212E-2</v>
      </c>
    </row>
    <row r="3" spans="2:9" ht="16" x14ac:dyDescent="0.2">
      <c r="B3" s="35">
        <v>45124</v>
      </c>
      <c r="C3">
        <v>92.42</v>
      </c>
      <c r="E3">
        <v>0.81</v>
      </c>
      <c r="F3" s="63">
        <f>Table3[[#This Row],[DivPay]]*4</f>
        <v>3.24</v>
      </c>
      <c r="G3" s="2">
        <f>Table3[[#This Row],[FwdDiv]]/Table3[[#This Row],[SharePrice]]</f>
        <v>3.5057346894611555E-2</v>
      </c>
    </row>
    <row r="4" spans="2:9" ht="16" x14ac:dyDescent="0.2">
      <c r="B4" s="35">
        <v>45121</v>
      </c>
      <c r="C4">
        <v>93.08</v>
      </c>
      <c r="E4">
        <v>0.81</v>
      </c>
      <c r="F4">
        <f>Table3[[#This Row],[DivPay]]*4</f>
        <v>3.24</v>
      </c>
      <c r="G4" s="2">
        <f>Table3[[#This Row],[FwdDiv]]/Table3[[#This Row],[SharePrice]]</f>
        <v>3.4808766652342074E-2</v>
      </c>
    </row>
    <row r="5" spans="2:9" ht="16" x14ac:dyDescent="0.2">
      <c r="B5" s="35">
        <v>45120</v>
      </c>
      <c r="C5">
        <v>93.77</v>
      </c>
      <c r="E5">
        <v>0.81</v>
      </c>
      <c r="F5">
        <f>Table3[[#This Row],[DivPay]]*4</f>
        <v>3.24</v>
      </c>
      <c r="G5" s="2">
        <f>Table3[[#This Row],[FwdDiv]]/Table3[[#This Row],[SharePrice]]</f>
        <v>3.4552628772528529E-2</v>
      </c>
    </row>
    <row r="6" spans="2:9" ht="16" x14ac:dyDescent="0.2">
      <c r="B6" s="35">
        <v>45119</v>
      </c>
      <c r="C6">
        <v>93.09</v>
      </c>
      <c r="E6">
        <v>0.81</v>
      </c>
      <c r="F6">
        <f>Table3[[#This Row],[DivPay]]*4</f>
        <v>3.24</v>
      </c>
      <c r="G6" s="2">
        <f>Table3[[#This Row],[FwdDiv]]/Table3[[#This Row],[SharePrice]]</f>
        <v>3.4805027392845633E-2</v>
      </c>
    </row>
    <row r="7" spans="2:9" ht="16" x14ac:dyDescent="0.2">
      <c r="B7" s="35">
        <v>45118</v>
      </c>
      <c r="C7">
        <v>92.54</v>
      </c>
      <c r="E7">
        <v>0.81</v>
      </c>
      <c r="F7">
        <f>Table3[[#This Row],[DivPay]]*4</f>
        <v>3.24</v>
      </c>
      <c r="G7" s="2">
        <f>Table3[[#This Row],[FwdDiv]]/Table3[[#This Row],[SharePrice]]</f>
        <v>3.501188675167495E-2</v>
      </c>
    </row>
    <row r="8" spans="2:9" ht="16" x14ac:dyDescent="0.2">
      <c r="B8" s="35">
        <v>45117</v>
      </c>
      <c r="C8">
        <v>91.39</v>
      </c>
      <c r="E8">
        <v>0.81</v>
      </c>
      <c r="F8">
        <f>Table3[[#This Row],[DivPay]]*4</f>
        <v>3.24</v>
      </c>
      <c r="G8" s="2">
        <f>Table3[[#This Row],[FwdDiv]]/Table3[[#This Row],[SharePrice]]</f>
        <v>3.5452456505088083E-2</v>
      </c>
    </row>
    <row r="9" spans="2:9" ht="16" x14ac:dyDescent="0.2">
      <c r="B9" s="35">
        <v>45114</v>
      </c>
      <c r="C9">
        <v>92.03</v>
      </c>
      <c r="E9">
        <v>0.81</v>
      </c>
      <c r="F9">
        <f>Table3[[#This Row],[DivPay]]*4</f>
        <v>3.24</v>
      </c>
      <c r="G9" s="2">
        <f>Table3[[#This Row],[FwdDiv]]/Table3[[#This Row],[SharePrice]]</f>
        <v>3.5205911115940458E-2</v>
      </c>
    </row>
    <row r="10" spans="2:9" ht="16" x14ac:dyDescent="0.2">
      <c r="B10" s="35">
        <v>45113</v>
      </c>
      <c r="C10">
        <v>92.17</v>
      </c>
      <c r="E10">
        <v>0.81</v>
      </c>
      <c r="F10">
        <f>Table3[[#This Row],[DivPay]]*4</f>
        <v>3.24</v>
      </c>
      <c r="G10" s="2">
        <f>Table3[[#This Row],[FwdDiv]]/Table3[[#This Row],[SharePrice]]</f>
        <v>3.5152435716610614E-2</v>
      </c>
    </row>
    <row r="11" spans="2:9" ht="16" x14ac:dyDescent="0.2">
      <c r="B11" s="35">
        <v>45112</v>
      </c>
      <c r="C11">
        <v>92.85</v>
      </c>
      <c r="E11">
        <v>0.81</v>
      </c>
      <c r="F11">
        <f>Table3[[#This Row],[DivPay]]*4</f>
        <v>3.24</v>
      </c>
      <c r="G11" s="2">
        <f>Table3[[#This Row],[FwdDiv]]/Table3[[#This Row],[SharePrice]]</f>
        <v>3.4894991922455577E-2</v>
      </c>
    </row>
    <row r="12" spans="2:9" ht="16" x14ac:dyDescent="0.2">
      <c r="B12" s="35">
        <v>45110</v>
      </c>
      <c r="C12">
        <v>91.05</v>
      </c>
      <c r="E12">
        <v>0.81</v>
      </c>
      <c r="F12">
        <f>Table3[[#This Row],[DivPay]]*4</f>
        <v>3.24</v>
      </c>
      <c r="G12" s="2">
        <f>Table3[[#This Row],[FwdDiv]]/Table3[[#This Row],[SharePrice]]</f>
        <v>3.5584843492586497E-2</v>
      </c>
    </row>
    <row r="13" spans="2:9" ht="16" x14ac:dyDescent="0.2">
      <c r="B13" s="35">
        <v>45107</v>
      </c>
      <c r="C13">
        <v>90.4</v>
      </c>
      <c r="E13">
        <v>0.81</v>
      </c>
      <c r="F13">
        <f>Table3[[#This Row],[DivPay]]*4</f>
        <v>3.24</v>
      </c>
      <c r="G13" s="2">
        <f>Table3[[#This Row],[FwdDiv]]/Table3[[#This Row],[SharePrice]]</f>
        <v>3.5840707964601773E-2</v>
      </c>
    </row>
    <row r="14" spans="2:9" ht="16" x14ac:dyDescent="0.2">
      <c r="B14" s="35">
        <v>45106</v>
      </c>
      <c r="C14">
        <v>89.57</v>
      </c>
      <c r="E14">
        <v>0.81</v>
      </c>
      <c r="F14">
        <f>Table3[[#This Row],[DivPay]]*4</f>
        <v>3.24</v>
      </c>
      <c r="G14" s="2">
        <f>Table3[[#This Row],[FwdDiv]]/Table3[[#This Row],[SharePrice]]</f>
        <v>3.6172825722898296E-2</v>
      </c>
    </row>
    <row r="15" spans="2:9" ht="16" x14ac:dyDescent="0.2">
      <c r="B15" s="35">
        <v>45105</v>
      </c>
      <c r="C15">
        <v>90.11</v>
      </c>
      <c r="E15">
        <v>0.81</v>
      </c>
      <c r="F15">
        <f>Table3[[#This Row],[DivPay]]*4</f>
        <v>3.24</v>
      </c>
      <c r="G15" s="2">
        <f>Table3[[#This Row],[FwdDiv]]/Table3[[#This Row],[SharePrice]]</f>
        <v>3.5956053712129621E-2</v>
      </c>
    </row>
    <row r="16" spans="2:9" ht="16" x14ac:dyDescent="0.2">
      <c r="B16" s="35">
        <v>45104</v>
      </c>
      <c r="C16">
        <v>91.98</v>
      </c>
      <c r="E16">
        <v>0.81</v>
      </c>
      <c r="F16">
        <f>Table3[[#This Row],[DivPay]]*4</f>
        <v>3.24</v>
      </c>
      <c r="G16" s="2">
        <f>Table3[[#This Row],[FwdDiv]]/Table3[[#This Row],[SharePrice]]</f>
        <v>3.5225048923679059E-2</v>
      </c>
    </row>
    <row r="17" spans="2:7" ht="16" x14ac:dyDescent="0.2">
      <c r="B17" s="35">
        <v>45103</v>
      </c>
      <c r="C17">
        <v>91.68</v>
      </c>
      <c r="E17">
        <v>0.81</v>
      </c>
      <c r="F17">
        <f>Table3[[#This Row],[DivPay]]*4</f>
        <v>3.24</v>
      </c>
      <c r="G17" s="2">
        <f>Table3[[#This Row],[FwdDiv]]/Table3[[#This Row],[SharePrice]]</f>
        <v>3.5340314136125657E-2</v>
      </c>
    </row>
    <row r="18" spans="2:7" ht="16" x14ac:dyDescent="0.2">
      <c r="B18" s="35">
        <v>45100</v>
      </c>
      <c r="C18">
        <v>90.74</v>
      </c>
      <c r="E18">
        <v>0.81</v>
      </c>
      <c r="F18">
        <f>Table3[[#This Row],[DivPay]]*4</f>
        <v>3.24</v>
      </c>
      <c r="G18" s="2">
        <f>Table3[[#This Row],[FwdDiv]]/Table3[[#This Row],[SharePrice]]</f>
        <v>3.5706413929909635E-2</v>
      </c>
    </row>
    <row r="19" spans="2:7" ht="16" x14ac:dyDescent="0.2">
      <c r="B19" s="35">
        <v>45099</v>
      </c>
      <c r="C19">
        <v>92.12</v>
      </c>
      <c r="E19">
        <v>0.81</v>
      </c>
      <c r="F19">
        <f>Table3[[#This Row],[DivPay]]*4</f>
        <v>3.24</v>
      </c>
      <c r="G19" s="2">
        <f>Table3[[#This Row],[FwdDiv]]/Table3[[#This Row],[SharePrice]]</f>
        <v>3.5171515414676509E-2</v>
      </c>
    </row>
    <row r="20" spans="2:7" ht="16" x14ac:dyDescent="0.2">
      <c r="B20" s="35">
        <v>45098</v>
      </c>
      <c r="C20">
        <v>92.92</v>
      </c>
      <c r="E20">
        <v>0.81</v>
      </c>
      <c r="F20">
        <f>Table3[[#This Row],[DivPay]]*4</f>
        <v>3.24</v>
      </c>
      <c r="G20" s="2">
        <f>Table3[[#This Row],[FwdDiv]]/Table3[[#This Row],[SharePrice]]</f>
        <v>3.486870426173052E-2</v>
      </c>
    </row>
    <row r="21" spans="2:7" ht="16" x14ac:dyDescent="0.2">
      <c r="B21" s="35">
        <v>45097</v>
      </c>
      <c r="C21">
        <v>92.02</v>
      </c>
      <c r="E21">
        <v>0.81</v>
      </c>
      <c r="F21">
        <f>Table3[[#This Row],[DivPay]]*4</f>
        <v>3.24</v>
      </c>
      <c r="G21" s="2">
        <f>Table3[[#This Row],[FwdDiv]]/Table3[[#This Row],[SharePrice]]</f>
        <v>3.5209737013692677E-2</v>
      </c>
    </row>
    <row r="22" spans="2:7" ht="16" x14ac:dyDescent="0.2">
      <c r="B22" s="35">
        <v>45093</v>
      </c>
      <c r="C22">
        <v>92.97</v>
      </c>
      <c r="E22">
        <v>0.81</v>
      </c>
      <c r="F22">
        <f>Table3[[#This Row],[DivPay]]*4</f>
        <v>3.24</v>
      </c>
      <c r="G22" s="2">
        <f>Table3[[#This Row],[FwdDiv]]/Table3[[#This Row],[SharePrice]]</f>
        <v>3.4849951597289451E-2</v>
      </c>
    </row>
    <row r="23" spans="2:7" ht="16" x14ac:dyDescent="0.2">
      <c r="B23" s="35">
        <v>45092</v>
      </c>
      <c r="C23">
        <v>93.02</v>
      </c>
      <c r="E23">
        <v>0.81</v>
      </c>
      <c r="F23">
        <f>Table3[[#This Row],[DivPay]]*4</f>
        <v>3.24</v>
      </c>
      <c r="G23" s="2">
        <f>Table3[[#This Row],[FwdDiv]]/Table3[[#This Row],[SharePrice]]</f>
        <v>3.4831219092668245E-2</v>
      </c>
    </row>
    <row r="24" spans="2:7" ht="16" x14ac:dyDescent="0.2">
      <c r="B24" s="35">
        <v>45091</v>
      </c>
      <c r="C24">
        <v>92.39</v>
      </c>
      <c r="E24">
        <v>0.81</v>
      </c>
      <c r="F24">
        <f>Table3[[#This Row],[DivPay]]*4</f>
        <v>3.24</v>
      </c>
      <c r="G24" s="2">
        <f>Table3[[#This Row],[FwdDiv]]/Table3[[#This Row],[SharePrice]]</f>
        <v>3.5068730382075981E-2</v>
      </c>
    </row>
    <row r="25" spans="2:7" ht="16" x14ac:dyDescent="0.2">
      <c r="B25" s="35">
        <v>45090</v>
      </c>
      <c r="C25">
        <v>92.03</v>
      </c>
      <c r="E25">
        <v>0.81</v>
      </c>
      <c r="F25">
        <f>Table3[[#This Row],[DivPay]]*4</f>
        <v>3.24</v>
      </c>
      <c r="G25" s="2">
        <f>Table3[[#This Row],[FwdDiv]]/Table3[[#This Row],[SharePrice]]</f>
        <v>3.5205911115940458E-2</v>
      </c>
    </row>
    <row r="26" spans="2:7" ht="16" x14ac:dyDescent="0.2">
      <c r="B26" s="35">
        <v>45089</v>
      </c>
      <c r="C26">
        <v>92.63</v>
      </c>
      <c r="E26">
        <v>0.81</v>
      </c>
      <c r="F26">
        <f>Table3[[#This Row],[DivPay]]*4</f>
        <v>3.24</v>
      </c>
      <c r="G26" s="2">
        <f>Table3[[#This Row],[FwdDiv]]/Table3[[#This Row],[SharePrice]]</f>
        <v>3.4977868940947864E-2</v>
      </c>
    </row>
    <row r="27" spans="2:7" ht="16" x14ac:dyDescent="0.2">
      <c r="B27" s="35">
        <v>45086</v>
      </c>
      <c r="C27">
        <v>93.49</v>
      </c>
      <c r="E27">
        <v>0.81</v>
      </c>
      <c r="F27">
        <f>Table3[[#This Row],[DivPay]]*4</f>
        <v>3.24</v>
      </c>
      <c r="G27" s="2">
        <f>Table3[[#This Row],[FwdDiv]]/Table3[[#This Row],[SharePrice]]</f>
        <v>3.4656112953257039E-2</v>
      </c>
    </row>
    <row r="28" spans="2:7" ht="16" x14ac:dyDescent="0.2">
      <c r="B28" s="35">
        <v>45085</v>
      </c>
      <c r="C28">
        <v>94</v>
      </c>
      <c r="E28">
        <v>0.81</v>
      </c>
      <c r="F28">
        <f>Table3[[#This Row],[DivPay]]*4</f>
        <v>3.24</v>
      </c>
      <c r="G28" s="2">
        <f>Table3[[#This Row],[FwdDiv]]/Table3[[#This Row],[SharePrice]]</f>
        <v>3.4468085106382981E-2</v>
      </c>
    </row>
    <row r="29" spans="2:7" ht="16" x14ac:dyDescent="0.2">
      <c r="B29" s="35">
        <v>45084</v>
      </c>
      <c r="C29">
        <v>93.54</v>
      </c>
      <c r="E29">
        <v>0.81</v>
      </c>
      <c r="F29">
        <f>Table3[[#This Row],[DivPay]]*4</f>
        <v>3.24</v>
      </c>
      <c r="G29" s="2">
        <f>Table3[[#This Row],[FwdDiv]]/Table3[[#This Row],[SharePrice]]</f>
        <v>3.463758819756254E-2</v>
      </c>
    </row>
    <row r="30" spans="2:7" ht="16" x14ac:dyDescent="0.2">
      <c r="B30" s="35">
        <v>45083</v>
      </c>
      <c r="C30">
        <v>92.41</v>
      </c>
      <c r="E30">
        <v>0.81</v>
      </c>
      <c r="F30">
        <f>Table3[[#This Row],[DivPay]]*4</f>
        <v>3.24</v>
      </c>
      <c r="G30" s="2">
        <f>Table3[[#This Row],[FwdDiv]]/Table3[[#This Row],[SharePrice]]</f>
        <v>3.5061140569202467E-2</v>
      </c>
    </row>
    <row r="31" spans="2:7" ht="16" x14ac:dyDescent="0.2">
      <c r="B31" s="35">
        <v>45082</v>
      </c>
      <c r="C31">
        <v>92.95</v>
      </c>
      <c r="E31">
        <v>0.81</v>
      </c>
      <c r="F31">
        <f>Table3[[#This Row],[DivPay]]*4</f>
        <v>3.24</v>
      </c>
      <c r="G31" s="2">
        <f>Table3[[#This Row],[FwdDiv]]/Table3[[#This Row],[SharePrice]]</f>
        <v>3.485745024206563E-2</v>
      </c>
    </row>
    <row r="32" spans="2:7" ht="16" x14ac:dyDescent="0.2">
      <c r="B32" s="35">
        <v>45079</v>
      </c>
      <c r="C32">
        <v>91.76</v>
      </c>
      <c r="E32">
        <v>0.81</v>
      </c>
      <c r="F32">
        <f>Table3[[#This Row],[DivPay]]*4</f>
        <v>3.24</v>
      </c>
      <c r="G32" s="2">
        <f>Table3[[#This Row],[FwdDiv]]/Table3[[#This Row],[SharePrice]]</f>
        <v>3.5309503051438533E-2</v>
      </c>
    </row>
    <row r="33" spans="2:7" ht="16" x14ac:dyDescent="0.2">
      <c r="B33" s="35">
        <v>45078</v>
      </c>
      <c r="C33">
        <v>91.82</v>
      </c>
      <c r="E33">
        <v>0.81</v>
      </c>
      <c r="F33">
        <f>Table3[[#This Row],[DivPay]]*4</f>
        <v>3.24</v>
      </c>
      <c r="G33" s="2">
        <f>Table3[[#This Row],[FwdDiv]]/Table3[[#This Row],[SharePrice]]</f>
        <v>3.5286429971683735E-2</v>
      </c>
    </row>
    <row r="34" spans="2:7" ht="16" x14ac:dyDescent="0.2">
      <c r="B34" s="35">
        <v>45077</v>
      </c>
      <c r="C34">
        <v>93.3</v>
      </c>
      <c r="E34">
        <v>0.81</v>
      </c>
      <c r="F34">
        <f>Table3[[#This Row],[DivPay]]*4</f>
        <v>3.24</v>
      </c>
      <c r="G34" s="2">
        <f>Table3[[#This Row],[FwdDiv]]/Table3[[#This Row],[SharePrice]]</f>
        <v>3.4726688102893893E-2</v>
      </c>
    </row>
    <row r="35" spans="2:7" ht="16" x14ac:dyDescent="0.2">
      <c r="B35" s="35">
        <v>45076</v>
      </c>
      <c r="C35">
        <v>92.56</v>
      </c>
      <c r="E35">
        <v>0.81</v>
      </c>
      <c r="F35">
        <f>Table3[[#This Row],[DivPay]]*4</f>
        <v>3.24</v>
      </c>
      <c r="G35" s="2">
        <f>Table3[[#This Row],[FwdDiv]]/Table3[[#This Row],[SharePrice]]</f>
        <v>3.5004321521175455E-2</v>
      </c>
    </row>
    <row r="36" spans="2:7" ht="16" x14ac:dyDescent="0.2">
      <c r="B36" s="35">
        <v>45072</v>
      </c>
      <c r="C36">
        <v>92.69</v>
      </c>
      <c r="E36">
        <v>0.81</v>
      </c>
      <c r="F36">
        <f>Table3[[#This Row],[DivPay]]*4</f>
        <v>3.24</v>
      </c>
      <c r="G36" s="2">
        <f>Table3[[#This Row],[FwdDiv]]/Table3[[#This Row],[SharePrice]]</f>
        <v>3.4955227101089656E-2</v>
      </c>
    </row>
    <row r="37" spans="2:7" ht="16" x14ac:dyDescent="0.2">
      <c r="B37" s="35">
        <v>45071</v>
      </c>
      <c r="C37">
        <v>93.22</v>
      </c>
      <c r="E37">
        <v>0.81</v>
      </c>
      <c r="F37">
        <f>Table3[[#This Row],[DivPay]]*4</f>
        <v>3.24</v>
      </c>
      <c r="G37" s="2">
        <f>Table3[[#This Row],[FwdDiv]]/Table3[[#This Row],[SharePrice]]</f>
        <v>3.4756490023600088E-2</v>
      </c>
    </row>
    <row r="38" spans="2:7" ht="16" x14ac:dyDescent="0.2">
      <c r="B38" s="35">
        <v>45070</v>
      </c>
      <c r="C38">
        <v>93.5</v>
      </c>
      <c r="E38">
        <v>0.81</v>
      </c>
      <c r="F38">
        <f>Table3[[#This Row],[DivPay]]*4</f>
        <v>3.24</v>
      </c>
      <c r="G38" s="2">
        <f>Table3[[#This Row],[FwdDiv]]/Table3[[#This Row],[SharePrice]]</f>
        <v>3.46524064171123E-2</v>
      </c>
    </row>
    <row r="39" spans="2:7" ht="16" x14ac:dyDescent="0.2">
      <c r="B39" s="35">
        <v>45069</v>
      </c>
      <c r="C39">
        <v>93.88</v>
      </c>
      <c r="E39">
        <v>0.81</v>
      </c>
      <c r="F39">
        <f>Table3[[#This Row],[DivPay]]*4</f>
        <v>3.24</v>
      </c>
      <c r="G39" s="2">
        <f>Table3[[#This Row],[FwdDiv]]/Table3[[#This Row],[SharePrice]]</f>
        <v>3.4512143161482746E-2</v>
      </c>
    </row>
    <row r="40" spans="2:7" ht="16" x14ac:dyDescent="0.2">
      <c r="B40" s="35">
        <v>45068</v>
      </c>
      <c r="C40">
        <v>94.65</v>
      </c>
      <c r="E40">
        <v>0.81</v>
      </c>
      <c r="F40">
        <f>Table3[[#This Row],[DivPay]]*4</f>
        <v>3.24</v>
      </c>
      <c r="G40" s="2">
        <f>Table3[[#This Row],[FwdDiv]]/Table3[[#This Row],[SharePrice]]</f>
        <v>3.4231378763866879E-2</v>
      </c>
    </row>
    <row r="41" spans="2:7" ht="16" x14ac:dyDescent="0.2">
      <c r="B41" s="35">
        <v>45065</v>
      </c>
      <c r="C41">
        <v>95.19</v>
      </c>
      <c r="E41">
        <v>0.81</v>
      </c>
      <c r="F41">
        <f>Table3[[#This Row],[DivPay]]*4</f>
        <v>3.24</v>
      </c>
      <c r="G41" s="2">
        <f>Table3[[#This Row],[FwdDiv]]/Table3[[#This Row],[SharePrice]]</f>
        <v>3.4037188780334071E-2</v>
      </c>
    </row>
    <row r="42" spans="2:7" ht="16" x14ac:dyDescent="0.2">
      <c r="B42" s="35">
        <v>45064</v>
      </c>
      <c r="C42">
        <v>95.36</v>
      </c>
      <c r="E42">
        <v>0.81</v>
      </c>
      <c r="F42">
        <f>Table3[[#This Row],[DivPay]]*4</f>
        <v>3.24</v>
      </c>
      <c r="G42" s="2">
        <f>Table3[[#This Row],[FwdDiv]]/Table3[[#This Row],[SharePrice]]</f>
        <v>3.3976510067114093E-2</v>
      </c>
    </row>
    <row r="43" spans="2:7" ht="16" x14ac:dyDescent="0.2">
      <c r="B43" s="35">
        <v>45063</v>
      </c>
      <c r="C43">
        <v>95.9</v>
      </c>
      <c r="E43">
        <v>0.81</v>
      </c>
      <c r="F43">
        <f>Table3[[#This Row],[DivPay]]*4</f>
        <v>3.24</v>
      </c>
      <c r="G43" s="2">
        <f>Table3[[#This Row],[FwdDiv]]/Table3[[#This Row],[SharePrice]]</f>
        <v>3.3785192909280504E-2</v>
      </c>
    </row>
    <row r="44" spans="2:7" ht="16" x14ac:dyDescent="0.2">
      <c r="B44" s="35">
        <v>45062</v>
      </c>
      <c r="C44">
        <v>96.5</v>
      </c>
      <c r="D44">
        <v>0.81</v>
      </c>
      <c r="E44">
        <v>0.81</v>
      </c>
      <c r="F44">
        <f>Table3[[#This Row],[DivPay]]*4</f>
        <v>3.24</v>
      </c>
      <c r="G44" s="2">
        <f>Table3[[#This Row],[FwdDiv]]/Table3[[#This Row],[SharePrice]]</f>
        <v>3.3575129533678756E-2</v>
      </c>
    </row>
    <row r="45" spans="2:7" ht="16" x14ac:dyDescent="0.2">
      <c r="B45" s="35">
        <v>45061</v>
      </c>
      <c r="C45">
        <v>98.48</v>
      </c>
      <c r="E45">
        <v>0.81</v>
      </c>
      <c r="F45">
        <f>Table3[[#This Row],[DivPay]]*4</f>
        <v>3.24</v>
      </c>
      <c r="G45" s="2">
        <f>Table3[[#This Row],[FwdDiv]]/Table3[[#This Row],[SharePrice]]</f>
        <v>3.290008123476848E-2</v>
      </c>
    </row>
    <row r="46" spans="2:7" ht="16" x14ac:dyDescent="0.2">
      <c r="B46" s="35">
        <v>45058</v>
      </c>
      <c r="C46">
        <v>99.52</v>
      </c>
      <c r="E46">
        <v>0.81</v>
      </c>
      <c r="F46">
        <f>Table3[[#This Row],[DivPay]]*4</f>
        <v>3.24</v>
      </c>
      <c r="G46" s="2">
        <f>Table3[[#This Row],[FwdDiv]]/Table3[[#This Row],[SharePrice]]</f>
        <v>3.2556270096463023E-2</v>
      </c>
    </row>
    <row r="47" spans="2:7" ht="16" x14ac:dyDescent="0.2">
      <c r="B47" s="35">
        <v>45057</v>
      </c>
      <c r="C47">
        <v>98.96</v>
      </c>
      <c r="E47">
        <v>0.81</v>
      </c>
      <c r="F47">
        <f>Table3[[#This Row],[DivPay]]*4</f>
        <v>3.24</v>
      </c>
      <c r="G47" s="2">
        <f>Table3[[#This Row],[FwdDiv]]/Table3[[#This Row],[SharePrice]]</f>
        <v>3.2740501212611163E-2</v>
      </c>
    </row>
    <row r="48" spans="2:7" ht="16" x14ac:dyDescent="0.2">
      <c r="B48" s="35">
        <v>45056</v>
      </c>
      <c r="C48">
        <v>99.41</v>
      </c>
      <c r="E48">
        <v>0.81</v>
      </c>
      <c r="F48">
        <f>Table3[[#This Row],[DivPay]]*4</f>
        <v>3.24</v>
      </c>
      <c r="G48" s="2">
        <f>Table3[[#This Row],[FwdDiv]]/Table3[[#This Row],[SharePrice]]</f>
        <v>3.2592294537772862E-2</v>
      </c>
    </row>
    <row r="49" spans="2:7" ht="16" x14ac:dyDescent="0.2">
      <c r="B49" s="35">
        <v>45055</v>
      </c>
      <c r="C49">
        <v>98.77</v>
      </c>
      <c r="E49">
        <v>0.81</v>
      </c>
      <c r="F49">
        <f>Table3[[#This Row],[DivPay]]*4</f>
        <v>3.24</v>
      </c>
      <c r="G49" s="2">
        <f>Table3[[#This Row],[FwdDiv]]/Table3[[#This Row],[SharePrice]]</f>
        <v>3.28034828389187E-2</v>
      </c>
    </row>
    <row r="50" spans="2:7" ht="16" x14ac:dyDescent="0.2">
      <c r="B50" s="35">
        <v>45054</v>
      </c>
      <c r="C50">
        <v>99.01</v>
      </c>
      <c r="E50">
        <v>0.81</v>
      </c>
      <c r="F50">
        <f>Table3[[#This Row],[DivPay]]*4</f>
        <v>3.24</v>
      </c>
      <c r="G50" s="2">
        <f>Table3[[#This Row],[FwdDiv]]/Table3[[#This Row],[SharePrice]]</f>
        <v>3.2723967276032724E-2</v>
      </c>
    </row>
    <row r="51" spans="2:7" ht="16" x14ac:dyDescent="0.2">
      <c r="B51" s="35">
        <v>45051</v>
      </c>
      <c r="C51">
        <v>99.49</v>
      </c>
      <c r="E51">
        <v>0.81</v>
      </c>
      <c r="F51">
        <f>Table3[[#This Row],[DivPay]]*4</f>
        <v>3.24</v>
      </c>
      <c r="G51" s="2">
        <f>Table3[[#This Row],[FwdDiv]]/Table3[[#This Row],[SharePrice]]</f>
        <v>3.2566087043924018E-2</v>
      </c>
    </row>
    <row r="52" spans="2:7" ht="16" x14ac:dyDescent="0.2">
      <c r="B52" s="35">
        <v>45050</v>
      </c>
      <c r="C52">
        <v>98.52</v>
      </c>
      <c r="E52">
        <v>0.81</v>
      </c>
      <c r="F52">
        <f>Table3[[#This Row],[DivPay]]*4</f>
        <v>3.24</v>
      </c>
      <c r="G52" s="2">
        <f>Table3[[#This Row],[FwdDiv]]/Table3[[#This Row],[SharePrice]]</f>
        <v>3.288672350791718E-2</v>
      </c>
    </row>
    <row r="53" spans="2:7" ht="16" x14ac:dyDescent="0.2">
      <c r="B53" s="35">
        <v>45049</v>
      </c>
      <c r="C53">
        <v>98.04</v>
      </c>
      <c r="E53">
        <v>0.81</v>
      </c>
      <c r="F53">
        <f>Table3[[#This Row],[DivPay]]*4</f>
        <v>3.24</v>
      </c>
      <c r="G53" s="2">
        <f>Table3[[#This Row],[FwdDiv]]/Table3[[#This Row],[SharePrice]]</f>
        <v>3.3047735618115054E-2</v>
      </c>
    </row>
    <row r="54" spans="2:7" ht="16" x14ac:dyDescent="0.2">
      <c r="B54" s="35">
        <v>45048</v>
      </c>
      <c r="C54">
        <v>98.57</v>
      </c>
      <c r="E54">
        <v>0.81</v>
      </c>
      <c r="F54">
        <f>Table3[[#This Row],[DivPay]]*4</f>
        <v>3.24</v>
      </c>
      <c r="G54" s="2">
        <f>Table3[[#This Row],[FwdDiv]]/Table3[[#This Row],[SharePrice]]</f>
        <v>3.2870041594805728E-2</v>
      </c>
    </row>
    <row r="55" spans="2:7" ht="16" x14ac:dyDescent="0.2">
      <c r="B55" s="35">
        <v>45047</v>
      </c>
      <c r="C55">
        <v>99.11</v>
      </c>
      <c r="E55">
        <v>0.81</v>
      </c>
      <c r="F55">
        <f>Table3[[#This Row],[DivPay]]*4</f>
        <v>3.24</v>
      </c>
      <c r="G55" s="2">
        <f>Table3[[#This Row],[FwdDiv]]/Table3[[#This Row],[SharePrice]]</f>
        <v>3.2690949450105942E-2</v>
      </c>
    </row>
    <row r="56" spans="2:7" ht="16" x14ac:dyDescent="0.2">
      <c r="B56" s="35">
        <v>45044</v>
      </c>
      <c r="C56">
        <v>98.47</v>
      </c>
      <c r="E56">
        <v>0.81</v>
      </c>
      <c r="F56">
        <f>Table3[[#This Row],[DivPay]]*4</f>
        <v>3.24</v>
      </c>
      <c r="G56" s="2">
        <f>Table3[[#This Row],[FwdDiv]]/Table3[[#This Row],[SharePrice]]</f>
        <v>3.2903422362140756E-2</v>
      </c>
    </row>
    <row r="57" spans="2:7" ht="16" x14ac:dyDescent="0.2">
      <c r="B57" s="35">
        <v>45043</v>
      </c>
      <c r="C57">
        <v>99.18</v>
      </c>
      <c r="E57">
        <v>0.81</v>
      </c>
      <c r="F57">
        <f>Table3[[#This Row],[DivPay]]*4</f>
        <v>3.24</v>
      </c>
      <c r="G57" s="2">
        <f>Table3[[#This Row],[FwdDiv]]/Table3[[#This Row],[SharePrice]]</f>
        <v>3.2667876588021776E-2</v>
      </c>
    </row>
    <row r="58" spans="2:7" ht="16" x14ac:dyDescent="0.2">
      <c r="B58" s="35">
        <v>45042</v>
      </c>
      <c r="C58">
        <v>99.14</v>
      </c>
      <c r="E58">
        <v>0.81</v>
      </c>
      <c r="F58">
        <f>Table3[[#This Row],[DivPay]]*4</f>
        <v>3.24</v>
      </c>
      <c r="G58" s="2">
        <f>Table3[[#This Row],[FwdDiv]]/Table3[[#This Row],[SharePrice]]</f>
        <v>3.268105709098245E-2</v>
      </c>
    </row>
    <row r="59" spans="2:7" ht="16" x14ac:dyDescent="0.2">
      <c r="B59" s="35">
        <v>45041</v>
      </c>
      <c r="C59">
        <v>100.4</v>
      </c>
      <c r="E59">
        <v>0.81</v>
      </c>
      <c r="F59">
        <f>Table3[[#This Row],[DivPay]]*4</f>
        <v>3.24</v>
      </c>
      <c r="G59" s="2">
        <f>Table3[[#This Row],[FwdDiv]]/Table3[[#This Row],[SharePrice]]</f>
        <v>3.2270916334661358E-2</v>
      </c>
    </row>
    <row r="60" spans="2:7" ht="16" x14ac:dyDescent="0.2">
      <c r="B60" s="35">
        <v>45040</v>
      </c>
      <c r="C60">
        <v>99.84</v>
      </c>
      <c r="E60">
        <v>0.81</v>
      </c>
      <c r="F60">
        <f>Table3[[#This Row],[DivPay]]*4</f>
        <v>3.24</v>
      </c>
      <c r="G60" s="2">
        <f>Table3[[#This Row],[FwdDiv]]/Table3[[#This Row],[SharePrice]]</f>
        <v>3.245192307692308E-2</v>
      </c>
    </row>
    <row r="61" spans="2:7" ht="16" x14ac:dyDescent="0.2">
      <c r="B61" s="35">
        <v>45037</v>
      </c>
      <c r="C61">
        <v>99.04</v>
      </c>
      <c r="E61">
        <v>0.81</v>
      </c>
      <c r="F61">
        <f>Table3[[#This Row],[DivPay]]*4</f>
        <v>3.24</v>
      </c>
      <c r="G61" s="2">
        <f>Table3[[#This Row],[FwdDiv]]/Table3[[#This Row],[SharePrice]]</f>
        <v>3.2714054927302103E-2</v>
      </c>
    </row>
    <row r="62" spans="2:7" ht="16" x14ac:dyDescent="0.2">
      <c r="B62" s="35">
        <v>45036</v>
      </c>
      <c r="C62">
        <v>98.66</v>
      </c>
      <c r="E62">
        <v>0.81</v>
      </c>
      <c r="F62">
        <f>Table3[[#This Row],[DivPay]]*4</f>
        <v>3.24</v>
      </c>
      <c r="G62" s="2">
        <f>Table3[[#This Row],[FwdDiv]]/Table3[[#This Row],[SharePrice]]</f>
        <v>3.2840056760591936E-2</v>
      </c>
    </row>
    <row r="63" spans="2:7" ht="16" x14ac:dyDescent="0.2">
      <c r="B63" s="35">
        <v>45035</v>
      </c>
      <c r="C63">
        <v>98.14</v>
      </c>
      <c r="E63">
        <v>0.81</v>
      </c>
      <c r="F63">
        <f>Table3[[#This Row],[DivPay]]*4</f>
        <v>3.24</v>
      </c>
      <c r="G63" s="2">
        <f>Table3[[#This Row],[FwdDiv]]/Table3[[#This Row],[SharePrice]]</f>
        <v>3.3014061544732021E-2</v>
      </c>
    </row>
    <row r="64" spans="2:7" ht="16" x14ac:dyDescent="0.2">
      <c r="B64" s="35">
        <v>45034</v>
      </c>
      <c r="C64">
        <v>97.52</v>
      </c>
      <c r="E64">
        <v>0.81</v>
      </c>
      <c r="F64">
        <f>Table3[[#This Row],[DivPay]]*4</f>
        <v>3.24</v>
      </c>
      <c r="G64" s="2">
        <f>Table3[[#This Row],[FwdDiv]]/Table3[[#This Row],[SharePrice]]</f>
        <v>3.3223954060705503E-2</v>
      </c>
    </row>
    <row r="65" spans="2:7" ht="16" x14ac:dyDescent="0.2">
      <c r="B65" s="35">
        <v>45033</v>
      </c>
      <c r="C65">
        <v>97.87</v>
      </c>
      <c r="E65">
        <v>0.81</v>
      </c>
      <c r="F65">
        <f>Table3[[#This Row],[DivPay]]*4</f>
        <v>3.24</v>
      </c>
      <c r="G65" s="2">
        <f>Table3[[#This Row],[FwdDiv]]/Table3[[#This Row],[SharePrice]]</f>
        <v>3.3105139470726477E-2</v>
      </c>
    </row>
    <row r="66" spans="2:7" ht="16" x14ac:dyDescent="0.2">
      <c r="B66" s="35">
        <v>45030</v>
      </c>
      <c r="C66">
        <v>96.68</v>
      </c>
      <c r="E66">
        <v>0.81</v>
      </c>
      <c r="F66">
        <f>Table3[[#This Row],[DivPay]]*4</f>
        <v>3.24</v>
      </c>
      <c r="G66" s="2">
        <f>Table3[[#This Row],[FwdDiv]]/Table3[[#This Row],[SharePrice]]</f>
        <v>3.3512618949110465E-2</v>
      </c>
    </row>
    <row r="67" spans="2:7" ht="16" x14ac:dyDescent="0.2">
      <c r="B67" s="35">
        <v>45029</v>
      </c>
      <c r="C67">
        <v>98.08</v>
      </c>
      <c r="E67">
        <v>0.81</v>
      </c>
      <c r="F67">
        <f>Table3[[#This Row],[DivPay]]*4</f>
        <v>3.24</v>
      </c>
      <c r="G67" s="2">
        <f>Table3[[#This Row],[FwdDiv]]/Table3[[#This Row],[SharePrice]]</f>
        <v>3.303425774877651E-2</v>
      </c>
    </row>
    <row r="68" spans="2:7" ht="16" x14ac:dyDescent="0.2">
      <c r="B68" s="35">
        <v>45028</v>
      </c>
      <c r="C68">
        <v>98.69</v>
      </c>
      <c r="E68">
        <v>0.81</v>
      </c>
      <c r="F68">
        <f>Table3[[#This Row],[DivPay]]*4</f>
        <v>3.24</v>
      </c>
      <c r="G68" s="2">
        <f>Table3[[#This Row],[FwdDiv]]/Table3[[#This Row],[SharePrice]]</f>
        <v>3.2830073968993824E-2</v>
      </c>
    </row>
    <row r="69" spans="2:7" ht="16" x14ac:dyDescent="0.2">
      <c r="B69" s="35">
        <v>45027</v>
      </c>
      <c r="C69">
        <v>99.11</v>
      </c>
      <c r="E69">
        <v>0.81</v>
      </c>
      <c r="F69">
        <f>Table3[[#This Row],[DivPay]]*4</f>
        <v>3.24</v>
      </c>
      <c r="G69" s="2">
        <f>Table3[[#This Row],[FwdDiv]]/Table3[[#This Row],[SharePrice]]</f>
        <v>3.2690949450105942E-2</v>
      </c>
    </row>
    <row r="70" spans="2:7" ht="16" x14ac:dyDescent="0.2">
      <c r="B70" s="35">
        <v>45026</v>
      </c>
      <c r="C70">
        <v>99.21</v>
      </c>
      <c r="E70">
        <v>0.81</v>
      </c>
      <c r="F70">
        <f>Table3[[#This Row],[DivPay]]*4</f>
        <v>3.24</v>
      </c>
      <c r="G70" s="2">
        <f>Table3[[#This Row],[FwdDiv]]/Table3[[#This Row],[SharePrice]]</f>
        <v>3.2657998185666774E-2</v>
      </c>
    </row>
    <row r="71" spans="2:7" ht="16" x14ac:dyDescent="0.2">
      <c r="B71" s="35">
        <v>45022</v>
      </c>
      <c r="C71">
        <v>98.97</v>
      </c>
      <c r="E71">
        <v>0.81</v>
      </c>
      <c r="F71">
        <f>Table3[[#This Row],[DivPay]]*4</f>
        <v>3.24</v>
      </c>
      <c r="G71" s="2">
        <f>Table3[[#This Row],[FwdDiv]]/Table3[[#This Row],[SharePrice]]</f>
        <v>3.2737193088814794E-2</v>
      </c>
    </row>
    <row r="72" spans="2:7" ht="16" x14ac:dyDescent="0.2">
      <c r="B72" s="35">
        <v>45021</v>
      </c>
      <c r="C72">
        <v>98.51</v>
      </c>
      <c r="E72">
        <v>0.81</v>
      </c>
      <c r="F72">
        <f>Table3[[#This Row],[DivPay]]*4</f>
        <v>3.24</v>
      </c>
      <c r="G72" s="2">
        <f>Table3[[#This Row],[FwdDiv]]/Table3[[#This Row],[SharePrice]]</f>
        <v>3.289006192264745E-2</v>
      </c>
    </row>
    <row r="73" spans="2:7" ht="16" x14ac:dyDescent="0.2">
      <c r="B73" s="35">
        <v>45020</v>
      </c>
      <c r="C73">
        <v>96.02</v>
      </c>
      <c r="E73">
        <v>0.81</v>
      </c>
      <c r="F73">
        <f>Table3[[#This Row],[DivPay]]*4</f>
        <v>3.24</v>
      </c>
      <c r="G73" s="2">
        <f>Table3[[#This Row],[FwdDiv]]/Table3[[#This Row],[SharePrice]]</f>
        <v>3.3742970214538641E-2</v>
      </c>
    </row>
    <row r="74" spans="2:7" ht="16" x14ac:dyDescent="0.2">
      <c r="B74" s="35">
        <v>45019</v>
      </c>
      <c r="C74">
        <v>95.09</v>
      </c>
      <c r="E74">
        <v>0.81</v>
      </c>
      <c r="F74">
        <f>Table3[[#This Row],[DivPay]]*4</f>
        <v>3.24</v>
      </c>
      <c r="G74" s="2">
        <f>Table3[[#This Row],[FwdDiv]]/Table3[[#This Row],[SharePrice]]</f>
        <v>3.40729834893259E-2</v>
      </c>
    </row>
    <row r="75" spans="2:7" ht="16" x14ac:dyDescent="0.2">
      <c r="B75" s="35">
        <v>45016</v>
      </c>
      <c r="C75">
        <v>95.67</v>
      </c>
      <c r="E75">
        <v>0.81</v>
      </c>
      <c r="F75">
        <f>Table3[[#This Row],[DivPay]]*4</f>
        <v>3.24</v>
      </c>
      <c r="G75" s="2">
        <f>Table3[[#This Row],[FwdDiv]]/Table3[[#This Row],[SharePrice]]</f>
        <v>3.3866415804327379E-2</v>
      </c>
    </row>
    <row r="76" spans="2:7" ht="16" x14ac:dyDescent="0.2">
      <c r="B76" s="35">
        <v>45015</v>
      </c>
      <c r="C76">
        <v>94.72</v>
      </c>
      <c r="E76">
        <v>0.81</v>
      </c>
      <c r="F76">
        <f>Table3[[#This Row],[DivPay]]*4</f>
        <v>3.24</v>
      </c>
      <c r="G76" s="2">
        <f>Table3[[#This Row],[FwdDiv]]/Table3[[#This Row],[SharePrice]]</f>
        <v>3.4206081081081086E-2</v>
      </c>
    </row>
    <row r="77" spans="2:7" ht="16" x14ac:dyDescent="0.2">
      <c r="B77" s="35">
        <v>45014</v>
      </c>
      <c r="C77">
        <v>95.11</v>
      </c>
      <c r="E77">
        <v>0.81</v>
      </c>
      <c r="F77">
        <f>Table3[[#This Row],[DivPay]]*4</f>
        <v>3.24</v>
      </c>
      <c r="G77" s="2">
        <f>Table3[[#This Row],[FwdDiv]]/Table3[[#This Row],[SharePrice]]</f>
        <v>3.4065818525917363E-2</v>
      </c>
    </row>
    <row r="78" spans="2:7" ht="16" x14ac:dyDescent="0.2">
      <c r="B78" s="35">
        <v>45013</v>
      </c>
      <c r="C78">
        <v>94.39</v>
      </c>
      <c r="E78">
        <v>0.81</v>
      </c>
      <c r="F78">
        <f>Table3[[#This Row],[DivPay]]*4</f>
        <v>3.24</v>
      </c>
      <c r="G78" s="2">
        <f>Table3[[#This Row],[FwdDiv]]/Table3[[#This Row],[SharePrice]]</f>
        <v>3.4325670092170781E-2</v>
      </c>
    </row>
    <row r="79" spans="2:7" ht="16" x14ac:dyDescent="0.2">
      <c r="B79" s="35">
        <v>45012</v>
      </c>
      <c r="C79">
        <v>94.57</v>
      </c>
      <c r="E79">
        <v>0.81</v>
      </c>
      <c r="F79">
        <f>Table3[[#This Row],[DivPay]]*4</f>
        <v>3.24</v>
      </c>
      <c r="G79" s="2">
        <f>Table3[[#This Row],[FwdDiv]]/Table3[[#This Row],[SharePrice]]</f>
        <v>3.4260336258855877E-2</v>
      </c>
    </row>
    <row r="80" spans="2:7" ht="16" x14ac:dyDescent="0.2">
      <c r="B80" s="35">
        <v>45009</v>
      </c>
      <c r="C80">
        <v>95.07</v>
      </c>
      <c r="E80">
        <v>0.81</v>
      </c>
      <c r="F80">
        <f>Table3[[#This Row],[DivPay]]*4</f>
        <v>3.24</v>
      </c>
      <c r="G80" s="2">
        <f>Table3[[#This Row],[FwdDiv]]/Table3[[#This Row],[SharePrice]]</f>
        <v>3.4080151467339857E-2</v>
      </c>
    </row>
    <row r="81" spans="2:7" ht="16" x14ac:dyDescent="0.2">
      <c r="B81" s="35">
        <v>45008</v>
      </c>
      <c r="C81">
        <v>91.73</v>
      </c>
      <c r="E81">
        <v>0.81</v>
      </c>
      <c r="F81">
        <f>Table3[[#This Row],[DivPay]]*4</f>
        <v>3.24</v>
      </c>
      <c r="G81" s="2">
        <f>Table3[[#This Row],[FwdDiv]]/Table3[[#This Row],[SharePrice]]</f>
        <v>3.532105091028017E-2</v>
      </c>
    </row>
    <row r="82" spans="2:7" ht="16" x14ac:dyDescent="0.2">
      <c r="B82" s="35">
        <v>45007</v>
      </c>
      <c r="C82">
        <v>92.1</v>
      </c>
      <c r="E82">
        <v>0.81</v>
      </c>
      <c r="F82">
        <f>Table3[[#This Row],[DivPay]]*4</f>
        <v>3.24</v>
      </c>
      <c r="G82" s="2">
        <f>Table3[[#This Row],[FwdDiv]]/Table3[[#This Row],[SharePrice]]</f>
        <v>3.5179153094462547E-2</v>
      </c>
    </row>
    <row r="83" spans="2:7" ht="16" x14ac:dyDescent="0.2">
      <c r="B83" s="35">
        <v>45006</v>
      </c>
      <c r="C83">
        <v>93.19</v>
      </c>
      <c r="E83">
        <v>0.81</v>
      </c>
      <c r="F83">
        <f>Table3[[#This Row],[DivPay]]*4</f>
        <v>3.24</v>
      </c>
      <c r="G83" s="2">
        <f>Table3[[#This Row],[FwdDiv]]/Table3[[#This Row],[SharePrice]]</f>
        <v>3.4767678935508105E-2</v>
      </c>
    </row>
    <row r="84" spans="2:7" ht="16" x14ac:dyDescent="0.2">
      <c r="B84" s="35">
        <v>45005</v>
      </c>
      <c r="C84">
        <v>96.91</v>
      </c>
      <c r="E84">
        <v>0.81</v>
      </c>
      <c r="F84">
        <f>Table3[[#This Row],[DivPay]]*4</f>
        <v>3.24</v>
      </c>
      <c r="G84" s="2">
        <f>Table3[[#This Row],[FwdDiv]]/Table3[[#This Row],[SharePrice]]</f>
        <v>3.3433082241254776E-2</v>
      </c>
    </row>
    <row r="85" spans="2:7" ht="16" x14ac:dyDescent="0.2">
      <c r="B85" s="35">
        <v>45002</v>
      </c>
      <c r="C85">
        <v>95.63</v>
      </c>
      <c r="E85">
        <v>0.81</v>
      </c>
      <c r="F85">
        <f>Table3[[#This Row],[DivPay]]*4</f>
        <v>3.24</v>
      </c>
      <c r="G85" s="2">
        <f>Table3[[#This Row],[FwdDiv]]/Table3[[#This Row],[SharePrice]]</f>
        <v>3.388058140750811E-2</v>
      </c>
    </row>
    <row r="86" spans="2:7" ht="16" x14ac:dyDescent="0.2">
      <c r="B86" s="35">
        <v>45001</v>
      </c>
      <c r="C86">
        <v>96.3</v>
      </c>
      <c r="E86">
        <v>0.81</v>
      </c>
      <c r="F86">
        <f>Table3[[#This Row],[DivPay]]*4</f>
        <v>3.24</v>
      </c>
      <c r="G86" s="2">
        <f>Table3[[#This Row],[FwdDiv]]/Table3[[#This Row],[SharePrice]]</f>
        <v>3.3644859813084113E-2</v>
      </c>
    </row>
    <row r="87" spans="2:7" ht="16" x14ac:dyDescent="0.2">
      <c r="B87" s="35">
        <v>45000</v>
      </c>
      <c r="C87">
        <v>95.64</v>
      </c>
      <c r="E87">
        <v>0.81</v>
      </c>
      <c r="F87">
        <f>Table3[[#This Row],[DivPay]]*4</f>
        <v>3.24</v>
      </c>
      <c r="G87" s="2">
        <f>Table3[[#This Row],[FwdDiv]]/Table3[[#This Row],[SharePrice]]</f>
        <v>3.3877038895859475E-2</v>
      </c>
    </row>
    <row r="88" spans="2:7" ht="16" x14ac:dyDescent="0.2">
      <c r="B88" s="35">
        <v>44999</v>
      </c>
      <c r="C88">
        <v>94.01</v>
      </c>
      <c r="E88">
        <v>0.81</v>
      </c>
      <c r="F88">
        <f>Table3[[#This Row],[DivPay]]*4</f>
        <v>3.24</v>
      </c>
      <c r="G88" s="2">
        <f>Table3[[#This Row],[FwdDiv]]/Table3[[#This Row],[SharePrice]]</f>
        <v>3.4464418678863948E-2</v>
      </c>
    </row>
    <row r="89" spans="2:7" ht="16" x14ac:dyDescent="0.2">
      <c r="B89" s="35">
        <v>44998</v>
      </c>
      <c r="C89">
        <v>92.79</v>
      </c>
      <c r="E89">
        <v>0.81</v>
      </c>
      <c r="F89">
        <f>Table3[[#This Row],[DivPay]]*4</f>
        <v>3.24</v>
      </c>
      <c r="G89" s="2">
        <f>Table3[[#This Row],[FwdDiv]]/Table3[[#This Row],[SharePrice]]</f>
        <v>3.4917555771096023E-2</v>
      </c>
    </row>
    <row r="90" spans="2:7" ht="16" x14ac:dyDescent="0.2">
      <c r="B90" s="35">
        <v>44995</v>
      </c>
      <c r="C90">
        <v>90.62</v>
      </c>
      <c r="E90">
        <v>0.81</v>
      </c>
      <c r="F90">
        <f>Table3[[#This Row],[DivPay]]*4</f>
        <v>3.24</v>
      </c>
      <c r="G90" s="2">
        <f>Table3[[#This Row],[FwdDiv]]/Table3[[#This Row],[SharePrice]]</f>
        <v>3.5753696755683073E-2</v>
      </c>
    </row>
    <row r="91" spans="2:7" ht="16" x14ac:dyDescent="0.2">
      <c r="B91" s="35">
        <v>44994</v>
      </c>
      <c r="C91">
        <v>91.29</v>
      </c>
      <c r="E91">
        <v>0.81</v>
      </c>
      <c r="F91">
        <f>Table3[[#This Row],[DivPay]]*4</f>
        <v>3.24</v>
      </c>
      <c r="G91" s="2">
        <f>Table3[[#This Row],[FwdDiv]]/Table3[[#This Row],[SharePrice]]</f>
        <v>3.5491291488662501E-2</v>
      </c>
    </row>
    <row r="92" spans="2:7" ht="16" x14ac:dyDescent="0.2">
      <c r="B92" s="35">
        <v>44993</v>
      </c>
      <c r="C92">
        <v>91.69</v>
      </c>
      <c r="E92">
        <v>0.81</v>
      </c>
      <c r="F92">
        <f>Table3[[#This Row],[DivPay]]*4</f>
        <v>3.24</v>
      </c>
      <c r="G92" s="2">
        <f>Table3[[#This Row],[FwdDiv]]/Table3[[#This Row],[SharePrice]]</f>
        <v>3.5336459810230127E-2</v>
      </c>
    </row>
    <row r="93" spans="2:7" ht="16" x14ac:dyDescent="0.2">
      <c r="B93" s="35">
        <v>44992</v>
      </c>
      <c r="C93">
        <v>90.66</v>
      </c>
      <c r="E93">
        <v>0.81</v>
      </c>
      <c r="F93">
        <f>Table3[[#This Row],[DivPay]]*4</f>
        <v>3.24</v>
      </c>
      <c r="G93" s="2">
        <f>Table3[[#This Row],[FwdDiv]]/Table3[[#This Row],[SharePrice]]</f>
        <v>3.5737921906022506E-2</v>
      </c>
    </row>
    <row r="94" spans="2:7" ht="16" x14ac:dyDescent="0.2">
      <c r="B94" s="35">
        <v>44991</v>
      </c>
      <c r="C94">
        <v>91.63</v>
      </c>
      <c r="E94">
        <v>0.81</v>
      </c>
      <c r="F94">
        <f>Table3[[#This Row],[DivPay]]*4</f>
        <v>3.24</v>
      </c>
      <c r="G94" s="2">
        <f>Table3[[#This Row],[FwdDiv]]/Table3[[#This Row],[SharePrice]]</f>
        <v>3.5359598384808476E-2</v>
      </c>
    </row>
    <row r="95" spans="2:7" ht="16" x14ac:dyDescent="0.2">
      <c r="B95" s="35">
        <v>44988</v>
      </c>
      <c r="C95">
        <v>90.69</v>
      </c>
      <c r="E95">
        <v>0.81</v>
      </c>
      <c r="F95">
        <f>Table3[[#This Row],[DivPay]]*4</f>
        <v>3.24</v>
      </c>
      <c r="G95" s="2">
        <f>Table3[[#This Row],[FwdDiv]]/Table3[[#This Row],[SharePrice]]</f>
        <v>3.5726099900760838E-2</v>
      </c>
    </row>
    <row r="96" spans="2:7" ht="16" x14ac:dyDescent="0.2">
      <c r="B96" s="35">
        <v>44987</v>
      </c>
      <c r="C96">
        <v>89.61</v>
      </c>
      <c r="E96">
        <v>0.81</v>
      </c>
      <c r="F96">
        <f>Table3[[#This Row],[DivPay]]*4</f>
        <v>3.24</v>
      </c>
      <c r="G96" s="2">
        <f>Table3[[#This Row],[FwdDiv]]/Table3[[#This Row],[SharePrice]]</f>
        <v>3.6156678942082361E-2</v>
      </c>
    </row>
    <row r="97" spans="2:7" ht="16" x14ac:dyDescent="0.2">
      <c r="B97" s="35">
        <v>44986</v>
      </c>
      <c r="C97">
        <v>88.15</v>
      </c>
      <c r="E97">
        <v>0.81</v>
      </c>
      <c r="F97">
        <f>Table3[[#This Row],[DivPay]]*4</f>
        <v>3.24</v>
      </c>
      <c r="G97" s="2">
        <f>Table3[[#This Row],[FwdDiv]]/Table3[[#This Row],[SharePrice]]</f>
        <v>3.6755530346001132E-2</v>
      </c>
    </row>
    <row r="98" spans="2:7" ht="16" x14ac:dyDescent="0.2">
      <c r="B98" s="35">
        <v>44985</v>
      </c>
      <c r="C98">
        <v>89.35</v>
      </c>
      <c r="E98">
        <v>0.81</v>
      </c>
      <c r="F98">
        <f>Table3[[#This Row],[DivPay]]*4</f>
        <v>3.24</v>
      </c>
      <c r="G98" s="2">
        <f>Table3[[#This Row],[FwdDiv]]/Table3[[#This Row],[SharePrice]]</f>
        <v>3.6261891438164523E-2</v>
      </c>
    </row>
    <row r="99" spans="2:7" ht="16" x14ac:dyDescent="0.2">
      <c r="B99" s="35">
        <v>44984</v>
      </c>
      <c r="C99">
        <v>90.85</v>
      </c>
      <c r="E99">
        <v>0.81</v>
      </c>
      <c r="F99">
        <f>Table3[[#This Row],[DivPay]]*4</f>
        <v>3.24</v>
      </c>
      <c r="G99" s="2">
        <f>Table3[[#This Row],[FwdDiv]]/Table3[[#This Row],[SharePrice]]</f>
        <v>3.5663181067694005E-2</v>
      </c>
    </row>
    <row r="100" spans="2:7" ht="16" x14ac:dyDescent="0.2">
      <c r="B100" s="35">
        <v>44981</v>
      </c>
      <c r="C100">
        <v>91.26</v>
      </c>
      <c r="E100">
        <v>0.81</v>
      </c>
      <c r="F100">
        <f>Table3[[#This Row],[DivPay]]*4</f>
        <v>3.24</v>
      </c>
      <c r="G100" s="2">
        <f>Table3[[#This Row],[FwdDiv]]/Table3[[#This Row],[SharePrice]]</f>
        <v>3.5502958579881658E-2</v>
      </c>
    </row>
    <row r="101" spans="2:7" ht="16" x14ac:dyDescent="0.2">
      <c r="B101" s="35">
        <v>44980</v>
      </c>
      <c r="C101">
        <v>91.58</v>
      </c>
      <c r="E101">
        <v>0.81</v>
      </c>
      <c r="F101">
        <f>Table3[[#This Row],[DivPay]]*4</f>
        <v>3.24</v>
      </c>
      <c r="G101" s="2">
        <f>Table3[[#This Row],[FwdDiv]]/Table3[[#This Row],[SharePrice]]</f>
        <v>3.537890369076218E-2</v>
      </c>
    </row>
    <row r="102" spans="2:7" ht="16" x14ac:dyDescent="0.2">
      <c r="B102" s="35">
        <v>44979</v>
      </c>
      <c r="C102">
        <v>92.41</v>
      </c>
      <c r="E102">
        <v>0.81</v>
      </c>
      <c r="F102">
        <f>Table3[[#This Row],[DivPay]]*4</f>
        <v>3.24</v>
      </c>
      <c r="G102" s="2">
        <f>Table3[[#This Row],[FwdDiv]]/Table3[[#This Row],[SharePrice]]</f>
        <v>3.5061140569202467E-2</v>
      </c>
    </row>
    <row r="103" spans="2:7" ht="16" x14ac:dyDescent="0.2">
      <c r="B103" s="35">
        <v>44978</v>
      </c>
      <c r="C103">
        <v>92.73</v>
      </c>
      <c r="E103">
        <v>0.81</v>
      </c>
      <c r="F103">
        <f>Table3[[#This Row],[DivPay]]*4</f>
        <v>3.24</v>
      </c>
      <c r="G103" s="2">
        <f>Table3[[#This Row],[FwdDiv]]/Table3[[#This Row],[SharePrice]]</f>
        <v>3.4940148819152382E-2</v>
      </c>
    </row>
    <row r="104" spans="2:7" ht="16" x14ac:dyDescent="0.2">
      <c r="B104" s="35">
        <v>44974</v>
      </c>
      <c r="C104">
        <v>93.25</v>
      </c>
      <c r="E104">
        <v>0.81</v>
      </c>
      <c r="F104">
        <f>Table3[[#This Row],[DivPay]]*4</f>
        <v>3.24</v>
      </c>
      <c r="G104" s="2">
        <f>Table3[[#This Row],[FwdDiv]]/Table3[[#This Row],[SharePrice]]</f>
        <v>3.4745308310991957E-2</v>
      </c>
    </row>
    <row r="105" spans="2:7" ht="16" x14ac:dyDescent="0.2">
      <c r="B105" s="35">
        <v>44973</v>
      </c>
      <c r="C105">
        <v>91.66</v>
      </c>
      <c r="E105">
        <v>0.81</v>
      </c>
      <c r="F105">
        <f>Table3[[#This Row],[DivPay]]*4</f>
        <v>3.24</v>
      </c>
      <c r="G105" s="2">
        <f>Table3[[#This Row],[FwdDiv]]/Table3[[#This Row],[SharePrice]]</f>
        <v>3.5348025310931709E-2</v>
      </c>
    </row>
    <row r="106" spans="2:7" ht="16" x14ac:dyDescent="0.2">
      <c r="B106" s="35">
        <v>44972</v>
      </c>
      <c r="C106">
        <v>91.2</v>
      </c>
      <c r="E106">
        <v>0.81</v>
      </c>
      <c r="F106">
        <f>Table3[[#This Row],[DivPay]]*4</f>
        <v>3.24</v>
      </c>
      <c r="G106" s="2">
        <f>Table3[[#This Row],[FwdDiv]]/Table3[[#This Row],[SharePrice]]</f>
        <v>3.5526315789473684E-2</v>
      </c>
    </row>
    <row r="107" spans="2:7" ht="16" x14ac:dyDescent="0.2">
      <c r="B107" s="35">
        <v>44971</v>
      </c>
      <c r="C107">
        <v>91.1</v>
      </c>
      <c r="D107">
        <v>0.81</v>
      </c>
      <c r="E107">
        <v>0.81</v>
      </c>
      <c r="F107">
        <f>Table3[[#This Row],[DivPay]]*4</f>
        <v>3.24</v>
      </c>
      <c r="G107" s="2">
        <f>Table3[[#This Row],[FwdDiv]]/Table3[[#This Row],[SharePrice]]</f>
        <v>3.5565312843029641E-2</v>
      </c>
    </row>
    <row r="108" spans="2:7" ht="16" x14ac:dyDescent="0.2">
      <c r="B108" s="35">
        <v>44970</v>
      </c>
      <c r="C108">
        <v>92.8</v>
      </c>
      <c r="E108">
        <v>0.79</v>
      </c>
      <c r="F108">
        <f>Table3[[#This Row],[DivPay]]*4</f>
        <v>3.16</v>
      </c>
      <c r="G108" s="2">
        <f>Table3[[#This Row],[FwdDiv]]/Table3[[#This Row],[SharePrice]]</f>
        <v>3.405172413793104E-2</v>
      </c>
    </row>
    <row r="109" spans="2:7" ht="16" x14ac:dyDescent="0.2">
      <c r="B109" s="35">
        <v>44967</v>
      </c>
      <c r="C109">
        <v>92.36</v>
      </c>
      <c r="E109">
        <v>0.79</v>
      </c>
      <c r="F109">
        <f>Table3[[#This Row],[DivPay]]*4</f>
        <v>3.16</v>
      </c>
      <c r="G109" s="2">
        <f>Table3[[#This Row],[FwdDiv]]/Table3[[#This Row],[SharePrice]]</f>
        <v>3.4213945430922481E-2</v>
      </c>
    </row>
    <row r="110" spans="2:7" ht="16" x14ac:dyDescent="0.2">
      <c r="B110" s="35">
        <v>44966</v>
      </c>
      <c r="C110">
        <v>90.19</v>
      </c>
      <c r="E110">
        <v>0.79</v>
      </c>
      <c r="F110">
        <f>Table3[[#This Row],[DivPay]]*4</f>
        <v>3.16</v>
      </c>
      <c r="G110" s="2">
        <f>Table3[[#This Row],[FwdDiv]]/Table3[[#This Row],[SharePrice]]</f>
        <v>3.5037143807517462E-2</v>
      </c>
    </row>
    <row r="111" spans="2:7" ht="16" x14ac:dyDescent="0.2">
      <c r="B111" s="35">
        <v>44965</v>
      </c>
      <c r="C111">
        <v>91.77</v>
      </c>
      <c r="E111">
        <v>0.79</v>
      </c>
      <c r="F111">
        <f>Table3[[#This Row],[DivPay]]*4</f>
        <v>3.16</v>
      </c>
      <c r="G111" s="2">
        <f>Table3[[#This Row],[FwdDiv]]/Table3[[#This Row],[SharePrice]]</f>
        <v>3.4433910864116818E-2</v>
      </c>
    </row>
    <row r="112" spans="2:7" ht="16" x14ac:dyDescent="0.2">
      <c r="B112" s="35">
        <v>44964</v>
      </c>
      <c r="C112">
        <v>93.25</v>
      </c>
      <c r="E112">
        <v>0.79</v>
      </c>
      <c r="F112">
        <f>Table3[[#This Row],[DivPay]]*4</f>
        <v>3.16</v>
      </c>
      <c r="G112" s="2">
        <f>Table3[[#This Row],[FwdDiv]]/Table3[[#This Row],[SharePrice]]</f>
        <v>3.3887399463806971E-2</v>
      </c>
    </row>
    <row r="113" spans="2:7" ht="16" x14ac:dyDescent="0.2">
      <c r="B113" s="35">
        <v>44963</v>
      </c>
      <c r="C113">
        <v>93.55</v>
      </c>
      <c r="E113">
        <v>0.79</v>
      </c>
      <c r="F113">
        <f>Table3[[#This Row],[DivPay]]*4</f>
        <v>3.16</v>
      </c>
      <c r="G113" s="2">
        <f>Table3[[#This Row],[FwdDiv]]/Table3[[#This Row],[SharePrice]]</f>
        <v>3.3778727952966332E-2</v>
      </c>
    </row>
    <row r="114" spans="2:7" ht="16" x14ac:dyDescent="0.2">
      <c r="B114" s="35">
        <v>44960</v>
      </c>
      <c r="C114">
        <v>92.93</v>
      </c>
      <c r="E114">
        <v>0.79</v>
      </c>
      <c r="F114">
        <f>Table3[[#This Row],[DivPay]]*4</f>
        <v>3.16</v>
      </c>
      <c r="G114" s="2">
        <f>Table3[[#This Row],[FwdDiv]]/Table3[[#This Row],[SharePrice]]</f>
        <v>3.4004089099322073E-2</v>
      </c>
    </row>
    <row r="115" spans="2:7" ht="16" x14ac:dyDescent="0.2">
      <c r="B115" s="35">
        <v>44959</v>
      </c>
      <c r="C115">
        <v>95.16</v>
      </c>
      <c r="E115">
        <v>0.79</v>
      </c>
      <c r="F115">
        <f>Table3[[#This Row],[DivPay]]*4</f>
        <v>3.16</v>
      </c>
      <c r="G115" s="2">
        <f>Table3[[#This Row],[FwdDiv]]/Table3[[#This Row],[SharePrice]]</f>
        <v>3.3207229928541408E-2</v>
      </c>
    </row>
    <row r="116" spans="2:7" ht="16" x14ac:dyDescent="0.2">
      <c r="B116" s="35">
        <v>44958</v>
      </c>
      <c r="C116">
        <v>95.45</v>
      </c>
      <c r="E116">
        <v>0.79</v>
      </c>
      <c r="F116">
        <f>Table3[[#This Row],[DivPay]]*4</f>
        <v>3.16</v>
      </c>
      <c r="G116" s="2">
        <f>Table3[[#This Row],[FwdDiv]]/Table3[[#This Row],[SharePrice]]</f>
        <v>3.3106338397066525E-2</v>
      </c>
    </row>
    <row r="117" spans="2:7" ht="16" x14ac:dyDescent="0.2">
      <c r="B117" s="35">
        <v>44957</v>
      </c>
      <c r="C117">
        <v>95.31</v>
      </c>
      <c r="E117">
        <v>0.79</v>
      </c>
      <c r="F117">
        <f>Table3[[#This Row],[DivPay]]*4</f>
        <v>3.16</v>
      </c>
      <c r="G117" s="2">
        <f>Table3[[#This Row],[FwdDiv]]/Table3[[#This Row],[SharePrice]]</f>
        <v>3.3154967999160637E-2</v>
      </c>
    </row>
    <row r="118" spans="2:7" ht="16" x14ac:dyDescent="0.2">
      <c r="B118" s="35">
        <v>44956</v>
      </c>
      <c r="C118">
        <v>95.05</v>
      </c>
      <c r="E118">
        <v>0.79</v>
      </c>
      <c r="F118">
        <f>Table3[[#This Row],[DivPay]]*4</f>
        <v>3.16</v>
      </c>
      <c r="G118" s="2">
        <f>Table3[[#This Row],[FwdDiv]]/Table3[[#This Row],[SharePrice]]</f>
        <v>3.3245660178853241E-2</v>
      </c>
    </row>
    <row r="119" spans="2:7" ht="16" x14ac:dyDescent="0.2">
      <c r="B119" s="35">
        <v>44953</v>
      </c>
      <c r="C119">
        <v>94.91</v>
      </c>
      <c r="E119">
        <v>0.79</v>
      </c>
      <c r="F119">
        <f>Table3[[#This Row],[DivPay]]*4</f>
        <v>3.16</v>
      </c>
      <c r="G119" s="2">
        <f>Table3[[#This Row],[FwdDiv]]/Table3[[#This Row],[SharePrice]]</f>
        <v>3.3294700242334843E-2</v>
      </c>
    </row>
    <row r="120" spans="2:7" ht="16" x14ac:dyDescent="0.2">
      <c r="B120" s="35">
        <v>44952</v>
      </c>
      <c r="C120">
        <v>94.88</v>
      </c>
      <c r="E120">
        <v>0.79</v>
      </c>
      <c r="F120">
        <f>Table3[[#This Row],[DivPay]]*4</f>
        <v>3.16</v>
      </c>
      <c r="G120" s="2">
        <f>Table3[[#This Row],[FwdDiv]]/Table3[[#This Row],[SharePrice]]</f>
        <v>3.3305227655986515E-2</v>
      </c>
    </row>
    <row r="121" spans="2:7" ht="16" x14ac:dyDescent="0.2">
      <c r="B121" s="35">
        <v>44951</v>
      </c>
      <c r="C121">
        <v>94.45</v>
      </c>
      <c r="E121">
        <v>0.79</v>
      </c>
      <c r="F121">
        <f>Table3[[#This Row],[DivPay]]*4</f>
        <v>3.16</v>
      </c>
      <c r="G121" s="2">
        <f>Table3[[#This Row],[FwdDiv]]/Table3[[#This Row],[SharePrice]]</f>
        <v>3.3456855479089463E-2</v>
      </c>
    </row>
    <row r="122" spans="2:7" ht="16" x14ac:dyDescent="0.2">
      <c r="B122" s="35">
        <v>44950</v>
      </c>
      <c r="C122">
        <v>94.05</v>
      </c>
      <c r="E122">
        <v>0.79</v>
      </c>
      <c r="F122">
        <f>Table3[[#This Row],[DivPay]]*4</f>
        <v>3.16</v>
      </c>
      <c r="G122" s="2">
        <f>Table3[[#This Row],[FwdDiv]]/Table3[[#This Row],[SharePrice]]</f>
        <v>3.3599149388623073E-2</v>
      </c>
    </row>
    <row r="123" spans="2:7" ht="16" x14ac:dyDescent="0.2">
      <c r="B123" s="35">
        <v>44949</v>
      </c>
      <c r="C123">
        <v>93.55</v>
      </c>
      <c r="E123">
        <v>0.79</v>
      </c>
      <c r="F123">
        <f>Table3[[#This Row],[DivPay]]*4</f>
        <v>3.16</v>
      </c>
      <c r="G123" s="2">
        <f>Table3[[#This Row],[FwdDiv]]/Table3[[#This Row],[SharePrice]]</f>
        <v>3.3778727952966332E-2</v>
      </c>
    </row>
    <row r="124" spans="2:7" ht="16" x14ac:dyDescent="0.2">
      <c r="B124" s="35">
        <v>44946</v>
      </c>
      <c r="C124">
        <v>93.79</v>
      </c>
      <c r="E124">
        <v>0.79</v>
      </c>
      <c r="F124">
        <f>Table3[[#This Row],[DivPay]]*4</f>
        <v>3.16</v>
      </c>
      <c r="G124" s="2">
        <f>Table3[[#This Row],[FwdDiv]]/Table3[[#This Row],[SharePrice]]</f>
        <v>3.3692291289050005E-2</v>
      </c>
    </row>
    <row r="125" spans="2:7" ht="16" x14ac:dyDescent="0.2">
      <c r="B125" s="35">
        <v>44945</v>
      </c>
      <c r="C125">
        <v>92.48</v>
      </c>
      <c r="E125">
        <v>0.79</v>
      </c>
      <c r="F125">
        <f>Table3[[#This Row],[DivPay]]*4</f>
        <v>3.16</v>
      </c>
      <c r="G125" s="2">
        <f>Table3[[#This Row],[FwdDiv]]/Table3[[#This Row],[SharePrice]]</f>
        <v>3.4169550173010384E-2</v>
      </c>
    </row>
    <row r="126" spans="2:7" ht="16" x14ac:dyDescent="0.2">
      <c r="B126" s="35">
        <v>44944</v>
      </c>
      <c r="C126">
        <v>93.34</v>
      </c>
      <c r="E126">
        <v>0.79</v>
      </c>
      <c r="F126">
        <f>Table3[[#This Row],[DivPay]]*4</f>
        <v>3.16</v>
      </c>
      <c r="G126" s="2">
        <f>Table3[[#This Row],[FwdDiv]]/Table3[[#This Row],[SharePrice]]</f>
        <v>3.3854724662524108E-2</v>
      </c>
    </row>
    <row r="127" spans="2:7" ht="16" x14ac:dyDescent="0.2">
      <c r="B127" s="35">
        <v>44943</v>
      </c>
      <c r="C127">
        <v>95.49</v>
      </c>
      <c r="E127">
        <v>0.79</v>
      </c>
      <c r="F127">
        <f>Table3[[#This Row],[DivPay]]*4</f>
        <v>3.16</v>
      </c>
      <c r="G127" s="2">
        <f>Table3[[#This Row],[FwdDiv]]/Table3[[#This Row],[SharePrice]]</f>
        <v>3.3092470415750343E-2</v>
      </c>
    </row>
    <row r="128" spans="2:7" ht="16" x14ac:dyDescent="0.2">
      <c r="B128" s="35">
        <v>44939</v>
      </c>
      <c r="C128">
        <v>96.49</v>
      </c>
      <c r="E128">
        <v>0.79</v>
      </c>
      <c r="F128">
        <f>Table3[[#This Row],[DivPay]]*4</f>
        <v>3.16</v>
      </c>
      <c r="G128" s="2">
        <f>Table3[[#This Row],[FwdDiv]]/Table3[[#This Row],[SharePrice]]</f>
        <v>3.2749507721007362E-2</v>
      </c>
    </row>
    <row r="129" spans="2:7" ht="16" x14ac:dyDescent="0.2">
      <c r="B129" s="35">
        <v>44938</v>
      </c>
      <c r="C129">
        <v>97.53</v>
      </c>
      <c r="E129">
        <v>0.79</v>
      </c>
      <c r="F129">
        <f>Table3[[#This Row],[DivPay]]*4</f>
        <v>3.16</v>
      </c>
      <c r="G129" s="2">
        <f>Table3[[#This Row],[FwdDiv]]/Table3[[#This Row],[SharePrice]]</f>
        <v>3.240028709115144E-2</v>
      </c>
    </row>
    <row r="130" spans="2:7" ht="16" x14ac:dyDescent="0.2">
      <c r="B130" s="35">
        <v>44937</v>
      </c>
      <c r="C130">
        <v>98.61</v>
      </c>
      <c r="E130">
        <v>0.79</v>
      </c>
      <c r="F130">
        <f>Table3[[#This Row],[DivPay]]*4</f>
        <v>3.16</v>
      </c>
      <c r="G130" s="2">
        <f>Table3[[#This Row],[FwdDiv]]/Table3[[#This Row],[SharePrice]]</f>
        <v>3.2045431497819694E-2</v>
      </c>
    </row>
    <row r="131" spans="2:7" ht="16" x14ac:dyDescent="0.2">
      <c r="B131" s="35">
        <v>44936</v>
      </c>
      <c r="C131">
        <v>98.09</v>
      </c>
      <c r="E131">
        <v>0.79</v>
      </c>
      <c r="F131">
        <f>Table3[[#This Row],[DivPay]]*4</f>
        <v>3.16</v>
      </c>
      <c r="G131" s="2">
        <f>Table3[[#This Row],[FwdDiv]]/Table3[[#This Row],[SharePrice]]</f>
        <v>3.2215312468141501E-2</v>
      </c>
    </row>
    <row r="132" spans="2:7" ht="16" x14ac:dyDescent="0.2">
      <c r="B132" s="35">
        <v>44935</v>
      </c>
      <c r="C132">
        <v>97.72</v>
      </c>
      <c r="E132">
        <v>0.79</v>
      </c>
      <c r="F132">
        <f>Table3[[#This Row],[DivPay]]*4</f>
        <v>3.16</v>
      </c>
      <c r="G132" s="2">
        <f>Table3[[#This Row],[FwdDiv]]/Table3[[#This Row],[SharePrice]]</f>
        <v>3.2337290216946382E-2</v>
      </c>
    </row>
    <row r="133" spans="2:7" ht="16" x14ac:dyDescent="0.2">
      <c r="B133" s="35">
        <v>44932</v>
      </c>
      <c r="C133">
        <v>97.83</v>
      </c>
      <c r="E133">
        <v>0.79</v>
      </c>
      <c r="F133">
        <f>Table3[[#This Row],[DivPay]]*4</f>
        <v>3.16</v>
      </c>
      <c r="G133" s="2">
        <f>Table3[[#This Row],[FwdDiv]]/Table3[[#This Row],[SharePrice]]</f>
        <v>3.2300930185014821E-2</v>
      </c>
    </row>
    <row r="134" spans="2:7" ht="16" x14ac:dyDescent="0.2">
      <c r="B134" s="35">
        <v>44931</v>
      </c>
      <c r="C134">
        <v>95.29</v>
      </c>
      <c r="E134">
        <v>0.79</v>
      </c>
      <c r="F134">
        <f>Table3[[#This Row],[DivPay]]*4</f>
        <v>3.16</v>
      </c>
      <c r="G134" s="2">
        <f>Table3[[#This Row],[FwdDiv]]/Table3[[#This Row],[SharePrice]]</f>
        <v>3.3161926749921293E-2</v>
      </c>
    </row>
    <row r="135" spans="2:7" ht="16" x14ac:dyDescent="0.2">
      <c r="B135" s="35">
        <v>44930</v>
      </c>
      <c r="C135">
        <v>96.59</v>
      </c>
      <c r="E135">
        <v>0.79</v>
      </c>
      <c r="F135">
        <f>Table3[[#This Row],[DivPay]]*4</f>
        <v>3.16</v>
      </c>
      <c r="G135" s="2">
        <f>Table3[[#This Row],[FwdDiv]]/Table3[[#This Row],[SharePrice]]</f>
        <v>3.2715602029195566E-2</v>
      </c>
    </row>
    <row r="136" spans="2:7" ht="16" x14ac:dyDescent="0.2">
      <c r="B136" s="35">
        <v>44929</v>
      </c>
      <c r="C136">
        <v>95.76</v>
      </c>
      <c r="E136">
        <v>0.79</v>
      </c>
      <c r="F136">
        <f>Table3[[#This Row],[DivPay]]*4</f>
        <v>3.16</v>
      </c>
      <c r="G136" s="2">
        <f>Table3[[#This Row],[FwdDiv]]/Table3[[#This Row],[SharePrice]]</f>
        <v>3.2999164578111945E-2</v>
      </c>
    </row>
    <row r="137" spans="2:7" ht="16" x14ac:dyDescent="0.2">
      <c r="B137" s="35">
        <v>44925</v>
      </c>
      <c r="C137">
        <v>95.31</v>
      </c>
      <c r="E137">
        <v>0.79</v>
      </c>
      <c r="F137">
        <f>Table3[[#This Row],[DivPay]]*4</f>
        <v>3.16</v>
      </c>
      <c r="G137" s="2">
        <f>Table3[[#This Row],[FwdDiv]]/Table3[[#This Row],[SharePrice]]</f>
        <v>3.3154967999160637E-2</v>
      </c>
    </row>
    <row r="138" spans="2:7" ht="16" x14ac:dyDescent="0.2">
      <c r="B138" s="35">
        <v>44924</v>
      </c>
      <c r="C138">
        <v>96.49</v>
      </c>
      <c r="E138">
        <v>0.79</v>
      </c>
      <c r="F138">
        <f>Table3[[#This Row],[DivPay]]*4</f>
        <v>3.16</v>
      </c>
      <c r="G138" s="2">
        <f>Table3[[#This Row],[FwdDiv]]/Table3[[#This Row],[SharePrice]]</f>
        <v>3.2749507721007362E-2</v>
      </c>
    </row>
    <row r="139" spans="2:7" ht="16" x14ac:dyDescent="0.2">
      <c r="B139" s="35">
        <v>44923</v>
      </c>
      <c r="C139">
        <v>95.97</v>
      </c>
      <c r="E139">
        <v>0.79</v>
      </c>
      <c r="F139">
        <f>Table3[[#This Row],[DivPay]]*4</f>
        <v>3.16</v>
      </c>
      <c r="G139" s="2">
        <f>Table3[[#This Row],[FwdDiv]]/Table3[[#This Row],[SharePrice]]</f>
        <v>3.2926956340523082E-2</v>
      </c>
    </row>
    <row r="140" spans="2:7" ht="16" x14ac:dyDescent="0.2">
      <c r="B140" s="35">
        <v>44922</v>
      </c>
      <c r="C140">
        <v>96.55</v>
      </c>
      <c r="E140">
        <v>0.79</v>
      </c>
      <c r="F140">
        <f>Table3[[#This Row],[DivPay]]*4</f>
        <v>3.16</v>
      </c>
      <c r="G140" s="2">
        <f>Table3[[#This Row],[FwdDiv]]/Table3[[#This Row],[SharePrice]]</f>
        <v>3.2729155877783536E-2</v>
      </c>
    </row>
    <row r="141" spans="2:7" ht="16" x14ac:dyDescent="0.2">
      <c r="B141" s="35">
        <v>44918</v>
      </c>
      <c r="C141">
        <v>95.85</v>
      </c>
      <c r="E141">
        <v>0.79</v>
      </c>
      <c r="F141">
        <f>Table3[[#This Row],[DivPay]]*4</f>
        <v>3.16</v>
      </c>
      <c r="G141" s="2">
        <f>Table3[[#This Row],[FwdDiv]]/Table3[[#This Row],[SharePrice]]</f>
        <v>3.2968179447052687E-2</v>
      </c>
    </row>
    <row r="142" spans="2:7" ht="16" x14ac:dyDescent="0.2">
      <c r="B142" s="35">
        <v>44917</v>
      </c>
      <c r="C142">
        <v>95.16</v>
      </c>
      <c r="E142">
        <v>0.79</v>
      </c>
      <c r="F142">
        <f>Table3[[#This Row],[DivPay]]*4</f>
        <v>3.16</v>
      </c>
      <c r="G142" s="2">
        <f>Table3[[#This Row],[FwdDiv]]/Table3[[#This Row],[SharePrice]]</f>
        <v>3.3207229928541408E-2</v>
      </c>
    </row>
    <row r="143" spans="2:7" ht="16" x14ac:dyDescent="0.2">
      <c r="B143" s="35">
        <v>44916</v>
      </c>
      <c r="C143">
        <v>95.72</v>
      </c>
      <c r="E143">
        <v>0.79</v>
      </c>
      <c r="F143">
        <f>Table3[[#This Row],[DivPay]]*4</f>
        <v>3.16</v>
      </c>
      <c r="G143" s="2">
        <f>Table3[[#This Row],[FwdDiv]]/Table3[[#This Row],[SharePrice]]</f>
        <v>3.3012954450480574E-2</v>
      </c>
    </row>
    <row r="144" spans="2:7" ht="16" x14ac:dyDescent="0.2">
      <c r="B144" s="35">
        <v>44915</v>
      </c>
      <c r="C144">
        <v>94.59</v>
      </c>
      <c r="E144">
        <v>0.79</v>
      </c>
      <c r="F144">
        <f>Table3[[#This Row],[DivPay]]*4</f>
        <v>3.16</v>
      </c>
      <c r="G144" s="2">
        <f>Table3[[#This Row],[FwdDiv]]/Table3[[#This Row],[SharePrice]]</f>
        <v>3.3407336927793636E-2</v>
      </c>
    </row>
    <row r="145" spans="2:7" ht="16" x14ac:dyDescent="0.2">
      <c r="B145" s="35">
        <v>44914</v>
      </c>
      <c r="C145">
        <v>94.85</v>
      </c>
      <c r="E145">
        <v>0.79</v>
      </c>
      <c r="F145">
        <f>Table3[[#This Row],[DivPay]]*4</f>
        <v>3.16</v>
      </c>
      <c r="G145" s="2">
        <f>Table3[[#This Row],[FwdDiv]]/Table3[[#This Row],[SharePrice]]</f>
        <v>3.3315761729045865E-2</v>
      </c>
    </row>
    <row r="146" spans="2:7" ht="16" x14ac:dyDescent="0.2">
      <c r="B146" s="35">
        <v>44911</v>
      </c>
      <c r="C146">
        <v>95.17</v>
      </c>
      <c r="E146">
        <v>0.79</v>
      </c>
      <c r="F146">
        <f>Table3[[#This Row],[DivPay]]*4</f>
        <v>3.16</v>
      </c>
      <c r="G146" s="2">
        <f>Table3[[#This Row],[FwdDiv]]/Table3[[#This Row],[SharePrice]]</f>
        <v>3.320374067458233E-2</v>
      </c>
    </row>
    <row r="147" spans="2:7" ht="16" x14ac:dyDescent="0.2">
      <c r="B147" s="35">
        <v>44910</v>
      </c>
      <c r="C147">
        <v>96.98</v>
      </c>
      <c r="E147">
        <v>0.79</v>
      </c>
      <c r="F147">
        <f>Table3[[#This Row],[DivPay]]*4</f>
        <v>3.16</v>
      </c>
      <c r="G147" s="2">
        <f>Table3[[#This Row],[FwdDiv]]/Table3[[#This Row],[SharePrice]]</f>
        <v>3.2584037945968244E-2</v>
      </c>
    </row>
    <row r="148" spans="2:7" ht="16" x14ac:dyDescent="0.2">
      <c r="B148" s="35">
        <v>44909</v>
      </c>
      <c r="C148">
        <v>98.44</v>
      </c>
      <c r="E148">
        <v>0.79</v>
      </c>
      <c r="F148">
        <f>Table3[[#This Row],[DivPay]]*4</f>
        <v>3.16</v>
      </c>
      <c r="G148" s="2">
        <f>Table3[[#This Row],[FwdDiv]]/Table3[[#This Row],[SharePrice]]</f>
        <v>3.2100772043884604E-2</v>
      </c>
    </row>
    <row r="149" spans="2:7" ht="16" x14ac:dyDescent="0.2">
      <c r="B149" s="35">
        <v>44908</v>
      </c>
      <c r="C149">
        <v>98.51</v>
      </c>
      <c r="E149">
        <v>0.79</v>
      </c>
      <c r="F149">
        <f>Table3[[#This Row],[DivPay]]*4</f>
        <v>3.16</v>
      </c>
      <c r="G149" s="2">
        <f>Table3[[#This Row],[FwdDiv]]/Table3[[#This Row],[SharePrice]]</f>
        <v>3.2077961628261091E-2</v>
      </c>
    </row>
    <row r="150" spans="2:7" ht="16" x14ac:dyDescent="0.2">
      <c r="B150" s="35">
        <v>44907</v>
      </c>
      <c r="C150">
        <v>98.35</v>
      </c>
      <c r="E150">
        <v>0.79</v>
      </c>
      <c r="F150">
        <f>Table3[[#This Row],[DivPay]]*4</f>
        <v>3.16</v>
      </c>
      <c r="G150" s="2">
        <f>Table3[[#This Row],[FwdDiv]]/Table3[[#This Row],[SharePrice]]</f>
        <v>3.2130147432638541E-2</v>
      </c>
    </row>
    <row r="151" spans="2:7" ht="16" x14ac:dyDescent="0.2">
      <c r="B151" s="35">
        <v>44904</v>
      </c>
      <c r="C151">
        <v>96.53</v>
      </c>
      <c r="E151">
        <v>0.79</v>
      </c>
      <c r="F151">
        <f>Table3[[#This Row],[DivPay]]*4</f>
        <v>3.16</v>
      </c>
      <c r="G151" s="2">
        <f>Table3[[#This Row],[FwdDiv]]/Table3[[#This Row],[SharePrice]]</f>
        <v>3.2735937014399669E-2</v>
      </c>
    </row>
    <row r="152" spans="2:7" ht="16" x14ac:dyDescent="0.2">
      <c r="B152" s="35">
        <v>44903</v>
      </c>
      <c r="C152">
        <v>97.59</v>
      </c>
      <c r="E152">
        <v>0.79</v>
      </c>
      <c r="F152">
        <f>Table3[[#This Row],[DivPay]]*4</f>
        <v>3.16</v>
      </c>
      <c r="G152" s="2">
        <f>Table3[[#This Row],[FwdDiv]]/Table3[[#This Row],[SharePrice]]</f>
        <v>3.2380366840864844E-2</v>
      </c>
    </row>
    <row r="153" spans="2:7" ht="16" x14ac:dyDescent="0.2">
      <c r="B153" s="35">
        <v>44902</v>
      </c>
      <c r="C153">
        <v>96.59</v>
      </c>
      <c r="E153">
        <v>0.79</v>
      </c>
      <c r="F153">
        <f>Table3[[#This Row],[DivPay]]*4</f>
        <v>3.16</v>
      </c>
      <c r="G153" s="2">
        <f>Table3[[#This Row],[FwdDiv]]/Table3[[#This Row],[SharePrice]]</f>
        <v>3.2715602029195566E-2</v>
      </c>
    </row>
    <row r="154" spans="2:7" ht="16" x14ac:dyDescent="0.2">
      <c r="B154" s="35">
        <v>44901</v>
      </c>
      <c r="C154">
        <v>97.56</v>
      </c>
      <c r="E154">
        <v>0.79</v>
      </c>
      <c r="F154">
        <f>Table3[[#This Row],[DivPay]]*4</f>
        <v>3.16</v>
      </c>
      <c r="G154" s="2">
        <f>Table3[[#This Row],[FwdDiv]]/Table3[[#This Row],[SharePrice]]</f>
        <v>3.2390323903239031E-2</v>
      </c>
    </row>
    <row r="155" spans="2:7" ht="16" x14ac:dyDescent="0.2">
      <c r="B155" s="35">
        <v>44900</v>
      </c>
      <c r="C155">
        <v>97.37</v>
      </c>
      <c r="E155">
        <v>0.79</v>
      </c>
      <c r="F155">
        <f>Table3[[#This Row],[DivPay]]*4</f>
        <v>3.16</v>
      </c>
      <c r="G155" s="2">
        <f>Table3[[#This Row],[FwdDiv]]/Table3[[#This Row],[SharePrice]]</f>
        <v>3.2453527780630584E-2</v>
      </c>
    </row>
    <row r="156" spans="2:7" ht="16" x14ac:dyDescent="0.2">
      <c r="B156" s="35">
        <v>44897</v>
      </c>
      <c r="C156">
        <v>97.35</v>
      </c>
      <c r="E156">
        <v>0.79</v>
      </c>
      <c r="F156">
        <f>Table3[[#This Row],[DivPay]]*4</f>
        <v>3.16</v>
      </c>
      <c r="G156" s="2">
        <f>Table3[[#This Row],[FwdDiv]]/Table3[[#This Row],[SharePrice]]</f>
        <v>3.2460195172059579E-2</v>
      </c>
    </row>
    <row r="157" spans="2:7" ht="16" x14ac:dyDescent="0.2">
      <c r="B157" s="35">
        <v>44896</v>
      </c>
      <c r="C157">
        <v>97.85</v>
      </c>
      <c r="E157">
        <v>0.79</v>
      </c>
      <c r="F157">
        <f>Table3[[#This Row],[DivPay]]*4</f>
        <v>3.16</v>
      </c>
      <c r="G157" s="2">
        <f>Table3[[#This Row],[FwdDiv]]/Table3[[#This Row],[SharePrice]]</f>
        <v>3.2294328053142571E-2</v>
      </c>
    </row>
    <row r="158" spans="2:7" ht="16" x14ac:dyDescent="0.2">
      <c r="B158" s="35">
        <v>44895</v>
      </c>
      <c r="C158">
        <v>98.04</v>
      </c>
      <c r="E158">
        <v>0.79</v>
      </c>
      <c r="F158">
        <f>Table3[[#This Row],[DivPay]]*4</f>
        <v>3.16</v>
      </c>
      <c r="G158" s="2">
        <f>Table3[[#This Row],[FwdDiv]]/Table3[[#This Row],[SharePrice]]</f>
        <v>3.2231742146062829E-2</v>
      </c>
    </row>
    <row r="159" spans="2:7" ht="16" x14ac:dyDescent="0.2">
      <c r="B159" s="35">
        <v>44894</v>
      </c>
      <c r="C159">
        <v>96.3</v>
      </c>
      <c r="E159">
        <v>0.79</v>
      </c>
      <c r="F159">
        <f>Table3[[#This Row],[DivPay]]*4</f>
        <v>3.16</v>
      </c>
      <c r="G159" s="2">
        <f>Table3[[#This Row],[FwdDiv]]/Table3[[#This Row],[SharePrice]]</f>
        <v>3.2814122533748706E-2</v>
      </c>
    </row>
    <row r="160" spans="2:7" ht="16" x14ac:dyDescent="0.2">
      <c r="B160" s="35">
        <v>44893</v>
      </c>
      <c r="C160">
        <v>96.54</v>
      </c>
      <c r="E160">
        <v>0.79</v>
      </c>
      <c r="F160">
        <f>Table3[[#This Row],[DivPay]]*4</f>
        <v>3.16</v>
      </c>
      <c r="G160" s="2">
        <f>Table3[[#This Row],[FwdDiv]]/Table3[[#This Row],[SharePrice]]</f>
        <v>3.273254609488295E-2</v>
      </c>
    </row>
    <row r="161" spans="2:7" ht="16" x14ac:dyDescent="0.2">
      <c r="B161" s="35">
        <v>44890</v>
      </c>
      <c r="C161">
        <v>97.5</v>
      </c>
      <c r="E161">
        <v>0.79</v>
      </c>
      <c r="F161">
        <f>Table3[[#This Row],[DivPay]]*4</f>
        <v>3.16</v>
      </c>
      <c r="G161" s="2">
        <f>Table3[[#This Row],[FwdDiv]]/Table3[[#This Row],[SharePrice]]</f>
        <v>3.2410256410256411E-2</v>
      </c>
    </row>
    <row r="162" spans="2:7" ht="16" x14ac:dyDescent="0.2">
      <c r="B162" s="35">
        <v>44888</v>
      </c>
      <c r="C162">
        <v>96.67</v>
      </c>
      <c r="E162">
        <v>0.79</v>
      </c>
      <c r="F162">
        <f>Table3[[#This Row],[DivPay]]*4</f>
        <v>3.16</v>
      </c>
      <c r="G162" s="2">
        <f>Table3[[#This Row],[FwdDiv]]/Table3[[#This Row],[SharePrice]]</f>
        <v>3.2688527981793732E-2</v>
      </c>
    </row>
    <row r="163" spans="2:7" ht="16" x14ac:dyDescent="0.2">
      <c r="B163" s="35">
        <v>44887</v>
      </c>
      <c r="C163">
        <v>95.22</v>
      </c>
      <c r="E163">
        <v>0.79</v>
      </c>
      <c r="F163">
        <f>Table3[[#This Row],[DivPay]]*4</f>
        <v>3.16</v>
      </c>
      <c r="G163" s="2">
        <f>Table3[[#This Row],[FwdDiv]]/Table3[[#This Row],[SharePrice]]</f>
        <v>3.3186305398025626E-2</v>
      </c>
    </row>
    <row r="164" spans="2:7" ht="16" x14ac:dyDescent="0.2">
      <c r="B164" s="35">
        <v>44886</v>
      </c>
      <c r="C164">
        <v>94.15</v>
      </c>
      <c r="E164">
        <v>0.79</v>
      </c>
      <c r="F164">
        <f>Table3[[#This Row],[DivPay]]*4</f>
        <v>3.16</v>
      </c>
      <c r="G164" s="2">
        <f>Table3[[#This Row],[FwdDiv]]/Table3[[#This Row],[SharePrice]]</f>
        <v>3.3563462559745086E-2</v>
      </c>
    </row>
    <row r="165" spans="2:7" ht="16" x14ac:dyDescent="0.2">
      <c r="B165" s="35">
        <v>44883</v>
      </c>
      <c r="C165">
        <v>93.53</v>
      </c>
      <c r="E165">
        <v>0.79</v>
      </c>
      <c r="F165">
        <f>Table3[[#This Row],[DivPay]]*4</f>
        <v>3.16</v>
      </c>
      <c r="G165" s="2">
        <f>Table3[[#This Row],[FwdDiv]]/Table3[[#This Row],[SharePrice]]</f>
        <v>3.3785951031754517E-2</v>
      </c>
    </row>
    <row r="166" spans="2:7" ht="16" x14ac:dyDescent="0.2">
      <c r="B166" s="35">
        <v>44882</v>
      </c>
      <c r="C166">
        <v>90.81</v>
      </c>
      <c r="E166">
        <v>0.79</v>
      </c>
      <c r="F166">
        <f>Table3[[#This Row],[DivPay]]*4</f>
        <v>3.16</v>
      </c>
      <c r="G166" s="2">
        <f>Table3[[#This Row],[FwdDiv]]/Table3[[#This Row],[SharePrice]]</f>
        <v>3.4797929743420331E-2</v>
      </c>
    </row>
    <row r="167" spans="2:7" ht="16" x14ac:dyDescent="0.2">
      <c r="B167" s="35">
        <v>44881</v>
      </c>
      <c r="C167">
        <v>91.34</v>
      </c>
      <c r="E167">
        <v>0.79</v>
      </c>
      <c r="F167">
        <f>Table3[[#This Row],[DivPay]]*4</f>
        <v>3.16</v>
      </c>
      <c r="G167" s="2">
        <f>Table3[[#This Row],[FwdDiv]]/Table3[[#This Row],[SharePrice]]</f>
        <v>3.4596014889424133E-2</v>
      </c>
    </row>
    <row r="168" spans="2:7" ht="16" x14ac:dyDescent="0.2">
      <c r="B168" s="35">
        <v>44880</v>
      </c>
      <c r="C168">
        <v>89.7</v>
      </c>
      <c r="D168">
        <v>0.79</v>
      </c>
      <c r="E168">
        <v>0.79</v>
      </c>
      <c r="F168">
        <f>Table3[[#This Row],[DivPay]]*4</f>
        <v>3.16</v>
      </c>
      <c r="G168" s="2">
        <f>Table3[[#This Row],[FwdDiv]]/Table3[[#This Row],[SharePrice]]</f>
        <v>3.5228539576365667E-2</v>
      </c>
    </row>
    <row r="169" spans="2:7" ht="16" x14ac:dyDescent="0.2">
      <c r="B169" s="35">
        <v>44879</v>
      </c>
      <c r="C169">
        <v>89.33</v>
      </c>
      <c r="E169">
        <v>0.79</v>
      </c>
      <c r="F169">
        <f>Table3[[#This Row],[DivPay]]*4</f>
        <v>3.16</v>
      </c>
      <c r="G169" s="2">
        <f>Table3[[#This Row],[FwdDiv]]/Table3[[#This Row],[SharePrice]]</f>
        <v>3.5374454270681747E-2</v>
      </c>
    </row>
    <row r="170" spans="2:7" ht="16" x14ac:dyDescent="0.2">
      <c r="B170" s="35">
        <v>44876</v>
      </c>
      <c r="C170">
        <v>89.12</v>
      </c>
      <c r="E170">
        <v>0.79</v>
      </c>
      <c r="F170">
        <f>Table3[[#This Row],[DivPay]]*4</f>
        <v>3.16</v>
      </c>
      <c r="G170" s="2">
        <f>Table3[[#This Row],[FwdDiv]]/Table3[[#This Row],[SharePrice]]</f>
        <v>3.5457809694793535E-2</v>
      </c>
    </row>
    <row r="171" spans="2:7" ht="16" x14ac:dyDescent="0.2">
      <c r="B171" s="35">
        <v>44875</v>
      </c>
      <c r="C171">
        <v>90.95</v>
      </c>
      <c r="E171">
        <v>0.79</v>
      </c>
      <c r="F171">
        <f>Table3[[#This Row],[DivPay]]*4</f>
        <v>3.16</v>
      </c>
      <c r="G171" s="2">
        <f>Table3[[#This Row],[FwdDiv]]/Table3[[#This Row],[SharePrice]]</f>
        <v>3.4744365035733922E-2</v>
      </c>
    </row>
    <row r="172" spans="2:7" ht="16" x14ac:dyDescent="0.2">
      <c r="B172" s="35">
        <v>44874</v>
      </c>
      <c r="C172">
        <v>87.67</v>
      </c>
      <c r="E172">
        <v>0.79</v>
      </c>
      <c r="F172">
        <f>Table3[[#This Row],[DivPay]]*4</f>
        <v>3.16</v>
      </c>
      <c r="G172" s="2">
        <f>Table3[[#This Row],[FwdDiv]]/Table3[[#This Row],[SharePrice]]</f>
        <v>3.6044256872362269E-2</v>
      </c>
    </row>
    <row r="173" spans="2:7" ht="16" x14ac:dyDescent="0.2">
      <c r="B173" s="35">
        <v>44873</v>
      </c>
      <c r="C173">
        <v>88.29</v>
      </c>
      <c r="E173">
        <v>0.79</v>
      </c>
      <c r="F173">
        <f>Table3[[#This Row],[DivPay]]*4</f>
        <v>3.16</v>
      </c>
      <c r="G173" s="2">
        <f>Table3[[#This Row],[FwdDiv]]/Table3[[#This Row],[SharePrice]]</f>
        <v>3.579114282478197E-2</v>
      </c>
    </row>
    <row r="174" spans="2:7" ht="16" x14ac:dyDescent="0.2">
      <c r="B174" s="35">
        <v>44872</v>
      </c>
      <c r="C174">
        <v>87.65</v>
      </c>
      <c r="E174">
        <v>0.79</v>
      </c>
      <c r="F174">
        <f>Table3[[#This Row],[DivPay]]*4</f>
        <v>3.16</v>
      </c>
      <c r="G174" s="2">
        <f>Table3[[#This Row],[FwdDiv]]/Table3[[#This Row],[SharePrice]]</f>
        <v>3.6052481460353676E-2</v>
      </c>
    </row>
    <row r="175" spans="2:7" ht="16" x14ac:dyDescent="0.2">
      <c r="B175" s="35">
        <v>44869</v>
      </c>
      <c r="C175">
        <v>90.04</v>
      </c>
      <c r="E175">
        <v>0.79</v>
      </c>
      <c r="F175">
        <f>Table3[[#This Row],[DivPay]]*4</f>
        <v>3.16</v>
      </c>
      <c r="G175" s="2">
        <f>Table3[[#This Row],[FwdDiv]]/Table3[[#This Row],[SharePrice]]</f>
        <v>3.5095513105286538E-2</v>
      </c>
    </row>
    <row r="176" spans="2:7" ht="16" x14ac:dyDescent="0.2">
      <c r="B176" s="35">
        <v>44868</v>
      </c>
      <c r="C176">
        <v>88.73</v>
      </c>
      <c r="E176">
        <v>0.79</v>
      </c>
      <c r="F176">
        <f>Table3[[#This Row],[DivPay]]*4</f>
        <v>3.16</v>
      </c>
      <c r="G176" s="2">
        <f>Table3[[#This Row],[FwdDiv]]/Table3[[#This Row],[SharePrice]]</f>
        <v>3.5613659416206471E-2</v>
      </c>
    </row>
    <row r="177" spans="2:7" ht="16" x14ac:dyDescent="0.2">
      <c r="B177" s="35">
        <v>44867</v>
      </c>
      <c r="C177">
        <v>88.21</v>
      </c>
      <c r="E177">
        <v>0.79</v>
      </c>
      <c r="F177">
        <f>Table3[[#This Row],[DivPay]]*4</f>
        <v>3.16</v>
      </c>
      <c r="G177" s="2">
        <f>Table3[[#This Row],[FwdDiv]]/Table3[[#This Row],[SharePrice]]</f>
        <v>3.582360276612629E-2</v>
      </c>
    </row>
    <row r="178" spans="2:7" ht="16" x14ac:dyDescent="0.2">
      <c r="B178" s="35">
        <v>44866</v>
      </c>
      <c r="C178">
        <v>88.02</v>
      </c>
      <c r="E178">
        <v>0.79</v>
      </c>
      <c r="F178">
        <f>Table3[[#This Row],[DivPay]]*4</f>
        <v>3.16</v>
      </c>
      <c r="G178" s="2">
        <f>Table3[[#This Row],[FwdDiv]]/Table3[[#This Row],[SharePrice]]</f>
        <v>3.5900931606453079E-2</v>
      </c>
    </row>
    <row r="179" spans="2:7" ht="16" x14ac:dyDescent="0.2">
      <c r="B179" s="35">
        <v>44865</v>
      </c>
      <c r="C179">
        <v>87.96</v>
      </c>
      <c r="E179">
        <v>0.79</v>
      </c>
      <c r="F179">
        <f>Table3[[#This Row],[DivPay]]*4</f>
        <v>3.16</v>
      </c>
      <c r="G179" s="2">
        <f>Table3[[#This Row],[FwdDiv]]/Table3[[#This Row],[SharePrice]]</f>
        <v>3.5925420645748073E-2</v>
      </c>
    </row>
    <row r="180" spans="2:7" ht="16" x14ac:dyDescent="0.2">
      <c r="B180" s="35">
        <v>44862</v>
      </c>
      <c r="C180">
        <v>88.45</v>
      </c>
      <c r="E180">
        <v>0.79</v>
      </c>
      <c r="F180">
        <f>Table3[[#This Row],[DivPay]]*4</f>
        <v>3.16</v>
      </c>
      <c r="G180" s="2">
        <f>Table3[[#This Row],[FwdDiv]]/Table3[[#This Row],[SharePrice]]</f>
        <v>3.5726399095534198E-2</v>
      </c>
    </row>
    <row r="181" spans="2:7" ht="16" x14ac:dyDescent="0.2">
      <c r="B181" s="35">
        <v>44861</v>
      </c>
      <c r="C181">
        <v>86.42</v>
      </c>
      <c r="E181">
        <v>0.79</v>
      </c>
      <c r="F181">
        <f>Table3[[#This Row],[DivPay]]*4</f>
        <v>3.16</v>
      </c>
      <c r="G181" s="2">
        <f>Table3[[#This Row],[FwdDiv]]/Table3[[#This Row],[SharePrice]]</f>
        <v>3.6565609812543393E-2</v>
      </c>
    </row>
    <row r="182" spans="2:7" ht="16" x14ac:dyDescent="0.2">
      <c r="B182" s="35">
        <v>44860</v>
      </c>
      <c r="C182">
        <v>85.74</v>
      </c>
      <c r="E182">
        <v>0.79</v>
      </c>
      <c r="F182">
        <f>Table3[[#This Row],[DivPay]]*4</f>
        <v>3.16</v>
      </c>
      <c r="G182" s="2">
        <f>Table3[[#This Row],[FwdDiv]]/Table3[[#This Row],[SharePrice]]</f>
        <v>3.6855609983671572E-2</v>
      </c>
    </row>
    <row r="183" spans="2:7" ht="16" x14ac:dyDescent="0.2">
      <c r="B183" s="35">
        <v>44859</v>
      </c>
      <c r="C183">
        <v>85.85</v>
      </c>
      <c r="E183">
        <v>0.79</v>
      </c>
      <c r="F183">
        <f>Table3[[#This Row],[DivPay]]*4</f>
        <v>3.16</v>
      </c>
      <c r="G183" s="2">
        <f>Table3[[#This Row],[FwdDiv]]/Table3[[#This Row],[SharePrice]]</f>
        <v>3.6808386721025051E-2</v>
      </c>
    </row>
    <row r="184" spans="2:7" ht="16" x14ac:dyDescent="0.2">
      <c r="B184" s="35">
        <v>44858</v>
      </c>
      <c r="C184">
        <v>84.69</v>
      </c>
      <c r="E184">
        <v>0.79</v>
      </c>
      <c r="F184">
        <f>Table3[[#This Row],[DivPay]]*4</f>
        <v>3.16</v>
      </c>
      <c r="G184" s="2">
        <f>Table3[[#This Row],[FwdDiv]]/Table3[[#This Row],[SharePrice]]</f>
        <v>3.7312551658991618E-2</v>
      </c>
    </row>
    <row r="185" spans="2:7" ht="16" x14ac:dyDescent="0.2">
      <c r="B185" s="35">
        <v>44855</v>
      </c>
      <c r="C185">
        <v>84.87</v>
      </c>
      <c r="E185">
        <v>0.79</v>
      </c>
      <c r="F185">
        <f>Table3[[#This Row],[DivPay]]*4</f>
        <v>3.16</v>
      </c>
      <c r="G185" s="2">
        <f>Table3[[#This Row],[FwdDiv]]/Table3[[#This Row],[SharePrice]]</f>
        <v>3.7233415812418992E-2</v>
      </c>
    </row>
    <row r="186" spans="2:7" ht="16" x14ac:dyDescent="0.2">
      <c r="B186" s="35">
        <v>44854</v>
      </c>
      <c r="C186">
        <v>83.42</v>
      </c>
      <c r="E186">
        <v>0.79</v>
      </c>
      <c r="F186">
        <f>Table3[[#This Row],[DivPay]]*4</f>
        <v>3.16</v>
      </c>
      <c r="G186" s="2">
        <f>Table3[[#This Row],[FwdDiv]]/Table3[[#This Row],[SharePrice]]</f>
        <v>3.7880604171661475E-2</v>
      </c>
    </row>
    <row r="187" spans="2:7" ht="16" x14ac:dyDescent="0.2">
      <c r="B187" s="35">
        <v>44853</v>
      </c>
      <c r="C187">
        <v>84.54</v>
      </c>
      <c r="E187">
        <v>0.79</v>
      </c>
      <c r="F187">
        <f>Table3[[#This Row],[DivPay]]*4</f>
        <v>3.16</v>
      </c>
      <c r="G187" s="2">
        <f>Table3[[#This Row],[FwdDiv]]/Table3[[#This Row],[SharePrice]]</f>
        <v>3.7378755618642061E-2</v>
      </c>
    </row>
    <row r="188" spans="2:7" ht="16" x14ac:dyDescent="0.2">
      <c r="B188" s="35">
        <v>44852</v>
      </c>
      <c r="C188">
        <v>85</v>
      </c>
      <c r="E188">
        <v>0.79</v>
      </c>
      <c r="F188">
        <f>Table3[[#This Row],[DivPay]]*4</f>
        <v>3.16</v>
      </c>
      <c r="G188" s="2">
        <f>Table3[[#This Row],[FwdDiv]]/Table3[[#This Row],[SharePrice]]</f>
        <v>3.7176470588235297E-2</v>
      </c>
    </row>
    <row r="189" spans="2:7" ht="16" x14ac:dyDescent="0.2">
      <c r="B189" s="35">
        <v>44851</v>
      </c>
      <c r="C189">
        <v>83.02</v>
      </c>
      <c r="E189">
        <v>0.79</v>
      </c>
      <c r="F189">
        <f>Table3[[#This Row],[DivPay]]*4</f>
        <v>3.16</v>
      </c>
      <c r="G189" s="2">
        <f>Table3[[#This Row],[FwdDiv]]/Table3[[#This Row],[SharePrice]]</f>
        <v>3.8063117321127445E-2</v>
      </c>
    </row>
    <row r="190" spans="2:7" ht="16" x14ac:dyDescent="0.2">
      <c r="B190" s="35">
        <v>44848</v>
      </c>
      <c r="C190">
        <v>81.91</v>
      </c>
      <c r="E190">
        <v>0.79</v>
      </c>
      <c r="F190">
        <f>Table3[[#This Row],[DivPay]]*4</f>
        <v>3.16</v>
      </c>
      <c r="G190" s="2">
        <f>Table3[[#This Row],[FwdDiv]]/Table3[[#This Row],[SharePrice]]</f>
        <v>3.8578928091808087E-2</v>
      </c>
    </row>
    <row r="191" spans="2:7" ht="16" x14ac:dyDescent="0.2">
      <c r="B191" s="35">
        <v>44847</v>
      </c>
      <c r="C191">
        <v>82.15</v>
      </c>
      <c r="E191">
        <v>0.79</v>
      </c>
      <c r="F191">
        <f>Table3[[#This Row],[DivPay]]*4</f>
        <v>3.16</v>
      </c>
      <c r="G191" s="2">
        <f>Table3[[#This Row],[FwdDiv]]/Table3[[#This Row],[SharePrice]]</f>
        <v>3.8466220328667068E-2</v>
      </c>
    </row>
    <row r="192" spans="2:7" ht="16" x14ac:dyDescent="0.2">
      <c r="B192" s="35">
        <v>44846</v>
      </c>
      <c r="C192">
        <v>79.47</v>
      </c>
      <c r="E192">
        <v>0.79</v>
      </c>
      <c r="F192">
        <f>Table3[[#This Row],[DivPay]]*4</f>
        <v>3.16</v>
      </c>
      <c r="G192" s="2">
        <f>Table3[[#This Row],[FwdDiv]]/Table3[[#This Row],[SharePrice]]</f>
        <v>3.976343274191519E-2</v>
      </c>
    </row>
    <row r="193" spans="2:7" ht="16" x14ac:dyDescent="0.2">
      <c r="B193" s="35">
        <v>44845</v>
      </c>
      <c r="C193">
        <v>81.599999999999994</v>
      </c>
      <c r="E193">
        <v>0.79</v>
      </c>
      <c r="F193">
        <f>Table3[[#This Row],[DivPay]]*4</f>
        <v>3.16</v>
      </c>
      <c r="G193" s="2">
        <f>Table3[[#This Row],[FwdDiv]]/Table3[[#This Row],[SharePrice]]</f>
        <v>3.8725490196078433E-2</v>
      </c>
    </row>
    <row r="194" spans="2:7" ht="16" x14ac:dyDescent="0.2">
      <c r="B194" s="35">
        <v>44844</v>
      </c>
      <c r="C194">
        <v>81.489999999999995</v>
      </c>
      <c r="E194">
        <v>0.79</v>
      </c>
      <c r="F194">
        <f>Table3[[#This Row],[DivPay]]*4</f>
        <v>3.16</v>
      </c>
      <c r="G194" s="2">
        <f>Table3[[#This Row],[FwdDiv]]/Table3[[#This Row],[SharePrice]]</f>
        <v>3.8777764142839614E-2</v>
      </c>
    </row>
    <row r="195" spans="2:7" ht="16" x14ac:dyDescent="0.2">
      <c r="B195" s="35">
        <v>44841</v>
      </c>
      <c r="C195">
        <v>81.58</v>
      </c>
      <c r="E195">
        <v>0.79</v>
      </c>
      <c r="F195">
        <f>Table3[[#This Row],[DivPay]]*4</f>
        <v>3.16</v>
      </c>
      <c r="G195" s="2">
        <f>Table3[[#This Row],[FwdDiv]]/Table3[[#This Row],[SharePrice]]</f>
        <v>3.8734984064721749E-2</v>
      </c>
    </row>
    <row r="196" spans="2:7" ht="16" x14ac:dyDescent="0.2">
      <c r="B196" s="35">
        <v>44840</v>
      </c>
      <c r="C196">
        <v>84</v>
      </c>
      <c r="E196">
        <v>0.79</v>
      </c>
      <c r="F196">
        <f>Table3[[#This Row],[DivPay]]*4</f>
        <v>3.16</v>
      </c>
      <c r="G196" s="2">
        <f>Table3[[#This Row],[FwdDiv]]/Table3[[#This Row],[SharePrice]]</f>
        <v>3.7619047619047621E-2</v>
      </c>
    </row>
    <row r="197" spans="2:7" ht="16" x14ac:dyDescent="0.2">
      <c r="B197" s="35">
        <v>44839</v>
      </c>
      <c r="C197">
        <v>86.3</v>
      </c>
      <c r="E197">
        <v>0.79</v>
      </c>
      <c r="F197">
        <f>Table3[[#This Row],[DivPay]]*4</f>
        <v>3.16</v>
      </c>
      <c r="G197" s="2">
        <f>Table3[[#This Row],[FwdDiv]]/Table3[[#This Row],[SharePrice]]</f>
        <v>3.6616454229432216E-2</v>
      </c>
    </row>
    <row r="198" spans="2:7" ht="16" x14ac:dyDescent="0.2">
      <c r="B198" s="35">
        <v>44838</v>
      </c>
      <c r="C198">
        <v>89.11</v>
      </c>
      <c r="E198">
        <v>0.79</v>
      </c>
      <c r="F198">
        <f>Table3[[#This Row],[DivPay]]*4</f>
        <v>3.16</v>
      </c>
      <c r="G198" s="2">
        <f>Table3[[#This Row],[FwdDiv]]/Table3[[#This Row],[SharePrice]]</f>
        <v>3.5461788800359106E-2</v>
      </c>
    </row>
    <row r="199" spans="2:7" ht="16" x14ac:dyDescent="0.2">
      <c r="B199" s="35">
        <v>44837</v>
      </c>
      <c r="C199">
        <v>87.66</v>
      </c>
      <c r="E199">
        <v>0.79</v>
      </c>
      <c r="F199">
        <f>Table3[[#This Row],[DivPay]]*4</f>
        <v>3.16</v>
      </c>
      <c r="G199" s="2">
        <f>Table3[[#This Row],[FwdDiv]]/Table3[[#This Row],[SharePrice]]</f>
        <v>3.604836869723934E-2</v>
      </c>
    </row>
    <row r="200" spans="2:7" ht="16" x14ac:dyDescent="0.2">
      <c r="B200" s="35">
        <v>44834</v>
      </c>
      <c r="C200">
        <v>85.76</v>
      </c>
      <c r="E200">
        <v>0.79</v>
      </c>
      <c r="F200">
        <f>Table3[[#This Row],[DivPay]]*4</f>
        <v>3.16</v>
      </c>
      <c r="G200" s="2">
        <f>Table3[[#This Row],[FwdDiv]]/Table3[[#This Row],[SharePrice]]</f>
        <v>3.6847014925373137E-2</v>
      </c>
    </row>
    <row r="201" spans="2:7" ht="16" x14ac:dyDescent="0.2">
      <c r="B201" s="35">
        <v>44833</v>
      </c>
      <c r="C201">
        <v>87.66</v>
      </c>
      <c r="E201">
        <v>0.79</v>
      </c>
      <c r="F201">
        <f>Table3[[#This Row],[DivPay]]*4</f>
        <v>3.16</v>
      </c>
      <c r="G201" s="2">
        <f>Table3[[#This Row],[FwdDiv]]/Table3[[#This Row],[SharePrice]]</f>
        <v>3.604836869723934E-2</v>
      </c>
    </row>
    <row r="202" spans="2:7" ht="16" x14ac:dyDescent="0.2">
      <c r="B202" s="35">
        <v>44832</v>
      </c>
      <c r="C202">
        <v>90.82</v>
      </c>
      <c r="E202">
        <v>0.79</v>
      </c>
      <c r="F202">
        <f>Table3[[#This Row],[DivPay]]*4</f>
        <v>3.16</v>
      </c>
      <c r="G202" s="2">
        <f>Table3[[#This Row],[FwdDiv]]/Table3[[#This Row],[SharePrice]]</f>
        <v>3.4794098216251929E-2</v>
      </c>
    </row>
    <row r="203" spans="2:7" ht="16" x14ac:dyDescent="0.2">
      <c r="B203" s="35">
        <v>44831</v>
      </c>
      <c r="C203">
        <v>90.77</v>
      </c>
      <c r="E203">
        <v>0.79</v>
      </c>
      <c r="F203">
        <f>Table3[[#This Row],[DivPay]]*4</f>
        <v>3.16</v>
      </c>
      <c r="G203" s="2">
        <f>Table3[[#This Row],[FwdDiv]]/Table3[[#This Row],[SharePrice]]</f>
        <v>3.4813264294370393E-2</v>
      </c>
    </row>
    <row r="204" spans="2:7" ht="16" x14ac:dyDescent="0.2">
      <c r="B204" s="35">
        <v>44830</v>
      </c>
      <c r="C204">
        <v>93.17</v>
      </c>
      <c r="E204">
        <v>0.79</v>
      </c>
      <c r="F204">
        <f>Table3[[#This Row],[DivPay]]*4</f>
        <v>3.16</v>
      </c>
      <c r="G204" s="2">
        <f>Table3[[#This Row],[FwdDiv]]/Table3[[#This Row],[SharePrice]]</f>
        <v>3.3916496726414086E-2</v>
      </c>
    </row>
    <row r="205" spans="2:7" ht="16" x14ac:dyDescent="0.2">
      <c r="B205" s="35">
        <v>44827</v>
      </c>
      <c r="C205">
        <v>95.47</v>
      </c>
      <c r="E205">
        <v>0.79</v>
      </c>
      <c r="F205">
        <f>Table3[[#This Row],[DivPay]]*4</f>
        <v>3.16</v>
      </c>
      <c r="G205" s="2">
        <f>Table3[[#This Row],[FwdDiv]]/Table3[[#This Row],[SharePrice]]</f>
        <v>3.3099402953807477E-2</v>
      </c>
    </row>
    <row r="206" spans="2:7" ht="16" x14ac:dyDescent="0.2">
      <c r="B206" s="35">
        <v>44826</v>
      </c>
      <c r="C206">
        <v>96.42</v>
      </c>
      <c r="E206">
        <v>0.79</v>
      </c>
      <c r="F206">
        <f>Table3[[#This Row],[DivPay]]*4</f>
        <v>3.16</v>
      </c>
      <c r="G206" s="2">
        <f>Table3[[#This Row],[FwdDiv]]/Table3[[#This Row],[SharePrice]]</f>
        <v>3.2773283551130475E-2</v>
      </c>
    </row>
    <row r="207" spans="2:7" ht="16" x14ac:dyDescent="0.2">
      <c r="B207" s="35">
        <v>44825</v>
      </c>
      <c r="C207">
        <v>96.24</v>
      </c>
      <c r="E207">
        <v>0.79</v>
      </c>
      <c r="F207">
        <f>Table3[[#This Row],[DivPay]]*4</f>
        <v>3.16</v>
      </c>
      <c r="G207" s="2">
        <f>Table3[[#This Row],[FwdDiv]]/Table3[[#This Row],[SharePrice]]</f>
        <v>3.2834580216126355E-2</v>
      </c>
    </row>
    <row r="208" spans="2:7" ht="16" x14ac:dyDescent="0.2">
      <c r="B208" s="35">
        <v>44824</v>
      </c>
      <c r="C208">
        <v>97.37</v>
      </c>
      <c r="E208">
        <v>0.79</v>
      </c>
      <c r="F208">
        <f>Table3[[#This Row],[DivPay]]*4</f>
        <v>3.16</v>
      </c>
      <c r="G208" s="2">
        <f>Table3[[#This Row],[FwdDiv]]/Table3[[#This Row],[SharePrice]]</f>
        <v>3.2453527780630584E-2</v>
      </c>
    </row>
    <row r="209" spans="2:7" ht="16" x14ac:dyDescent="0.2">
      <c r="B209" s="35">
        <v>44823</v>
      </c>
      <c r="C209">
        <v>98.47</v>
      </c>
      <c r="E209">
        <v>0.79</v>
      </c>
      <c r="F209">
        <f>Table3[[#This Row],[DivPay]]*4</f>
        <v>3.16</v>
      </c>
      <c r="G209" s="2">
        <f>Table3[[#This Row],[FwdDiv]]/Table3[[#This Row],[SharePrice]]</f>
        <v>3.2090992180359504E-2</v>
      </c>
    </row>
    <row r="210" spans="2:7" ht="16" x14ac:dyDescent="0.2">
      <c r="B210" s="35">
        <v>44820</v>
      </c>
      <c r="C210">
        <v>97.41</v>
      </c>
      <c r="E210">
        <v>0.79</v>
      </c>
      <c r="F210">
        <f>Table3[[#This Row],[DivPay]]*4</f>
        <v>3.16</v>
      </c>
      <c r="G210" s="2">
        <f>Table3[[#This Row],[FwdDiv]]/Table3[[#This Row],[SharePrice]]</f>
        <v>3.2440201211374607E-2</v>
      </c>
    </row>
    <row r="211" spans="2:7" ht="16" x14ac:dyDescent="0.2">
      <c r="B211" s="35">
        <v>44819</v>
      </c>
      <c r="C211">
        <v>97.64</v>
      </c>
      <c r="E211">
        <v>0.79</v>
      </c>
      <c r="F211">
        <f>Table3[[#This Row],[DivPay]]*4</f>
        <v>3.16</v>
      </c>
      <c r="G211" s="2">
        <f>Table3[[#This Row],[FwdDiv]]/Table3[[#This Row],[SharePrice]]</f>
        <v>3.2363785333879562E-2</v>
      </c>
    </row>
    <row r="212" spans="2:7" ht="16" x14ac:dyDescent="0.2">
      <c r="B212" s="35">
        <v>44818</v>
      </c>
      <c r="C212">
        <v>99.97</v>
      </c>
      <c r="E212">
        <v>0.79</v>
      </c>
      <c r="F212">
        <f>Table3[[#This Row],[DivPay]]*4</f>
        <v>3.16</v>
      </c>
      <c r="G212" s="2">
        <f>Table3[[#This Row],[FwdDiv]]/Table3[[#This Row],[SharePrice]]</f>
        <v>3.1609482844853459E-2</v>
      </c>
    </row>
    <row r="213" spans="2:7" ht="16" x14ac:dyDescent="0.2">
      <c r="B213" s="35">
        <v>44817</v>
      </c>
      <c r="C213">
        <v>98.82</v>
      </c>
      <c r="E213">
        <v>0.79</v>
      </c>
      <c r="F213">
        <f>Table3[[#This Row],[DivPay]]*4</f>
        <v>3.16</v>
      </c>
      <c r="G213" s="2">
        <f>Table3[[#This Row],[FwdDiv]]/Table3[[#This Row],[SharePrice]]</f>
        <v>3.1977332523780613E-2</v>
      </c>
    </row>
    <row r="214" spans="2:7" ht="16" x14ac:dyDescent="0.2">
      <c r="B214" s="35">
        <v>44816</v>
      </c>
      <c r="C214">
        <v>101.92</v>
      </c>
      <c r="E214">
        <v>0.79</v>
      </c>
      <c r="F214">
        <f>Table3[[#This Row],[DivPay]]*4</f>
        <v>3.16</v>
      </c>
      <c r="G214" s="2">
        <f>Table3[[#This Row],[FwdDiv]]/Table3[[#This Row],[SharePrice]]</f>
        <v>3.1004709576138149E-2</v>
      </c>
    </row>
    <row r="215" spans="2:7" ht="16" x14ac:dyDescent="0.2">
      <c r="B215" s="35">
        <v>44813</v>
      </c>
      <c r="C215">
        <v>100.85</v>
      </c>
      <c r="E215">
        <v>0.79</v>
      </c>
      <c r="F215">
        <f>Table3[[#This Row],[DivPay]]*4</f>
        <v>3.16</v>
      </c>
      <c r="G215" s="2">
        <f>Table3[[#This Row],[FwdDiv]]/Table3[[#This Row],[SharePrice]]</f>
        <v>3.1333663857213687E-2</v>
      </c>
    </row>
    <row r="216" spans="2:7" ht="16" x14ac:dyDescent="0.2">
      <c r="B216" s="35">
        <v>44812</v>
      </c>
      <c r="C216">
        <v>100.66</v>
      </c>
      <c r="E216">
        <v>0.79</v>
      </c>
      <c r="F216">
        <f>Table3[[#This Row],[DivPay]]*4</f>
        <v>3.16</v>
      </c>
      <c r="G216" s="2">
        <f>Table3[[#This Row],[FwdDiv]]/Table3[[#This Row],[SharePrice]]</f>
        <v>3.1392807470693423E-2</v>
      </c>
    </row>
    <row r="217" spans="2:7" ht="16" x14ac:dyDescent="0.2">
      <c r="B217" s="35">
        <v>44811</v>
      </c>
      <c r="C217">
        <v>101.23</v>
      </c>
      <c r="E217">
        <v>0.79</v>
      </c>
      <c r="F217">
        <f>Table3[[#This Row],[DivPay]]*4</f>
        <v>3.16</v>
      </c>
      <c r="G217" s="2">
        <f>Table3[[#This Row],[FwdDiv]]/Table3[[#This Row],[SharePrice]]</f>
        <v>3.1216042675096315E-2</v>
      </c>
    </row>
    <row r="218" spans="2:7" ht="16" x14ac:dyDescent="0.2">
      <c r="B218" s="35">
        <v>44810</v>
      </c>
      <c r="C218">
        <v>97.75</v>
      </c>
      <c r="E218">
        <v>0.79</v>
      </c>
      <c r="F218">
        <f>Table3[[#This Row],[DivPay]]*4</f>
        <v>3.16</v>
      </c>
      <c r="G218" s="2">
        <f>Table3[[#This Row],[FwdDiv]]/Table3[[#This Row],[SharePrice]]</f>
        <v>3.2327365728900256E-2</v>
      </c>
    </row>
    <row r="219" spans="2:7" ht="16" x14ac:dyDescent="0.2">
      <c r="B219" s="35">
        <v>44806</v>
      </c>
      <c r="C219">
        <v>98.48</v>
      </c>
      <c r="E219">
        <v>0.79</v>
      </c>
      <c r="F219">
        <f>Table3[[#This Row],[DivPay]]*4</f>
        <v>3.16</v>
      </c>
      <c r="G219" s="2">
        <f>Table3[[#This Row],[FwdDiv]]/Table3[[#This Row],[SharePrice]]</f>
        <v>3.2087733549959384E-2</v>
      </c>
    </row>
    <row r="220" spans="2:7" ht="16" x14ac:dyDescent="0.2">
      <c r="B220" s="35">
        <v>44805</v>
      </c>
      <c r="C220">
        <v>99.44</v>
      </c>
      <c r="E220">
        <v>0.79</v>
      </c>
      <c r="F220">
        <f>Table3[[#This Row],[DivPay]]*4</f>
        <v>3.16</v>
      </c>
      <c r="G220" s="2">
        <f>Table3[[#This Row],[FwdDiv]]/Table3[[#This Row],[SharePrice]]</f>
        <v>3.1777956556717619E-2</v>
      </c>
    </row>
    <row r="221" spans="2:7" ht="16" x14ac:dyDescent="0.2">
      <c r="B221" s="35">
        <v>44804</v>
      </c>
      <c r="C221">
        <v>97.74</v>
      </c>
      <c r="E221">
        <v>0.79</v>
      </c>
      <c r="F221">
        <f>Table3[[#This Row],[DivPay]]*4</f>
        <v>3.16</v>
      </c>
      <c r="G221" s="2">
        <f>Table3[[#This Row],[FwdDiv]]/Table3[[#This Row],[SharePrice]]</f>
        <v>3.2330673214651121E-2</v>
      </c>
    </row>
    <row r="222" spans="2:7" ht="16" x14ac:dyDescent="0.2">
      <c r="B222" s="35">
        <v>44803</v>
      </c>
      <c r="C222">
        <v>98.3</v>
      </c>
      <c r="E222">
        <v>0.79</v>
      </c>
      <c r="F222">
        <f>Table3[[#This Row],[DivPay]]*4</f>
        <v>3.16</v>
      </c>
      <c r="G222" s="2">
        <f>Table3[[#This Row],[FwdDiv]]/Table3[[#This Row],[SharePrice]]</f>
        <v>3.2146490335707024E-2</v>
      </c>
    </row>
    <row r="223" spans="2:7" ht="16" x14ac:dyDescent="0.2">
      <c r="B223" s="35">
        <v>44802</v>
      </c>
      <c r="C223">
        <v>99.21</v>
      </c>
      <c r="E223">
        <v>0.79</v>
      </c>
      <c r="F223">
        <f>Table3[[#This Row],[DivPay]]*4</f>
        <v>3.16</v>
      </c>
      <c r="G223" s="2">
        <f>Table3[[#This Row],[FwdDiv]]/Table3[[#This Row],[SharePrice]]</f>
        <v>3.1851627860094753E-2</v>
      </c>
    </row>
    <row r="224" spans="2:7" ht="16" x14ac:dyDescent="0.2">
      <c r="B224" s="35">
        <v>44799</v>
      </c>
      <c r="C224">
        <v>98.53</v>
      </c>
      <c r="E224">
        <v>0.79</v>
      </c>
      <c r="F224">
        <f>Table3[[#This Row],[DivPay]]*4</f>
        <v>3.16</v>
      </c>
      <c r="G224" s="2">
        <f>Table3[[#This Row],[FwdDiv]]/Table3[[#This Row],[SharePrice]]</f>
        <v>3.2071450319699588E-2</v>
      </c>
    </row>
    <row r="225" spans="2:7" ht="16" x14ac:dyDescent="0.2">
      <c r="B225" s="35">
        <v>44798</v>
      </c>
      <c r="C225">
        <v>99.46</v>
      </c>
      <c r="E225">
        <v>0.79</v>
      </c>
      <c r="F225">
        <f>Table3[[#This Row],[DivPay]]*4</f>
        <v>3.16</v>
      </c>
      <c r="G225" s="2">
        <f>Table3[[#This Row],[FwdDiv]]/Table3[[#This Row],[SharePrice]]</f>
        <v>3.1771566458877944E-2</v>
      </c>
    </row>
    <row r="226" spans="2:7" ht="16" x14ac:dyDescent="0.2">
      <c r="B226" s="35">
        <v>44797</v>
      </c>
      <c r="C226">
        <v>98.88</v>
      </c>
      <c r="E226">
        <v>0.79</v>
      </c>
      <c r="F226">
        <f>Table3[[#This Row],[DivPay]]*4</f>
        <v>3.16</v>
      </c>
      <c r="G226" s="2">
        <f>Table3[[#This Row],[FwdDiv]]/Table3[[#This Row],[SharePrice]]</f>
        <v>3.1957928802588999E-2</v>
      </c>
    </row>
    <row r="227" spans="2:7" ht="16" x14ac:dyDescent="0.2">
      <c r="B227" s="35">
        <v>44796</v>
      </c>
      <c r="C227">
        <v>98.76</v>
      </c>
      <c r="E227">
        <v>0.79</v>
      </c>
      <c r="F227">
        <f>Table3[[#This Row],[DivPay]]*4</f>
        <v>3.16</v>
      </c>
      <c r="G227" s="2">
        <f>Table3[[#This Row],[FwdDiv]]/Table3[[#This Row],[SharePrice]]</f>
        <v>3.1996759821790198E-2</v>
      </c>
    </row>
    <row r="228" spans="2:7" ht="16" x14ac:dyDescent="0.2">
      <c r="B228" s="35">
        <v>44795</v>
      </c>
      <c r="C228">
        <v>99.41</v>
      </c>
      <c r="E228">
        <v>0.79</v>
      </c>
      <c r="F228">
        <f>Table3[[#This Row],[DivPay]]*4</f>
        <v>3.16</v>
      </c>
      <c r="G228" s="2">
        <f>Table3[[#This Row],[FwdDiv]]/Table3[[#This Row],[SharePrice]]</f>
        <v>3.1787546524494517E-2</v>
      </c>
    </row>
    <row r="229" spans="2:7" ht="16" x14ac:dyDescent="0.2">
      <c r="B229" s="35">
        <v>44792</v>
      </c>
      <c r="C229">
        <v>100.55</v>
      </c>
      <c r="E229">
        <v>0.79</v>
      </c>
      <c r="F229">
        <f>Table3[[#This Row],[DivPay]]*4</f>
        <v>3.16</v>
      </c>
      <c r="G229" s="2">
        <f>Table3[[#This Row],[FwdDiv]]/Table3[[#This Row],[SharePrice]]</f>
        <v>3.1427150671307809E-2</v>
      </c>
    </row>
    <row r="230" spans="2:7" ht="16" x14ac:dyDescent="0.2">
      <c r="B230" s="35">
        <v>44791</v>
      </c>
      <c r="C230">
        <v>100.93</v>
      </c>
      <c r="E230">
        <v>0.79</v>
      </c>
      <c r="F230">
        <f>Table3[[#This Row],[DivPay]]*4</f>
        <v>3.16</v>
      </c>
      <c r="G230" s="2">
        <f>Table3[[#This Row],[FwdDiv]]/Table3[[#This Row],[SharePrice]]</f>
        <v>3.1308827900525117E-2</v>
      </c>
    </row>
    <row r="231" spans="2:7" ht="16" x14ac:dyDescent="0.2">
      <c r="B231" s="35">
        <v>44790</v>
      </c>
      <c r="C231">
        <v>100.58</v>
      </c>
      <c r="E231">
        <v>0.79</v>
      </c>
      <c r="F231">
        <f>Table3[[#This Row],[DivPay]]*4</f>
        <v>3.16</v>
      </c>
      <c r="G231" s="2">
        <f>Table3[[#This Row],[FwdDiv]]/Table3[[#This Row],[SharePrice]]</f>
        <v>3.1417776894014718E-2</v>
      </c>
    </row>
    <row r="232" spans="2:7" ht="16" x14ac:dyDescent="0.2">
      <c r="B232" s="35">
        <v>44789</v>
      </c>
      <c r="C232">
        <v>100.02</v>
      </c>
      <c r="D232">
        <v>0.79</v>
      </c>
      <c r="E232">
        <v>0.79</v>
      </c>
      <c r="F232">
        <f>Table3[[#This Row],[DivPay]]*4</f>
        <v>3.16</v>
      </c>
      <c r="G232" s="2">
        <f>Table3[[#This Row],[FwdDiv]]/Table3[[#This Row],[SharePrice]]</f>
        <v>3.1593681263747252E-2</v>
      </c>
    </row>
    <row r="233" spans="2:7" ht="16" x14ac:dyDescent="0.2">
      <c r="B233" s="35">
        <v>44788</v>
      </c>
      <c r="C233">
        <v>100.29</v>
      </c>
      <c r="E233">
        <v>0.79</v>
      </c>
      <c r="F233">
        <f>Table3[[#This Row],[DivPay]]*4</f>
        <v>3.16</v>
      </c>
      <c r="G233" s="2">
        <f>Table3[[#This Row],[FwdDiv]]/Table3[[#This Row],[SharePrice]]</f>
        <v>3.1508624987536142E-2</v>
      </c>
    </row>
    <row r="234" spans="2:7" ht="16" x14ac:dyDescent="0.2">
      <c r="B234" s="35">
        <v>44785</v>
      </c>
      <c r="C234">
        <v>99.11</v>
      </c>
      <c r="E234">
        <v>0.79</v>
      </c>
      <c r="F234">
        <f>Table3[[#This Row],[DivPay]]*4</f>
        <v>3.16</v>
      </c>
      <c r="G234" s="2">
        <f>Table3[[#This Row],[FwdDiv]]/Table3[[#This Row],[SharePrice]]</f>
        <v>3.1883765513066292E-2</v>
      </c>
    </row>
    <row r="235" spans="2:7" ht="16" x14ac:dyDescent="0.2">
      <c r="B235" s="35">
        <v>44784</v>
      </c>
      <c r="C235">
        <v>98.48</v>
      </c>
      <c r="E235">
        <v>0.79</v>
      </c>
      <c r="F235">
        <f>Table3[[#This Row],[DivPay]]*4</f>
        <v>3.16</v>
      </c>
      <c r="G235" s="2">
        <f>Table3[[#This Row],[FwdDiv]]/Table3[[#This Row],[SharePrice]]</f>
        <v>3.2087733549959384E-2</v>
      </c>
    </row>
    <row r="236" spans="2:7" ht="16" x14ac:dyDescent="0.2">
      <c r="B236" s="35">
        <v>44783</v>
      </c>
      <c r="C236">
        <v>98.99</v>
      </c>
      <c r="E236">
        <v>0.79</v>
      </c>
      <c r="F236">
        <f>Table3[[#This Row],[DivPay]]*4</f>
        <v>3.16</v>
      </c>
      <c r="G236" s="2">
        <f>Table3[[#This Row],[FwdDiv]]/Table3[[#This Row],[SharePrice]]</f>
        <v>3.1922416405697547E-2</v>
      </c>
    </row>
    <row r="237" spans="2:7" ht="16" x14ac:dyDescent="0.2">
      <c r="B237" s="35">
        <v>44782</v>
      </c>
      <c r="C237">
        <v>98.91</v>
      </c>
      <c r="E237">
        <v>0.79</v>
      </c>
      <c r="F237">
        <f>Table3[[#This Row],[DivPay]]*4</f>
        <v>3.16</v>
      </c>
      <c r="G237" s="2">
        <f>Table3[[#This Row],[FwdDiv]]/Table3[[#This Row],[SharePrice]]</f>
        <v>3.1948235769891822E-2</v>
      </c>
    </row>
    <row r="238" spans="2:7" ht="16" x14ac:dyDescent="0.2">
      <c r="B238" s="35">
        <v>44781</v>
      </c>
      <c r="C238">
        <v>98.5</v>
      </c>
      <c r="E238">
        <v>0.79</v>
      </c>
      <c r="F238">
        <f>Table3[[#This Row],[DivPay]]*4</f>
        <v>3.16</v>
      </c>
      <c r="G238" s="2">
        <f>Table3[[#This Row],[FwdDiv]]/Table3[[#This Row],[SharePrice]]</f>
        <v>3.2081218274111679E-2</v>
      </c>
    </row>
    <row r="239" spans="2:7" ht="16" x14ac:dyDescent="0.2">
      <c r="B239" s="35">
        <v>44778</v>
      </c>
      <c r="C239">
        <v>97.19</v>
      </c>
      <c r="E239">
        <v>0.79</v>
      </c>
      <c r="F239">
        <f>Table3[[#This Row],[DivPay]]*4</f>
        <v>3.16</v>
      </c>
      <c r="G239" s="2">
        <f>Table3[[#This Row],[FwdDiv]]/Table3[[#This Row],[SharePrice]]</f>
        <v>3.2513633089824058E-2</v>
      </c>
    </row>
    <row r="240" spans="2:7" ht="16" x14ac:dyDescent="0.2">
      <c r="B240" s="35">
        <v>44777</v>
      </c>
      <c r="C240">
        <v>97.43</v>
      </c>
      <c r="E240">
        <v>0.79</v>
      </c>
      <c r="F240">
        <f>Table3[[#This Row],[DivPay]]*4</f>
        <v>3.16</v>
      </c>
      <c r="G240" s="2">
        <f>Table3[[#This Row],[FwdDiv]]/Table3[[#This Row],[SharePrice]]</f>
        <v>3.2433542030175511E-2</v>
      </c>
    </row>
    <row r="241" spans="2:7" ht="16" x14ac:dyDescent="0.2">
      <c r="B241" s="35">
        <v>44776</v>
      </c>
      <c r="C241">
        <v>98.1</v>
      </c>
      <c r="E241">
        <v>0.79</v>
      </c>
      <c r="F241">
        <f>Table3[[#This Row],[DivPay]]*4</f>
        <v>3.16</v>
      </c>
      <c r="G241" s="2">
        <f>Table3[[#This Row],[FwdDiv]]/Table3[[#This Row],[SharePrice]]</f>
        <v>3.2212028542303775E-2</v>
      </c>
    </row>
    <row r="242" spans="2:7" ht="16" x14ac:dyDescent="0.2">
      <c r="B242" s="35">
        <v>44775</v>
      </c>
      <c r="C242">
        <v>98.05</v>
      </c>
      <c r="E242">
        <v>0.79</v>
      </c>
      <c r="F242">
        <f>Table3[[#This Row],[DivPay]]*4</f>
        <v>3.16</v>
      </c>
      <c r="G242" s="2">
        <f>Table3[[#This Row],[FwdDiv]]/Table3[[#This Row],[SharePrice]]</f>
        <v>3.2228454869964306E-2</v>
      </c>
    </row>
    <row r="243" spans="2:7" ht="16" x14ac:dyDescent="0.2">
      <c r="B243" s="35">
        <v>44774</v>
      </c>
      <c r="C243">
        <v>98.33</v>
      </c>
      <c r="E243">
        <v>0.79</v>
      </c>
      <c r="F243">
        <f>Table3[[#This Row],[DivPay]]*4</f>
        <v>3.16</v>
      </c>
      <c r="G243" s="2">
        <f>Table3[[#This Row],[FwdDiv]]/Table3[[#This Row],[SharePrice]]</f>
        <v>3.2136682599410153E-2</v>
      </c>
    </row>
    <row r="244" spans="2:7" ht="16" x14ac:dyDescent="0.2">
      <c r="B244" s="35">
        <v>44771</v>
      </c>
      <c r="C244">
        <v>99.27</v>
      </c>
      <c r="E244">
        <v>0.79</v>
      </c>
      <c r="F244">
        <f>Table3[[#This Row],[DivPay]]*4</f>
        <v>3.16</v>
      </c>
      <c r="G244" s="2">
        <f>Table3[[#This Row],[FwdDiv]]/Table3[[#This Row],[SharePrice]]</f>
        <v>3.1832376347335552E-2</v>
      </c>
    </row>
    <row r="245" spans="2:7" ht="16" x14ac:dyDescent="0.2">
      <c r="B245" s="35">
        <v>44770</v>
      </c>
      <c r="C245">
        <v>98.48</v>
      </c>
      <c r="E245">
        <v>0.79</v>
      </c>
      <c r="F245">
        <f>Table3[[#This Row],[DivPay]]*4</f>
        <v>3.16</v>
      </c>
      <c r="G245" s="2">
        <f>Table3[[#This Row],[FwdDiv]]/Table3[[#This Row],[SharePrice]]</f>
        <v>3.2087733549959384E-2</v>
      </c>
    </row>
    <row r="246" spans="2:7" ht="16" x14ac:dyDescent="0.2">
      <c r="B246" s="35">
        <v>44769</v>
      </c>
      <c r="C246">
        <v>95.69</v>
      </c>
      <c r="E246">
        <v>0.79</v>
      </c>
      <c r="F246">
        <f>Table3[[#This Row],[DivPay]]*4</f>
        <v>3.16</v>
      </c>
      <c r="G246" s="2">
        <f>Table3[[#This Row],[FwdDiv]]/Table3[[#This Row],[SharePrice]]</f>
        <v>3.3023304420524612E-2</v>
      </c>
    </row>
    <row r="247" spans="2:7" ht="16" x14ac:dyDescent="0.2">
      <c r="B247" s="35">
        <v>44768</v>
      </c>
      <c r="C247">
        <v>95.36</v>
      </c>
      <c r="E247">
        <v>0.79</v>
      </c>
      <c r="F247">
        <f>Table3[[#This Row],[DivPay]]*4</f>
        <v>3.16</v>
      </c>
      <c r="G247" s="2">
        <f>Table3[[#This Row],[FwdDiv]]/Table3[[#This Row],[SharePrice]]</f>
        <v>3.313758389261745E-2</v>
      </c>
    </row>
    <row r="248" spans="2:7" ht="16" x14ac:dyDescent="0.2">
      <c r="B248" s="35">
        <v>44767</v>
      </c>
      <c r="C248">
        <v>94.09</v>
      </c>
      <c r="E248">
        <v>0.79</v>
      </c>
      <c r="F248">
        <f>Table3[[#This Row],[DivPay]]*4</f>
        <v>3.16</v>
      </c>
      <c r="G248" s="2">
        <f>Table3[[#This Row],[FwdDiv]]/Table3[[#This Row],[SharePrice]]</f>
        <v>3.3584865554256563E-2</v>
      </c>
    </row>
    <row r="249" spans="2:7" ht="16" x14ac:dyDescent="0.2">
      <c r="B249" s="35">
        <v>44764</v>
      </c>
      <c r="C249">
        <v>92.44</v>
      </c>
      <c r="E249">
        <v>0.79</v>
      </c>
      <c r="F249">
        <f>Table3[[#This Row],[DivPay]]*4</f>
        <v>3.16</v>
      </c>
      <c r="G249" s="2">
        <f>Table3[[#This Row],[FwdDiv]]/Table3[[#This Row],[SharePrice]]</f>
        <v>3.4184335785374297E-2</v>
      </c>
    </row>
    <row r="250" spans="2:7" ht="16" x14ac:dyDescent="0.2">
      <c r="B250" s="35">
        <v>44763</v>
      </c>
      <c r="C250">
        <v>90.82</v>
      </c>
      <c r="E250">
        <v>0.79</v>
      </c>
      <c r="F250">
        <f>Table3[[#This Row],[DivPay]]*4</f>
        <v>3.16</v>
      </c>
      <c r="G250" s="2">
        <f>Table3[[#This Row],[FwdDiv]]/Table3[[#This Row],[SharePrice]]</f>
        <v>3.4794098216251929E-2</v>
      </c>
    </row>
    <row r="251" spans="2:7" ht="16" x14ac:dyDescent="0.2">
      <c r="B251" s="35">
        <v>44762</v>
      </c>
      <c r="C251">
        <v>90.64</v>
      </c>
      <c r="E251">
        <v>0.79</v>
      </c>
      <c r="F251">
        <f>Table3[[#This Row],[DivPay]]*4</f>
        <v>3.16</v>
      </c>
      <c r="G251" s="2">
        <f>Table3[[#This Row],[FwdDiv]]/Table3[[#This Row],[SharePrice]]</f>
        <v>3.4863195057369817E-2</v>
      </c>
    </row>
    <row r="252" spans="2:7" ht="16" x14ac:dyDescent="0.2">
      <c r="B252" s="35">
        <v>44761</v>
      </c>
      <c r="C252">
        <v>92.22</v>
      </c>
      <c r="E252">
        <v>0.79</v>
      </c>
      <c r="F252">
        <f>Table3[[#This Row],[DivPay]]*4</f>
        <v>3.16</v>
      </c>
      <c r="G252" s="2">
        <f>Table3[[#This Row],[FwdDiv]]/Table3[[#This Row],[SharePrice]]</f>
        <v>3.4265885924962047E-2</v>
      </c>
    </row>
    <row r="253" spans="2:7" ht="16" x14ac:dyDescent="0.2">
      <c r="B253" s="35">
        <v>44760</v>
      </c>
      <c r="C253">
        <v>91.63</v>
      </c>
      <c r="E253">
        <v>0.79</v>
      </c>
      <c r="F253">
        <f>Table3[[#This Row],[DivPay]]*4</f>
        <v>3.16</v>
      </c>
      <c r="G253" s="2">
        <f>Table3[[#This Row],[FwdDiv]]/Table3[[#This Row],[SharePrice]]</f>
        <v>3.4486521881479867E-2</v>
      </c>
    </row>
    <row r="254" spans="2:7" ht="16" x14ac:dyDescent="0.2">
      <c r="B254" s="35">
        <v>44757</v>
      </c>
      <c r="C254">
        <v>93.4</v>
      </c>
      <c r="E254">
        <v>0.79</v>
      </c>
      <c r="F254">
        <f>Table3[[#This Row],[DivPay]]*4</f>
        <v>3.16</v>
      </c>
      <c r="G254" s="2">
        <f>Table3[[#This Row],[FwdDiv]]/Table3[[#This Row],[SharePrice]]</f>
        <v>3.3832976445396144E-2</v>
      </c>
    </row>
    <row r="255" spans="2:7" ht="16" x14ac:dyDescent="0.2">
      <c r="B255" s="35">
        <v>44756</v>
      </c>
      <c r="C255">
        <v>92.84</v>
      </c>
      <c r="E255">
        <v>0.79</v>
      </c>
      <c r="F255">
        <f>Table3[[#This Row],[DivPay]]*4</f>
        <v>3.16</v>
      </c>
      <c r="G255" s="2">
        <f>Table3[[#This Row],[FwdDiv]]/Table3[[#This Row],[SharePrice]]</f>
        <v>3.4037052994398964E-2</v>
      </c>
    </row>
    <row r="256" spans="2:7" ht="16" x14ac:dyDescent="0.2">
      <c r="B256" s="35">
        <v>44755</v>
      </c>
      <c r="C256">
        <v>92.53</v>
      </c>
      <c r="E256">
        <v>0.79</v>
      </c>
      <c r="F256">
        <f>Table3[[#This Row],[DivPay]]*4</f>
        <v>3.16</v>
      </c>
      <c r="G256" s="2">
        <f>Table3[[#This Row],[FwdDiv]]/Table3[[#This Row],[SharePrice]]</f>
        <v>3.4151086134226738E-2</v>
      </c>
    </row>
    <row r="257" spans="2:7" ht="16" x14ac:dyDescent="0.2">
      <c r="B257" s="35">
        <v>44754</v>
      </c>
      <c r="C257">
        <v>92.82</v>
      </c>
      <c r="E257">
        <v>0.79</v>
      </c>
      <c r="F257">
        <f>Table3[[#This Row],[DivPay]]*4</f>
        <v>3.16</v>
      </c>
      <c r="G257" s="2">
        <f>Table3[[#This Row],[FwdDiv]]/Table3[[#This Row],[SharePrice]]</f>
        <v>3.404438698556346E-2</v>
      </c>
    </row>
    <row r="258" spans="2:7" ht="16" x14ac:dyDescent="0.2">
      <c r="B258" s="35">
        <v>44753</v>
      </c>
      <c r="C258">
        <v>92.93</v>
      </c>
      <c r="E258">
        <v>0.79</v>
      </c>
      <c r="F258">
        <f>Table3[[#This Row],[DivPay]]*4</f>
        <v>3.16</v>
      </c>
      <c r="G258" s="2">
        <f>Table3[[#This Row],[FwdDiv]]/Table3[[#This Row],[SharePrice]]</f>
        <v>3.4004089099322073E-2</v>
      </c>
    </row>
    <row r="259" spans="2:7" ht="16" x14ac:dyDescent="0.2">
      <c r="B259" s="35">
        <v>44750</v>
      </c>
      <c r="C259">
        <v>91.97</v>
      </c>
      <c r="E259">
        <v>0.79</v>
      </c>
      <c r="F259">
        <f>Table3[[#This Row],[DivPay]]*4</f>
        <v>3.16</v>
      </c>
      <c r="G259" s="2">
        <f>Table3[[#This Row],[FwdDiv]]/Table3[[#This Row],[SharePrice]]</f>
        <v>3.435903011851691E-2</v>
      </c>
    </row>
    <row r="260" spans="2:7" ht="16" x14ac:dyDescent="0.2">
      <c r="B260" s="35">
        <v>44749</v>
      </c>
      <c r="C260">
        <v>92.3</v>
      </c>
      <c r="E260">
        <v>0.79</v>
      </c>
      <c r="F260">
        <f>Table3[[#This Row],[DivPay]]*4</f>
        <v>3.16</v>
      </c>
      <c r="G260" s="2">
        <f>Table3[[#This Row],[FwdDiv]]/Table3[[#This Row],[SharePrice]]</f>
        <v>3.4236186348862406E-2</v>
      </c>
    </row>
    <row r="261" spans="2:7" ht="16" x14ac:dyDescent="0.2">
      <c r="B261" s="35">
        <v>44748</v>
      </c>
      <c r="C261">
        <v>93.1</v>
      </c>
      <c r="E261">
        <v>0.79</v>
      </c>
      <c r="F261">
        <f>Table3[[#This Row],[DivPay]]*4</f>
        <v>3.16</v>
      </c>
      <c r="G261" s="2">
        <f>Table3[[#This Row],[FwdDiv]]/Table3[[#This Row],[SharePrice]]</f>
        <v>3.3941997851772293E-2</v>
      </c>
    </row>
    <row r="262" spans="2:7" ht="16" x14ac:dyDescent="0.2">
      <c r="B262" s="35">
        <v>44747</v>
      </c>
      <c r="C262">
        <v>92.69</v>
      </c>
      <c r="E262">
        <v>0.79</v>
      </c>
      <c r="F262">
        <f>Table3[[#This Row],[DivPay]]*4</f>
        <v>3.16</v>
      </c>
      <c r="G262" s="2">
        <f>Table3[[#This Row],[FwdDiv]]/Table3[[#This Row],[SharePrice]]</f>
        <v>3.4092135073902255E-2</v>
      </c>
    </row>
    <row r="263" spans="2:7" ht="16" x14ac:dyDescent="0.2">
      <c r="B263" s="35">
        <v>44743</v>
      </c>
      <c r="C263">
        <v>97.24</v>
      </c>
      <c r="E263">
        <v>0.79</v>
      </c>
      <c r="F263">
        <f>Table3[[#This Row],[DivPay]]*4</f>
        <v>3.16</v>
      </c>
      <c r="G263" s="2">
        <f>Table3[[#This Row],[FwdDiv]]/Table3[[#This Row],[SharePrice]]</f>
        <v>3.2496914849856028E-2</v>
      </c>
    </row>
    <row r="264" spans="2:7" ht="16" x14ac:dyDescent="0.2">
      <c r="B264" s="35">
        <v>44742</v>
      </c>
      <c r="C264">
        <v>95.1</v>
      </c>
      <c r="E264">
        <v>0.79</v>
      </c>
      <c r="F264">
        <f>Table3[[#This Row],[DivPay]]*4</f>
        <v>3.16</v>
      </c>
      <c r="G264" s="2">
        <f>Table3[[#This Row],[FwdDiv]]/Table3[[#This Row],[SharePrice]]</f>
        <v>3.3228180862250267E-2</v>
      </c>
    </row>
    <row r="265" spans="2:7" ht="16" x14ac:dyDescent="0.2">
      <c r="B265" s="35">
        <v>44741</v>
      </c>
      <c r="C265">
        <v>94.72</v>
      </c>
      <c r="E265">
        <v>0.79</v>
      </c>
      <c r="F265">
        <f>Table3[[#This Row],[DivPay]]*4</f>
        <v>3.16</v>
      </c>
      <c r="G265" s="2">
        <f>Table3[[#This Row],[FwdDiv]]/Table3[[#This Row],[SharePrice]]</f>
        <v>3.3361486486486486E-2</v>
      </c>
    </row>
    <row r="266" spans="2:7" ht="16" x14ac:dyDescent="0.2">
      <c r="B266" s="35">
        <v>44740</v>
      </c>
      <c r="C266">
        <v>94.12</v>
      </c>
      <c r="E266">
        <v>0.79</v>
      </c>
      <c r="F266">
        <f>Table3[[#This Row],[DivPay]]*4</f>
        <v>3.16</v>
      </c>
      <c r="G266" s="2">
        <f>Table3[[#This Row],[FwdDiv]]/Table3[[#This Row],[SharePrice]]</f>
        <v>3.3574160645983848E-2</v>
      </c>
    </row>
    <row r="267" spans="2:7" ht="16" x14ac:dyDescent="0.2">
      <c r="B267" s="35">
        <v>44739</v>
      </c>
      <c r="C267">
        <v>93.56</v>
      </c>
      <c r="E267">
        <v>0.79</v>
      </c>
      <c r="F267">
        <f>Table3[[#This Row],[DivPay]]*4</f>
        <v>3.16</v>
      </c>
      <c r="G267" s="2">
        <f>Table3[[#This Row],[FwdDiv]]/Table3[[#This Row],[SharePrice]]</f>
        <v>3.37751175716118E-2</v>
      </c>
    </row>
    <row r="268" spans="2:7" ht="16" x14ac:dyDescent="0.2">
      <c r="B268" s="35">
        <v>44736</v>
      </c>
      <c r="C268">
        <v>92.93</v>
      </c>
      <c r="E268">
        <v>0.79</v>
      </c>
      <c r="F268">
        <f>Table3[[#This Row],[DivPay]]*4</f>
        <v>3.16</v>
      </c>
      <c r="G268" s="2">
        <f>Table3[[#This Row],[FwdDiv]]/Table3[[#This Row],[SharePrice]]</f>
        <v>3.4004089099322073E-2</v>
      </c>
    </row>
    <row r="269" spans="2:7" ht="16" x14ac:dyDescent="0.2">
      <c r="B269" s="35">
        <v>44735</v>
      </c>
      <c r="C269">
        <v>91.31</v>
      </c>
      <c r="E269">
        <v>0.79</v>
      </c>
      <c r="F269">
        <f>Table3[[#This Row],[DivPay]]*4</f>
        <v>3.16</v>
      </c>
      <c r="G269" s="2">
        <f>Table3[[#This Row],[FwdDiv]]/Table3[[#This Row],[SharePrice]]</f>
        <v>3.4607381447815139E-2</v>
      </c>
    </row>
    <row r="270" spans="2:7" ht="16" x14ac:dyDescent="0.2">
      <c r="B270" s="35">
        <v>44734</v>
      </c>
      <c r="C270">
        <v>88.9</v>
      </c>
      <c r="E270">
        <v>0.79</v>
      </c>
      <c r="F270">
        <f>Table3[[#This Row],[DivPay]]*4</f>
        <v>3.16</v>
      </c>
      <c r="G270" s="2">
        <f>Table3[[#This Row],[FwdDiv]]/Table3[[#This Row],[SharePrice]]</f>
        <v>3.5545556805399323E-2</v>
      </c>
    </row>
    <row r="271" spans="2:7" ht="16" x14ac:dyDescent="0.2">
      <c r="B271" s="35">
        <v>44733</v>
      </c>
      <c r="C271">
        <v>88.21</v>
      </c>
      <c r="E271">
        <v>0.79</v>
      </c>
      <c r="F271">
        <f>Table3[[#This Row],[DivPay]]*4</f>
        <v>3.16</v>
      </c>
      <c r="G271" s="2">
        <f>Table3[[#This Row],[FwdDiv]]/Table3[[#This Row],[SharePrice]]</f>
        <v>3.582360276612629E-2</v>
      </c>
    </row>
    <row r="272" spans="2:7" ht="16" x14ac:dyDescent="0.2">
      <c r="B272" s="35">
        <v>44729</v>
      </c>
      <c r="C272">
        <v>86.88</v>
      </c>
      <c r="E272">
        <v>0.79</v>
      </c>
      <c r="F272">
        <f>Table3[[#This Row],[DivPay]]*4</f>
        <v>3.16</v>
      </c>
      <c r="G272" s="2">
        <f>Table3[[#This Row],[FwdDiv]]/Table3[[#This Row],[SharePrice]]</f>
        <v>3.6372007366482509E-2</v>
      </c>
    </row>
    <row r="273" spans="2:7" ht="16" x14ac:dyDescent="0.2">
      <c r="B273" s="35">
        <v>44728</v>
      </c>
      <c r="C273">
        <v>87.67</v>
      </c>
      <c r="E273">
        <v>0.79</v>
      </c>
      <c r="F273">
        <f>Table3[[#This Row],[DivPay]]*4</f>
        <v>3.16</v>
      </c>
      <c r="G273" s="2">
        <f>Table3[[#This Row],[FwdDiv]]/Table3[[#This Row],[SharePrice]]</f>
        <v>3.6044256872362269E-2</v>
      </c>
    </row>
    <row r="274" spans="2:7" ht="16" x14ac:dyDescent="0.2">
      <c r="B274" s="35">
        <v>44727</v>
      </c>
      <c r="C274">
        <v>88.25</v>
      </c>
      <c r="E274">
        <v>0.79</v>
      </c>
      <c r="F274">
        <f>Table3[[#This Row],[DivPay]]*4</f>
        <v>3.16</v>
      </c>
      <c r="G274" s="2">
        <f>Table3[[#This Row],[FwdDiv]]/Table3[[#This Row],[SharePrice]]</f>
        <v>3.5807365439093485E-2</v>
      </c>
    </row>
    <row r="275" spans="2:7" ht="16" x14ac:dyDescent="0.2">
      <c r="B275" s="35">
        <v>44726</v>
      </c>
      <c r="C275">
        <v>88.78</v>
      </c>
      <c r="E275">
        <v>0.79</v>
      </c>
      <c r="F275">
        <f>Table3[[#This Row],[DivPay]]*4</f>
        <v>3.16</v>
      </c>
      <c r="G275" s="2">
        <f>Table3[[#This Row],[FwdDiv]]/Table3[[#This Row],[SharePrice]]</f>
        <v>3.5593602162649243E-2</v>
      </c>
    </row>
    <row r="276" spans="2:7" ht="16" x14ac:dyDescent="0.2">
      <c r="B276" s="35">
        <v>44725</v>
      </c>
      <c r="C276">
        <v>91.15</v>
      </c>
      <c r="E276">
        <v>0.79</v>
      </c>
      <c r="F276">
        <f>Table3[[#This Row],[DivPay]]*4</f>
        <v>3.16</v>
      </c>
      <c r="G276" s="2">
        <f>Table3[[#This Row],[FwdDiv]]/Table3[[#This Row],[SharePrice]]</f>
        <v>3.466812945693911E-2</v>
      </c>
    </row>
    <row r="277" spans="2:7" ht="16" x14ac:dyDescent="0.2">
      <c r="B277" s="35">
        <v>44722</v>
      </c>
      <c r="C277">
        <v>95.15</v>
      </c>
      <c r="E277">
        <v>0.79</v>
      </c>
      <c r="F277">
        <f>Table3[[#This Row],[DivPay]]*4</f>
        <v>3.16</v>
      </c>
      <c r="G277" s="2">
        <f>Table3[[#This Row],[FwdDiv]]/Table3[[#This Row],[SharePrice]]</f>
        <v>3.3210719915922227E-2</v>
      </c>
    </row>
    <row r="278" spans="2:7" ht="16" x14ac:dyDescent="0.2">
      <c r="B278" s="35">
        <v>44721</v>
      </c>
      <c r="C278">
        <v>94.51</v>
      </c>
      <c r="E278">
        <v>0.79</v>
      </c>
      <c r="F278">
        <f>Table3[[#This Row],[DivPay]]*4</f>
        <v>3.16</v>
      </c>
      <c r="G278" s="2">
        <f>Table3[[#This Row],[FwdDiv]]/Table3[[#This Row],[SharePrice]]</f>
        <v>3.3435615278806473E-2</v>
      </c>
    </row>
    <row r="279" spans="2:7" ht="16" x14ac:dyDescent="0.2">
      <c r="B279" s="35">
        <v>44720</v>
      </c>
      <c r="C279">
        <v>97.04</v>
      </c>
      <c r="E279">
        <v>0.79</v>
      </c>
      <c r="F279">
        <f>Table3[[#This Row],[DivPay]]*4</f>
        <v>3.16</v>
      </c>
      <c r="G279" s="2">
        <f>Table3[[#This Row],[FwdDiv]]/Table3[[#This Row],[SharePrice]]</f>
        <v>3.2563891178895299E-2</v>
      </c>
    </row>
    <row r="280" spans="2:7" ht="16" x14ac:dyDescent="0.2">
      <c r="B280" s="35">
        <v>44719</v>
      </c>
      <c r="C280">
        <v>98.48</v>
      </c>
      <c r="E280">
        <v>0.79</v>
      </c>
      <c r="F280">
        <f>Table3[[#This Row],[DivPay]]*4</f>
        <v>3.16</v>
      </c>
      <c r="G280" s="2">
        <f>Table3[[#This Row],[FwdDiv]]/Table3[[#This Row],[SharePrice]]</f>
        <v>3.2087733549959384E-2</v>
      </c>
    </row>
    <row r="281" spans="2:7" ht="16" x14ac:dyDescent="0.2">
      <c r="B281" s="35">
        <v>44718</v>
      </c>
      <c r="C281">
        <v>98.1</v>
      </c>
      <c r="E281">
        <v>0.79</v>
      </c>
      <c r="F281">
        <f>Table3[[#This Row],[DivPay]]*4</f>
        <v>3.16</v>
      </c>
      <c r="G281" s="2">
        <f>Table3[[#This Row],[FwdDiv]]/Table3[[#This Row],[SharePrice]]</f>
        <v>3.2212028542303775E-2</v>
      </c>
    </row>
    <row r="282" spans="2:7" ht="16" x14ac:dyDescent="0.2">
      <c r="B282" s="35">
        <v>44715</v>
      </c>
      <c r="C282">
        <v>97.91</v>
      </c>
      <c r="E282">
        <v>0.79</v>
      </c>
      <c r="F282">
        <f>Table3[[#This Row],[DivPay]]*4</f>
        <v>3.16</v>
      </c>
      <c r="G282" s="2">
        <f>Table3[[#This Row],[FwdDiv]]/Table3[[#This Row],[SharePrice]]</f>
        <v>3.2274537840874272E-2</v>
      </c>
    </row>
    <row r="283" spans="2:7" ht="16" x14ac:dyDescent="0.2">
      <c r="B283" s="35">
        <v>44714</v>
      </c>
      <c r="C283">
        <v>98.58</v>
      </c>
      <c r="E283">
        <v>0.79</v>
      </c>
      <c r="F283">
        <f>Table3[[#This Row],[DivPay]]*4</f>
        <v>3.16</v>
      </c>
      <c r="G283" s="2">
        <f>Table3[[#This Row],[FwdDiv]]/Table3[[#This Row],[SharePrice]]</f>
        <v>3.2055183607222565E-2</v>
      </c>
    </row>
    <row r="284" spans="2:7" ht="16" x14ac:dyDescent="0.2">
      <c r="B284" s="35">
        <v>44713</v>
      </c>
      <c r="C284">
        <v>98.63</v>
      </c>
      <c r="E284">
        <v>0.79</v>
      </c>
      <c r="F284">
        <f>Table3[[#This Row],[DivPay]]*4</f>
        <v>3.16</v>
      </c>
      <c r="G284" s="2">
        <f>Table3[[#This Row],[FwdDiv]]/Table3[[#This Row],[SharePrice]]</f>
        <v>3.2038933387407487E-2</v>
      </c>
    </row>
    <row r="285" spans="2:7" ht="16" x14ac:dyDescent="0.2">
      <c r="B285" s="35">
        <v>44712</v>
      </c>
      <c r="C285">
        <v>99.26</v>
      </c>
      <c r="E285">
        <v>0.79</v>
      </c>
      <c r="F285">
        <f>Table3[[#This Row],[DivPay]]*4</f>
        <v>3.16</v>
      </c>
      <c r="G285" s="2">
        <f>Table3[[#This Row],[FwdDiv]]/Table3[[#This Row],[SharePrice]]</f>
        <v>3.1835583316542411E-2</v>
      </c>
    </row>
    <row r="286" spans="2:7" ht="16" x14ac:dyDescent="0.2">
      <c r="B286" s="35">
        <v>44708</v>
      </c>
      <c r="C286">
        <v>100.58</v>
      </c>
      <c r="E286">
        <v>0.79</v>
      </c>
      <c r="F286">
        <f>Table3[[#This Row],[DivPay]]*4</f>
        <v>3.16</v>
      </c>
      <c r="G286" s="2">
        <f>Table3[[#This Row],[FwdDiv]]/Table3[[#This Row],[SharePrice]]</f>
        <v>3.1417776894014718E-2</v>
      </c>
    </row>
    <row r="287" spans="2:7" ht="16" x14ac:dyDescent="0.2">
      <c r="B287" s="35">
        <v>44707</v>
      </c>
      <c r="C287">
        <v>99.87</v>
      </c>
      <c r="E287">
        <v>0.79</v>
      </c>
      <c r="F287">
        <f>Table3[[#This Row],[DivPay]]*4</f>
        <v>3.16</v>
      </c>
      <c r="G287" s="2">
        <f>Table3[[#This Row],[FwdDiv]]/Table3[[#This Row],[SharePrice]]</f>
        <v>3.1641133473515569E-2</v>
      </c>
    </row>
    <row r="288" spans="2:7" ht="16" x14ac:dyDescent="0.2">
      <c r="B288" s="35">
        <v>44706</v>
      </c>
      <c r="C288">
        <v>100.32</v>
      </c>
      <c r="E288">
        <v>0.79</v>
      </c>
      <c r="F288">
        <f>Table3[[#This Row],[DivPay]]*4</f>
        <v>3.16</v>
      </c>
      <c r="G288" s="2">
        <f>Table3[[#This Row],[FwdDiv]]/Table3[[#This Row],[SharePrice]]</f>
        <v>3.1499202551834131E-2</v>
      </c>
    </row>
    <row r="289" spans="2:7" ht="16" x14ac:dyDescent="0.2">
      <c r="B289" s="35">
        <v>44705</v>
      </c>
      <c r="C289">
        <v>100.39</v>
      </c>
      <c r="E289">
        <v>0.79</v>
      </c>
      <c r="F289">
        <f>Table3[[#This Row],[DivPay]]*4</f>
        <v>3.16</v>
      </c>
      <c r="G289" s="2">
        <f>Table3[[#This Row],[FwdDiv]]/Table3[[#This Row],[SharePrice]]</f>
        <v>3.1477238768801673E-2</v>
      </c>
    </row>
    <row r="290" spans="2:7" ht="16" x14ac:dyDescent="0.2">
      <c r="B290" s="35">
        <v>44704</v>
      </c>
      <c r="C290">
        <v>97.68</v>
      </c>
      <c r="E290">
        <v>0.79</v>
      </c>
      <c r="F290">
        <f>Table3[[#This Row],[DivPay]]*4</f>
        <v>3.16</v>
      </c>
      <c r="G290" s="2">
        <f>Table3[[#This Row],[FwdDiv]]/Table3[[#This Row],[SharePrice]]</f>
        <v>3.2350532350532347E-2</v>
      </c>
    </row>
    <row r="291" spans="2:7" ht="16" x14ac:dyDescent="0.2">
      <c r="B291" s="35">
        <v>44701</v>
      </c>
      <c r="C291">
        <v>95.81</v>
      </c>
      <c r="E291">
        <v>0.79</v>
      </c>
      <c r="F291">
        <f>Table3[[#This Row],[DivPay]]*4</f>
        <v>3.16</v>
      </c>
      <c r="G291" s="2">
        <f>Table3[[#This Row],[FwdDiv]]/Table3[[#This Row],[SharePrice]]</f>
        <v>3.2981943429704626E-2</v>
      </c>
    </row>
    <row r="292" spans="2:7" ht="16" x14ac:dyDescent="0.2">
      <c r="B292" s="35">
        <v>44700</v>
      </c>
      <c r="C292">
        <v>94.82</v>
      </c>
      <c r="E292">
        <v>0.79</v>
      </c>
      <c r="F292">
        <f>Table3[[#This Row],[DivPay]]*4</f>
        <v>3.16</v>
      </c>
      <c r="G292" s="2">
        <f>Table3[[#This Row],[FwdDiv]]/Table3[[#This Row],[SharePrice]]</f>
        <v>3.3326302467833795E-2</v>
      </c>
    </row>
    <row r="293" spans="2:7" ht="16" x14ac:dyDescent="0.2">
      <c r="B293" s="35">
        <v>44699</v>
      </c>
      <c r="C293">
        <v>95.22</v>
      </c>
      <c r="E293">
        <v>0.79</v>
      </c>
      <c r="F293">
        <f>Table3[[#This Row],[DivPay]]*4</f>
        <v>3.16</v>
      </c>
      <c r="G293" s="2">
        <f>Table3[[#This Row],[FwdDiv]]/Table3[[#This Row],[SharePrice]]</f>
        <v>3.3186305398025626E-2</v>
      </c>
    </row>
    <row r="294" spans="2:7" ht="16" x14ac:dyDescent="0.2">
      <c r="B294" s="35">
        <v>44698</v>
      </c>
      <c r="C294">
        <v>95.5</v>
      </c>
      <c r="D294">
        <v>0.79</v>
      </c>
      <c r="E294">
        <v>0.79</v>
      </c>
      <c r="F294">
        <f>Table3[[#This Row],[DivPay]]*4</f>
        <v>3.16</v>
      </c>
      <c r="G294" s="2">
        <f>Table3[[#This Row],[FwdDiv]]/Table3[[#This Row],[SharePrice]]</f>
        <v>3.3089005235602098E-2</v>
      </c>
    </row>
    <row r="295" spans="2:7" ht="16" x14ac:dyDescent="0.2">
      <c r="B295" s="35">
        <v>44697</v>
      </c>
      <c r="C295">
        <v>95.04</v>
      </c>
      <c r="E295">
        <v>0.79</v>
      </c>
      <c r="F295">
        <f>Table3[[#This Row],[DivPay]]*4</f>
        <v>3.16</v>
      </c>
      <c r="G295" s="2">
        <f>Table3[[#This Row],[FwdDiv]]/Table3[[#This Row],[SharePrice]]</f>
        <v>3.324915824915825E-2</v>
      </c>
    </row>
    <row r="296" spans="2:7" ht="16" x14ac:dyDescent="0.2">
      <c r="B296" s="35">
        <v>44694</v>
      </c>
      <c r="C296">
        <v>95.4</v>
      </c>
      <c r="E296">
        <v>0.79</v>
      </c>
      <c r="F296">
        <f>Table3[[#This Row],[DivPay]]*4</f>
        <v>3.16</v>
      </c>
      <c r="G296" s="2">
        <f>Table3[[#This Row],[FwdDiv]]/Table3[[#This Row],[SharePrice]]</f>
        <v>3.312368972746331E-2</v>
      </c>
    </row>
    <row r="297" spans="2:7" ht="16" x14ac:dyDescent="0.2">
      <c r="B297" s="35">
        <v>44693</v>
      </c>
      <c r="C297">
        <v>94.35</v>
      </c>
      <c r="E297">
        <v>0.79</v>
      </c>
      <c r="F297">
        <f>Table3[[#This Row],[DivPay]]*4</f>
        <v>3.16</v>
      </c>
      <c r="G297" s="2">
        <f>Table3[[#This Row],[FwdDiv]]/Table3[[#This Row],[SharePrice]]</f>
        <v>3.3492315845257026E-2</v>
      </c>
    </row>
    <row r="298" spans="2:7" ht="16" x14ac:dyDescent="0.2">
      <c r="B298" s="35">
        <v>44692</v>
      </c>
      <c r="C298">
        <v>94.28</v>
      </c>
      <c r="E298">
        <v>0.79</v>
      </c>
      <c r="F298">
        <f>Table3[[#This Row],[DivPay]]*4</f>
        <v>3.16</v>
      </c>
      <c r="G298" s="2">
        <f>Table3[[#This Row],[FwdDiv]]/Table3[[#This Row],[SharePrice]]</f>
        <v>3.351718285956725E-2</v>
      </c>
    </row>
    <row r="299" spans="2:7" ht="16" x14ac:dyDescent="0.2">
      <c r="B299" s="35">
        <v>44691</v>
      </c>
      <c r="C299">
        <v>92.65</v>
      </c>
      <c r="E299">
        <v>0.79</v>
      </c>
      <c r="F299">
        <f>Table3[[#This Row],[DivPay]]*4</f>
        <v>3.16</v>
      </c>
      <c r="G299" s="2">
        <f>Table3[[#This Row],[FwdDiv]]/Table3[[#This Row],[SharePrice]]</f>
        <v>3.4106853750674584E-2</v>
      </c>
    </row>
    <row r="300" spans="2:7" ht="16" x14ac:dyDescent="0.2">
      <c r="B300" s="35">
        <v>44690</v>
      </c>
      <c r="C300">
        <v>94.38</v>
      </c>
      <c r="E300">
        <v>0.79</v>
      </c>
      <c r="F300">
        <f>Table3[[#This Row],[DivPay]]*4</f>
        <v>3.16</v>
      </c>
      <c r="G300" s="2">
        <f>Table3[[#This Row],[FwdDiv]]/Table3[[#This Row],[SharePrice]]</f>
        <v>3.3481669845306213E-2</v>
      </c>
    </row>
    <row r="301" spans="2:7" ht="16" x14ac:dyDescent="0.2">
      <c r="B301" s="35">
        <v>44687</v>
      </c>
      <c r="C301">
        <v>93.98</v>
      </c>
      <c r="E301">
        <v>0.79</v>
      </c>
      <c r="F301">
        <f>Table3[[#This Row],[DivPay]]*4</f>
        <v>3.16</v>
      </c>
      <c r="G301" s="2">
        <f>Table3[[#This Row],[FwdDiv]]/Table3[[#This Row],[SharePrice]]</f>
        <v>3.362417535645882E-2</v>
      </c>
    </row>
    <row r="302" spans="2:7" ht="16" x14ac:dyDescent="0.2">
      <c r="B302" s="35">
        <v>44686</v>
      </c>
      <c r="C302">
        <v>92.66</v>
      </c>
      <c r="E302">
        <v>0.79</v>
      </c>
      <c r="F302">
        <f>Table3[[#This Row],[DivPay]]*4</f>
        <v>3.16</v>
      </c>
      <c r="G302" s="2">
        <f>Table3[[#This Row],[FwdDiv]]/Table3[[#This Row],[SharePrice]]</f>
        <v>3.4103172890135987E-2</v>
      </c>
    </row>
    <row r="303" spans="2:7" ht="16" x14ac:dyDescent="0.2">
      <c r="B303" s="35">
        <v>44685</v>
      </c>
      <c r="C303">
        <v>93.5</v>
      </c>
      <c r="E303">
        <v>0.79</v>
      </c>
      <c r="F303">
        <f>Table3[[#This Row],[DivPay]]*4</f>
        <v>3.16</v>
      </c>
      <c r="G303" s="2">
        <f>Table3[[#This Row],[FwdDiv]]/Table3[[#This Row],[SharePrice]]</f>
        <v>3.3796791443850269E-2</v>
      </c>
    </row>
    <row r="304" spans="2:7" ht="16" x14ac:dyDescent="0.2">
      <c r="B304" s="35">
        <v>44684</v>
      </c>
      <c r="C304">
        <v>92.28</v>
      </c>
      <c r="E304">
        <v>0.79</v>
      </c>
      <c r="F304">
        <f>Table3[[#This Row],[DivPay]]*4</f>
        <v>3.16</v>
      </c>
      <c r="G304" s="2">
        <f>Table3[[#This Row],[FwdDiv]]/Table3[[#This Row],[SharePrice]]</f>
        <v>3.4243606415257914E-2</v>
      </c>
    </row>
    <row r="305" spans="2:7" ht="16" x14ac:dyDescent="0.2">
      <c r="B305" s="35">
        <v>44683</v>
      </c>
      <c r="C305">
        <v>92.01</v>
      </c>
      <c r="E305">
        <v>0.79</v>
      </c>
      <c r="F305">
        <f>Table3[[#This Row],[DivPay]]*4</f>
        <v>3.16</v>
      </c>
      <c r="G305" s="2">
        <f>Table3[[#This Row],[FwdDiv]]/Table3[[#This Row],[SharePrice]]</f>
        <v>3.4344093033365941E-2</v>
      </c>
    </row>
    <row r="306" spans="2:7" ht="16" x14ac:dyDescent="0.2">
      <c r="B306" s="35">
        <v>44680</v>
      </c>
      <c r="C306">
        <v>92.74</v>
      </c>
      <c r="E306">
        <v>0.79</v>
      </c>
      <c r="F306">
        <f>Table3[[#This Row],[DivPay]]*4</f>
        <v>3.16</v>
      </c>
      <c r="G306" s="2">
        <f>Table3[[#This Row],[FwdDiv]]/Table3[[#This Row],[SharePrice]]</f>
        <v>3.4073754582704341E-2</v>
      </c>
    </row>
    <row r="307" spans="2:7" ht="16" x14ac:dyDescent="0.2">
      <c r="B307" s="35">
        <v>44679</v>
      </c>
      <c r="C307">
        <v>95.44</v>
      </c>
      <c r="E307">
        <v>0.79</v>
      </c>
      <c r="F307">
        <f>Table3[[#This Row],[DivPay]]*4</f>
        <v>3.16</v>
      </c>
      <c r="G307" s="2">
        <f>Table3[[#This Row],[FwdDiv]]/Table3[[#This Row],[SharePrice]]</f>
        <v>3.310980720871752E-2</v>
      </c>
    </row>
    <row r="308" spans="2:7" ht="16" x14ac:dyDescent="0.2">
      <c r="B308" s="35">
        <v>44678</v>
      </c>
      <c r="C308">
        <v>94.73</v>
      </c>
      <c r="E308">
        <v>0.79</v>
      </c>
      <c r="F308">
        <f>Table3[[#This Row],[DivPay]]*4</f>
        <v>3.16</v>
      </c>
      <c r="G308" s="2">
        <f>Table3[[#This Row],[FwdDiv]]/Table3[[#This Row],[SharePrice]]</f>
        <v>3.3357964741898026E-2</v>
      </c>
    </row>
    <row r="309" spans="2:7" ht="16" x14ac:dyDescent="0.2">
      <c r="B309" s="35">
        <v>44677</v>
      </c>
      <c r="C309">
        <v>95.16</v>
      </c>
      <c r="E309">
        <v>0.79</v>
      </c>
      <c r="F309">
        <f>Table3[[#This Row],[DivPay]]*4</f>
        <v>3.16</v>
      </c>
      <c r="G309" s="2">
        <f>Table3[[#This Row],[FwdDiv]]/Table3[[#This Row],[SharePrice]]</f>
        <v>3.3207229928541408E-2</v>
      </c>
    </row>
    <row r="310" spans="2:7" ht="16" x14ac:dyDescent="0.2">
      <c r="B310" s="35">
        <v>44676</v>
      </c>
      <c r="C310">
        <v>96.05</v>
      </c>
      <c r="E310">
        <v>0.79</v>
      </c>
      <c r="F310">
        <f>Table3[[#This Row],[DivPay]]*4</f>
        <v>3.16</v>
      </c>
      <c r="G310" s="2">
        <f>Table3[[#This Row],[FwdDiv]]/Table3[[#This Row],[SharePrice]]</f>
        <v>3.2899531494013534E-2</v>
      </c>
    </row>
    <row r="311" spans="2:7" ht="16" x14ac:dyDescent="0.2">
      <c r="B311" s="35">
        <v>44673</v>
      </c>
      <c r="C311">
        <v>96.49</v>
      </c>
      <c r="E311">
        <v>0.79</v>
      </c>
      <c r="F311">
        <f>Table3[[#This Row],[DivPay]]*4</f>
        <v>3.16</v>
      </c>
      <c r="G311" s="2">
        <f>Table3[[#This Row],[FwdDiv]]/Table3[[#This Row],[SharePrice]]</f>
        <v>3.2749507721007362E-2</v>
      </c>
    </row>
    <row r="312" spans="2:7" ht="16" x14ac:dyDescent="0.2">
      <c r="B312" s="35">
        <v>44672</v>
      </c>
      <c r="C312">
        <v>98.19</v>
      </c>
      <c r="E312">
        <v>0.79</v>
      </c>
      <c r="F312">
        <f>Table3[[#This Row],[DivPay]]*4</f>
        <v>3.16</v>
      </c>
      <c r="G312" s="2">
        <f>Table3[[#This Row],[FwdDiv]]/Table3[[#This Row],[SharePrice]]</f>
        <v>3.2182503309909363E-2</v>
      </c>
    </row>
    <row r="313" spans="2:7" ht="16" x14ac:dyDescent="0.2">
      <c r="B313" s="35">
        <v>44671</v>
      </c>
      <c r="C313">
        <v>98.41</v>
      </c>
      <c r="E313">
        <v>0.79</v>
      </c>
      <c r="F313">
        <f>Table3[[#This Row],[DivPay]]*4</f>
        <v>3.16</v>
      </c>
      <c r="G313" s="2">
        <f>Table3[[#This Row],[FwdDiv]]/Table3[[#This Row],[SharePrice]]</f>
        <v>3.2110557870135149E-2</v>
      </c>
    </row>
    <row r="314" spans="2:7" ht="16" x14ac:dyDescent="0.2">
      <c r="B314" s="35">
        <v>44670</v>
      </c>
      <c r="C314">
        <v>98.01</v>
      </c>
      <c r="E314">
        <v>0.79</v>
      </c>
      <c r="F314">
        <f>Table3[[#This Row],[DivPay]]*4</f>
        <v>3.16</v>
      </c>
      <c r="G314" s="2">
        <f>Table3[[#This Row],[FwdDiv]]/Table3[[#This Row],[SharePrice]]</f>
        <v>3.2241607999183755E-2</v>
      </c>
    </row>
    <row r="315" spans="2:7" ht="16" x14ac:dyDescent="0.2">
      <c r="B315" s="35">
        <v>44669</v>
      </c>
      <c r="C315">
        <v>96.94</v>
      </c>
      <c r="E315">
        <v>0.79</v>
      </c>
      <c r="F315">
        <f>Table3[[#This Row],[DivPay]]*4</f>
        <v>3.16</v>
      </c>
      <c r="G315" s="2">
        <f>Table3[[#This Row],[FwdDiv]]/Table3[[#This Row],[SharePrice]]</f>
        <v>3.2597482979162373E-2</v>
      </c>
    </row>
    <row r="316" spans="2:7" ht="16" x14ac:dyDescent="0.2">
      <c r="B316" s="35">
        <v>44665</v>
      </c>
      <c r="C316">
        <v>98.03</v>
      </c>
      <c r="E316">
        <v>0.79</v>
      </c>
      <c r="F316">
        <f>Table3[[#This Row],[DivPay]]*4</f>
        <v>3.16</v>
      </c>
      <c r="G316" s="2">
        <f>Table3[[#This Row],[FwdDiv]]/Table3[[#This Row],[SharePrice]]</f>
        <v>3.2235030092828729E-2</v>
      </c>
    </row>
    <row r="317" spans="2:7" ht="16" x14ac:dyDescent="0.2">
      <c r="B317" s="35">
        <v>44664</v>
      </c>
      <c r="C317">
        <v>97.9</v>
      </c>
      <c r="E317">
        <v>0.79</v>
      </c>
      <c r="F317">
        <f>Table3[[#This Row],[DivPay]]*4</f>
        <v>3.16</v>
      </c>
      <c r="G317" s="2">
        <f>Table3[[#This Row],[FwdDiv]]/Table3[[#This Row],[SharePrice]]</f>
        <v>3.2277834525025535E-2</v>
      </c>
    </row>
    <row r="318" spans="2:7" ht="16" x14ac:dyDescent="0.2">
      <c r="B318" s="35">
        <v>44663</v>
      </c>
      <c r="C318">
        <v>97.8</v>
      </c>
      <c r="E318">
        <v>0.79</v>
      </c>
      <c r="F318">
        <f>Table3[[#This Row],[DivPay]]*4</f>
        <v>3.16</v>
      </c>
      <c r="G318" s="2">
        <f>Table3[[#This Row],[FwdDiv]]/Table3[[#This Row],[SharePrice]]</f>
        <v>3.2310838445807774E-2</v>
      </c>
    </row>
    <row r="319" spans="2:7" ht="16" x14ac:dyDescent="0.2">
      <c r="B319" s="35">
        <v>44662</v>
      </c>
      <c r="C319">
        <v>96.6</v>
      </c>
      <c r="E319">
        <v>0.79</v>
      </c>
      <c r="F319">
        <f>Table3[[#This Row],[DivPay]]*4</f>
        <v>3.16</v>
      </c>
      <c r="G319" s="2">
        <f>Table3[[#This Row],[FwdDiv]]/Table3[[#This Row],[SharePrice]]</f>
        <v>3.2712215320910974E-2</v>
      </c>
    </row>
    <row r="320" spans="2:7" ht="16" x14ac:dyDescent="0.2">
      <c r="B320" s="35">
        <v>44659</v>
      </c>
      <c r="C320">
        <v>97.91</v>
      </c>
      <c r="E320">
        <v>0.79</v>
      </c>
      <c r="F320">
        <f>Table3[[#This Row],[DivPay]]*4</f>
        <v>3.16</v>
      </c>
      <c r="G320" s="2">
        <f>Table3[[#This Row],[FwdDiv]]/Table3[[#This Row],[SharePrice]]</f>
        <v>3.2274537840874272E-2</v>
      </c>
    </row>
    <row r="321" spans="2:7" ht="16" x14ac:dyDescent="0.2">
      <c r="B321" s="35">
        <v>44658</v>
      </c>
      <c r="C321">
        <v>97.56</v>
      </c>
      <c r="E321">
        <v>0.79</v>
      </c>
      <c r="F321">
        <f>Table3[[#This Row],[DivPay]]*4</f>
        <v>3.16</v>
      </c>
      <c r="G321" s="2">
        <f>Table3[[#This Row],[FwdDiv]]/Table3[[#This Row],[SharePrice]]</f>
        <v>3.2390323903239031E-2</v>
      </c>
    </row>
    <row r="322" spans="2:7" ht="16" x14ac:dyDescent="0.2">
      <c r="B322" s="35">
        <v>44657</v>
      </c>
      <c r="C322">
        <v>98.4</v>
      </c>
      <c r="E322">
        <v>0.79</v>
      </c>
      <c r="F322">
        <f>Table3[[#This Row],[DivPay]]*4</f>
        <v>3.16</v>
      </c>
      <c r="G322" s="2">
        <f>Table3[[#This Row],[FwdDiv]]/Table3[[#This Row],[SharePrice]]</f>
        <v>3.2113821138211381E-2</v>
      </c>
    </row>
    <row r="323" spans="2:7" ht="16" x14ac:dyDescent="0.2">
      <c r="B323" s="35">
        <v>44656</v>
      </c>
      <c r="C323">
        <v>96.15</v>
      </c>
      <c r="E323">
        <v>0.79</v>
      </c>
      <c r="F323">
        <f>Table3[[#This Row],[DivPay]]*4</f>
        <v>3.16</v>
      </c>
      <c r="G323" s="2">
        <f>Table3[[#This Row],[FwdDiv]]/Table3[[#This Row],[SharePrice]]</f>
        <v>3.2865314612584504E-2</v>
      </c>
    </row>
    <row r="324" spans="2:7" ht="16" x14ac:dyDescent="0.2">
      <c r="B324" s="35">
        <v>44655</v>
      </c>
      <c r="C324">
        <v>95.45</v>
      </c>
      <c r="E324">
        <v>0.79</v>
      </c>
      <c r="F324">
        <f>Table3[[#This Row],[DivPay]]*4</f>
        <v>3.16</v>
      </c>
      <c r="G324" s="2">
        <f>Table3[[#This Row],[FwdDiv]]/Table3[[#This Row],[SharePrice]]</f>
        <v>3.3106338397066525E-2</v>
      </c>
    </row>
    <row r="325" spans="2:7" ht="16" x14ac:dyDescent="0.2">
      <c r="B325" s="35">
        <v>44652</v>
      </c>
      <c r="C325">
        <v>96.11</v>
      </c>
      <c r="E325">
        <v>0.79</v>
      </c>
      <c r="F325">
        <f>Table3[[#This Row],[DivPay]]*4</f>
        <v>3.16</v>
      </c>
      <c r="G325" s="2">
        <f>Table3[[#This Row],[FwdDiv]]/Table3[[#This Row],[SharePrice]]</f>
        <v>3.2878992820726254E-2</v>
      </c>
    </row>
    <row r="326" spans="2:7" ht="16" x14ac:dyDescent="0.2">
      <c r="B326" s="35">
        <v>44651</v>
      </c>
      <c r="C326">
        <v>94.68</v>
      </c>
      <c r="E326">
        <v>0.79</v>
      </c>
      <c r="F326">
        <f>Table3[[#This Row],[DivPay]]*4</f>
        <v>3.16</v>
      </c>
      <c r="G326" s="2">
        <f>Table3[[#This Row],[FwdDiv]]/Table3[[#This Row],[SharePrice]]</f>
        <v>3.3375580904098014E-2</v>
      </c>
    </row>
    <row r="327" spans="2:7" ht="16" x14ac:dyDescent="0.2">
      <c r="B327" s="35">
        <v>44650</v>
      </c>
      <c r="C327">
        <v>94.73</v>
      </c>
      <c r="E327">
        <v>0.79</v>
      </c>
      <c r="F327">
        <f>Table3[[#This Row],[DivPay]]*4</f>
        <v>3.16</v>
      </c>
      <c r="G327" s="2">
        <f>Table3[[#This Row],[FwdDiv]]/Table3[[#This Row],[SharePrice]]</f>
        <v>3.3357964741898026E-2</v>
      </c>
    </row>
    <row r="328" spans="2:7" ht="16" x14ac:dyDescent="0.2">
      <c r="B328" s="35">
        <v>44649</v>
      </c>
      <c r="C328">
        <v>93.52</v>
      </c>
      <c r="E328">
        <v>0.79</v>
      </c>
      <c r="F328">
        <f>Table3[[#This Row],[DivPay]]*4</f>
        <v>3.16</v>
      </c>
      <c r="G328" s="2">
        <f>Table3[[#This Row],[FwdDiv]]/Table3[[#This Row],[SharePrice]]</f>
        <v>3.3789563729683496E-2</v>
      </c>
    </row>
    <row r="329" spans="2:7" ht="16" x14ac:dyDescent="0.2">
      <c r="B329" s="35">
        <v>44648</v>
      </c>
      <c r="C329">
        <v>93.05</v>
      </c>
      <c r="E329">
        <v>0.79</v>
      </c>
      <c r="F329">
        <f>Table3[[#This Row],[DivPay]]*4</f>
        <v>3.16</v>
      </c>
      <c r="G329" s="2">
        <f>Table3[[#This Row],[FwdDiv]]/Table3[[#This Row],[SharePrice]]</f>
        <v>3.3960236432025795E-2</v>
      </c>
    </row>
    <row r="330" spans="2:7" ht="16" x14ac:dyDescent="0.2">
      <c r="B330" s="35">
        <v>44645</v>
      </c>
      <c r="C330">
        <v>92.68</v>
      </c>
      <c r="E330">
        <v>0.79</v>
      </c>
      <c r="F330">
        <f>Table3[[#This Row],[DivPay]]*4</f>
        <v>3.16</v>
      </c>
      <c r="G330" s="2">
        <f>Table3[[#This Row],[FwdDiv]]/Table3[[#This Row],[SharePrice]]</f>
        <v>3.4095813552006901E-2</v>
      </c>
    </row>
    <row r="331" spans="2:7" ht="16" x14ac:dyDescent="0.2">
      <c r="B331" s="35">
        <v>44644</v>
      </c>
      <c r="C331">
        <v>91.41</v>
      </c>
      <c r="E331">
        <v>0.79</v>
      </c>
      <c r="F331">
        <f>Table3[[#This Row],[DivPay]]*4</f>
        <v>3.16</v>
      </c>
      <c r="G331" s="2">
        <f>Table3[[#This Row],[FwdDiv]]/Table3[[#This Row],[SharePrice]]</f>
        <v>3.4569521934142873E-2</v>
      </c>
    </row>
    <row r="332" spans="2:7" ht="16" x14ac:dyDescent="0.2">
      <c r="B332" s="35">
        <v>44643</v>
      </c>
      <c r="C332">
        <v>89.94</v>
      </c>
      <c r="E332">
        <v>0.79</v>
      </c>
      <c r="F332">
        <f>Table3[[#This Row],[DivPay]]*4</f>
        <v>3.16</v>
      </c>
      <c r="G332" s="2">
        <f>Table3[[#This Row],[FwdDiv]]/Table3[[#This Row],[SharePrice]]</f>
        <v>3.5134534133867024E-2</v>
      </c>
    </row>
    <row r="333" spans="2:7" ht="16" x14ac:dyDescent="0.2">
      <c r="B333" s="35">
        <v>44642</v>
      </c>
      <c r="C333">
        <v>89.29</v>
      </c>
      <c r="E333">
        <v>0.79</v>
      </c>
      <c r="F333">
        <f>Table3[[#This Row],[DivPay]]*4</f>
        <v>3.16</v>
      </c>
      <c r="G333" s="2">
        <f>Table3[[#This Row],[FwdDiv]]/Table3[[#This Row],[SharePrice]]</f>
        <v>3.5390301265539256E-2</v>
      </c>
    </row>
    <row r="334" spans="2:7" ht="16" x14ac:dyDescent="0.2">
      <c r="B334" s="35">
        <v>44641</v>
      </c>
      <c r="C334">
        <v>89.57</v>
      </c>
      <c r="E334">
        <v>0.79</v>
      </c>
      <c r="F334">
        <f>Table3[[#This Row],[DivPay]]*4</f>
        <v>3.16</v>
      </c>
      <c r="G334" s="2">
        <f>Table3[[#This Row],[FwdDiv]]/Table3[[#This Row],[SharePrice]]</f>
        <v>3.527966953220945E-2</v>
      </c>
    </row>
    <row r="335" spans="2:7" ht="16" x14ac:dyDescent="0.2">
      <c r="B335" s="35">
        <v>44638</v>
      </c>
      <c r="C335">
        <v>88.7</v>
      </c>
      <c r="E335">
        <v>0.79</v>
      </c>
      <c r="F335">
        <f>Table3[[#This Row],[DivPay]]*4</f>
        <v>3.16</v>
      </c>
      <c r="G335" s="2">
        <f>Table3[[#This Row],[FwdDiv]]/Table3[[#This Row],[SharePrice]]</f>
        <v>3.5625704622322438E-2</v>
      </c>
    </row>
    <row r="336" spans="2:7" ht="16" x14ac:dyDescent="0.2">
      <c r="B336" s="35">
        <v>44637</v>
      </c>
      <c r="C336">
        <v>90.01</v>
      </c>
      <c r="E336">
        <v>0.79</v>
      </c>
      <c r="F336">
        <f>Table3[[#This Row],[DivPay]]*4</f>
        <v>3.16</v>
      </c>
      <c r="G336" s="2">
        <f>Table3[[#This Row],[FwdDiv]]/Table3[[#This Row],[SharePrice]]</f>
        <v>3.510721030996556E-2</v>
      </c>
    </row>
    <row r="337" spans="2:7" ht="16" x14ac:dyDescent="0.2">
      <c r="B337" s="35">
        <v>44636</v>
      </c>
      <c r="C337">
        <v>89.64</v>
      </c>
      <c r="E337">
        <v>0.79</v>
      </c>
      <c r="F337">
        <f>Table3[[#This Row],[DivPay]]*4</f>
        <v>3.16</v>
      </c>
      <c r="G337" s="2">
        <f>Table3[[#This Row],[FwdDiv]]/Table3[[#This Row],[SharePrice]]</f>
        <v>3.5252119589468986E-2</v>
      </c>
    </row>
    <row r="338" spans="2:7" ht="16" x14ac:dyDescent="0.2">
      <c r="B338" s="35">
        <v>44635</v>
      </c>
      <c r="C338">
        <v>90.4</v>
      </c>
      <c r="E338">
        <v>0.79</v>
      </c>
      <c r="F338">
        <f>Table3[[#This Row],[DivPay]]*4</f>
        <v>3.16</v>
      </c>
      <c r="G338" s="2">
        <f>Table3[[#This Row],[FwdDiv]]/Table3[[#This Row],[SharePrice]]</f>
        <v>3.4955752212389377E-2</v>
      </c>
    </row>
    <row r="339" spans="2:7" ht="16" x14ac:dyDescent="0.2">
      <c r="B339" s="35">
        <v>44634</v>
      </c>
      <c r="C339">
        <v>89.52</v>
      </c>
      <c r="E339">
        <v>0.79</v>
      </c>
      <c r="F339">
        <f>Table3[[#This Row],[DivPay]]*4</f>
        <v>3.16</v>
      </c>
      <c r="G339" s="2">
        <f>Table3[[#This Row],[FwdDiv]]/Table3[[#This Row],[SharePrice]]</f>
        <v>3.5299374441465595E-2</v>
      </c>
    </row>
    <row r="340" spans="2:7" ht="16" x14ac:dyDescent="0.2">
      <c r="B340" s="35">
        <v>44631</v>
      </c>
      <c r="C340">
        <v>89.34</v>
      </c>
      <c r="E340">
        <v>0.79</v>
      </c>
      <c r="F340">
        <f>Table3[[#This Row],[DivPay]]*4</f>
        <v>3.16</v>
      </c>
      <c r="G340" s="2">
        <f>Table3[[#This Row],[FwdDiv]]/Table3[[#This Row],[SharePrice]]</f>
        <v>3.5370494739198566E-2</v>
      </c>
    </row>
    <row r="341" spans="2:7" ht="16" x14ac:dyDescent="0.2">
      <c r="B341" s="35">
        <v>44630</v>
      </c>
      <c r="C341">
        <v>89.47</v>
      </c>
      <c r="E341">
        <v>0.79</v>
      </c>
      <c r="F341">
        <f>Table3[[#This Row],[DivPay]]*4</f>
        <v>3.16</v>
      </c>
      <c r="G341" s="2">
        <f>Table3[[#This Row],[FwdDiv]]/Table3[[#This Row],[SharePrice]]</f>
        <v>3.531910137476249E-2</v>
      </c>
    </row>
    <row r="342" spans="2:7" ht="16" x14ac:dyDescent="0.2">
      <c r="B342" s="35">
        <v>44629</v>
      </c>
      <c r="C342">
        <v>88.38</v>
      </c>
      <c r="E342">
        <v>0.79</v>
      </c>
      <c r="F342">
        <f>Table3[[#This Row],[DivPay]]*4</f>
        <v>3.16</v>
      </c>
      <c r="G342" s="2">
        <f>Table3[[#This Row],[FwdDiv]]/Table3[[#This Row],[SharePrice]]</f>
        <v>3.5754695632496045E-2</v>
      </c>
    </row>
    <row r="343" spans="2:7" ht="16" x14ac:dyDescent="0.2">
      <c r="B343" s="35">
        <v>44628</v>
      </c>
      <c r="C343">
        <v>88.75</v>
      </c>
      <c r="E343">
        <v>0.79</v>
      </c>
      <c r="F343">
        <f>Table3[[#This Row],[DivPay]]*4</f>
        <v>3.16</v>
      </c>
      <c r="G343" s="2">
        <f>Table3[[#This Row],[FwdDiv]]/Table3[[#This Row],[SharePrice]]</f>
        <v>3.5605633802816901E-2</v>
      </c>
    </row>
    <row r="344" spans="2:7" ht="16" x14ac:dyDescent="0.2">
      <c r="B344" s="35">
        <v>44627</v>
      </c>
      <c r="C344">
        <v>90.14</v>
      </c>
      <c r="E344">
        <v>0.79</v>
      </c>
      <c r="F344">
        <f>Table3[[#This Row],[DivPay]]*4</f>
        <v>3.16</v>
      </c>
      <c r="G344" s="2">
        <f>Table3[[#This Row],[FwdDiv]]/Table3[[#This Row],[SharePrice]]</f>
        <v>3.5056578655424893E-2</v>
      </c>
    </row>
    <row r="345" spans="2:7" ht="16" x14ac:dyDescent="0.2">
      <c r="B345" s="35">
        <v>44624</v>
      </c>
      <c r="C345">
        <v>89.88</v>
      </c>
      <c r="E345">
        <v>0.79</v>
      </c>
      <c r="F345">
        <f>Table3[[#This Row],[DivPay]]*4</f>
        <v>3.16</v>
      </c>
      <c r="G345" s="2">
        <f>Table3[[#This Row],[FwdDiv]]/Table3[[#This Row],[SharePrice]]</f>
        <v>3.5157988429016469E-2</v>
      </c>
    </row>
    <row r="346" spans="2:7" ht="16" x14ac:dyDescent="0.2">
      <c r="B346" s="35">
        <v>44623</v>
      </c>
      <c r="C346">
        <v>88.29</v>
      </c>
      <c r="E346">
        <v>0.79</v>
      </c>
      <c r="F346">
        <f>Table3[[#This Row],[DivPay]]*4</f>
        <v>3.16</v>
      </c>
      <c r="G346" s="2">
        <f>Table3[[#This Row],[FwdDiv]]/Table3[[#This Row],[SharePrice]]</f>
        <v>3.579114282478197E-2</v>
      </c>
    </row>
    <row r="347" spans="2:7" ht="16" x14ac:dyDescent="0.2">
      <c r="B347" s="35">
        <v>44622</v>
      </c>
      <c r="C347">
        <v>86.91</v>
      </c>
      <c r="E347">
        <v>0.79</v>
      </c>
      <c r="F347">
        <f>Table3[[#This Row],[DivPay]]*4</f>
        <v>3.16</v>
      </c>
      <c r="G347" s="2">
        <f>Table3[[#This Row],[FwdDiv]]/Table3[[#This Row],[SharePrice]]</f>
        <v>3.6359452306984237E-2</v>
      </c>
    </row>
    <row r="348" spans="2:7" ht="16" x14ac:dyDescent="0.2">
      <c r="B348" s="35">
        <v>44621</v>
      </c>
      <c r="C348">
        <v>85.38</v>
      </c>
      <c r="E348">
        <v>0.79</v>
      </c>
      <c r="F348">
        <f>Table3[[#This Row],[DivPay]]*4</f>
        <v>3.16</v>
      </c>
      <c r="G348" s="2">
        <f>Table3[[#This Row],[FwdDiv]]/Table3[[#This Row],[SharePrice]]</f>
        <v>3.7011009604122749E-2</v>
      </c>
    </row>
    <row r="349" spans="2:7" ht="16" x14ac:dyDescent="0.2">
      <c r="B349" s="35">
        <v>44620</v>
      </c>
      <c r="C349">
        <v>85.77</v>
      </c>
      <c r="E349">
        <v>0.79</v>
      </c>
      <c r="F349">
        <f>Table3[[#This Row],[DivPay]]*4</f>
        <v>3.16</v>
      </c>
      <c r="G349" s="2">
        <f>Table3[[#This Row],[FwdDiv]]/Table3[[#This Row],[SharePrice]]</f>
        <v>3.6842718899382072E-2</v>
      </c>
    </row>
    <row r="350" spans="2:7" ht="16" x14ac:dyDescent="0.2">
      <c r="B350" s="35">
        <v>44617</v>
      </c>
      <c r="C350">
        <v>85.94</v>
      </c>
      <c r="E350">
        <v>0.79</v>
      </c>
      <c r="F350">
        <f>Table3[[#This Row],[DivPay]]*4</f>
        <v>3.16</v>
      </c>
      <c r="G350" s="2">
        <f>Table3[[#This Row],[FwdDiv]]/Table3[[#This Row],[SharePrice]]</f>
        <v>3.6769839422853154E-2</v>
      </c>
    </row>
    <row r="351" spans="2:7" ht="16" x14ac:dyDescent="0.2">
      <c r="B351" s="35">
        <v>44616</v>
      </c>
      <c r="C351">
        <v>83.31</v>
      </c>
      <c r="E351">
        <v>0.79</v>
      </c>
      <c r="F351">
        <f>Table3[[#This Row],[DivPay]]*4</f>
        <v>3.16</v>
      </c>
      <c r="G351" s="2">
        <f>Table3[[#This Row],[FwdDiv]]/Table3[[#This Row],[SharePrice]]</f>
        <v>3.7930620573760655E-2</v>
      </c>
    </row>
    <row r="352" spans="2:7" ht="16" x14ac:dyDescent="0.2">
      <c r="B352" s="35">
        <v>44615</v>
      </c>
      <c r="C352">
        <v>84.4</v>
      </c>
      <c r="E352">
        <v>0.79</v>
      </c>
      <c r="F352">
        <f>Table3[[#This Row],[DivPay]]*4</f>
        <v>3.16</v>
      </c>
      <c r="G352" s="2">
        <f>Table3[[#This Row],[FwdDiv]]/Table3[[#This Row],[SharePrice]]</f>
        <v>3.7440758293838861E-2</v>
      </c>
    </row>
    <row r="353" spans="2:7" ht="16" x14ac:dyDescent="0.2">
      <c r="B353" s="35">
        <v>44614</v>
      </c>
      <c r="C353">
        <v>84.75</v>
      </c>
      <c r="E353">
        <v>0.79</v>
      </c>
      <c r="F353">
        <f>Table3[[#This Row],[DivPay]]*4</f>
        <v>3.16</v>
      </c>
      <c r="G353" s="2">
        <f>Table3[[#This Row],[FwdDiv]]/Table3[[#This Row],[SharePrice]]</f>
        <v>3.7286135693215344E-2</v>
      </c>
    </row>
    <row r="354" spans="2:7" ht="16" x14ac:dyDescent="0.2">
      <c r="B354" s="35">
        <v>44610</v>
      </c>
      <c r="C354">
        <v>84.61</v>
      </c>
      <c r="E354">
        <v>0.79</v>
      </c>
      <c r="F354">
        <f>Table3[[#This Row],[DivPay]]*4</f>
        <v>3.16</v>
      </c>
      <c r="G354" s="2">
        <f>Table3[[#This Row],[FwdDiv]]/Table3[[#This Row],[SharePrice]]</f>
        <v>3.7347831225623448E-2</v>
      </c>
    </row>
    <row r="355" spans="2:7" ht="16" x14ac:dyDescent="0.2">
      <c r="B355" s="35">
        <v>44609</v>
      </c>
      <c r="C355">
        <v>81.45</v>
      </c>
      <c r="E355">
        <v>0.79</v>
      </c>
      <c r="F355">
        <f>Table3[[#This Row],[DivPay]]*4</f>
        <v>3.16</v>
      </c>
      <c r="G355" s="2">
        <f>Table3[[#This Row],[FwdDiv]]/Table3[[#This Row],[SharePrice]]</f>
        <v>3.8796807857581342E-2</v>
      </c>
    </row>
    <row r="356" spans="2:7" ht="16" x14ac:dyDescent="0.2">
      <c r="B356" s="35">
        <v>44608</v>
      </c>
      <c r="C356">
        <v>81.08</v>
      </c>
      <c r="E356">
        <v>0.79</v>
      </c>
      <c r="F356">
        <f>Table3[[#This Row],[DivPay]]*4</f>
        <v>3.16</v>
      </c>
      <c r="G356" s="2">
        <f>Table3[[#This Row],[FwdDiv]]/Table3[[#This Row],[SharePrice]]</f>
        <v>3.8973852984706465E-2</v>
      </c>
    </row>
    <row r="357" spans="2:7" ht="16" x14ac:dyDescent="0.2">
      <c r="B357" s="35">
        <v>44607</v>
      </c>
      <c r="C357">
        <v>81.36</v>
      </c>
      <c r="D357">
        <v>0.79</v>
      </c>
      <c r="E357">
        <v>0.79</v>
      </c>
      <c r="F357">
        <f>Table3[[#This Row],[DivPay]]*4</f>
        <v>3.16</v>
      </c>
      <c r="G357" s="2">
        <f>Table3[[#This Row],[FwdDiv]]/Table3[[#This Row],[SharePrice]]</f>
        <v>3.8839724680432647E-2</v>
      </c>
    </row>
    <row r="358" spans="2:7" ht="16" x14ac:dyDescent="0.2">
      <c r="B358" s="35">
        <v>44606</v>
      </c>
      <c r="C358">
        <v>83.02</v>
      </c>
      <c r="E358">
        <v>0.77500000000000002</v>
      </c>
      <c r="F358">
        <f>Table3[[#This Row],[DivPay]]*4</f>
        <v>3.1</v>
      </c>
      <c r="G358" s="2">
        <f>Table3[[#This Row],[FwdDiv]]/Table3[[#This Row],[SharePrice]]</f>
        <v>3.7340399903637682E-2</v>
      </c>
    </row>
    <row r="359" spans="2:7" ht="16" x14ac:dyDescent="0.2">
      <c r="B359" s="35">
        <v>44603</v>
      </c>
      <c r="C359">
        <v>84.26</v>
      </c>
      <c r="E359">
        <v>0.77500000000000002</v>
      </c>
      <c r="F359">
        <f>Table3[[#This Row],[DivPay]]*4</f>
        <v>3.1</v>
      </c>
      <c r="G359" s="2">
        <f>Table3[[#This Row],[FwdDiv]]/Table3[[#This Row],[SharePrice]]</f>
        <v>3.6790885354854024E-2</v>
      </c>
    </row>
    <row r="360" spans="2:7" ht="16" x14ac:dyDescent="0.2">
      <c r="B360" s="35">
        <v>44602</v>
      </c>
      <c r="C360">
        <v>84.03</v>
      </c>
      <c r="E360">
        <v>0.77500000000000002</v>
      </c>
      <c r="F360">
        <f>Table3[[#This Row],[DivPay]]*4</f>
        <v>3.1</v>
      </c>
      <c r="G360" s="2">
        <f>Table3[[#This Row],[FwdDiv]]/Table3[[#This Row],[SharePrice]]</f>
        <v>3.6891586338212545E-2</v>
      </c>
    </row>
    <row r="361" spans="2:7" ht="16" x14ac:dyDescent="0.2">
      <c r="B361" s="35">
        <v>44601</v>
      </c>
      <c r="C361">
        <v>86.38</v>
      </c>
      <c r="E361">
        <v>0.77500000000000002</v>
      </c>
      <c r="F361">
        <f>Table3[[#This Row],[DivPay]]*4</f>
        <v>3.1</v>
      </c>
      <c r="G361" s="2">
        <f>Table3[[#This Row],[FwdDiv]]/Table3[[#This Row],[SharePrice]]</f>
        <v>3.5887937022458904E-2</v>
      </c>
    </row>
    <row r="362" spans="2:7" ht="16" x14ac:dyDescent="0.2">
      <c r="B362" s="35">
        <v>44600</v>
      </c>
      <c r="C362">
        <v>86.42</v>
      </c>
      <c r="E362">
        <v>0.77500000000000002</v>
      </c>
      <c r="F362">
        <f>Table3[[#This Row],[DivPay]]*4</f>
        <v>3.1</v>
      </c>
      <c r="G362" s="2">
        <f>Table3[[#This Row],[FwdDiv]]/Table3[[#This Row],[SharePrice]]</f>
        <v>3.5871326081925482E-2</v>
      </c>
    </row>
    <row r="363" spans="2:7" ht="16" x14ac:dyDescent="0.2">
      <c r="B363" s="35">
        <v>44599</v>
      </c>
      <c r="C363">
        <v>86.6</v>
      </c>
      <c r="E363">
        <v>0.77500000000000002</v>
      </c>
      <c r="F363">
        <f>Table3[[#This Row],[DivPay]]*4</f>
        <v>3.1</v>
      </c>
      <c r="G363" s="2">
        <f>Table3[[#This Row],[FwdDiv]]/Table3[[#This Row],[SharePrice]]</f>
        <v>3.5796766743648963E-2</v>
      </c>
    </row>
    <row r="364" spans="2:7" ht="16" x14ac:dyDescent="0.2">
      <c r="B364" s="35">
        <v>44596</v>
      </c>
      <c r="C364">
        <v>86.09</v>
      </c>
      <c r="E364">
        <v>0.77500000000000002</v>
      </c>
      <c r="F364">
        <f>Table3[[#This Row],[DivPay]]*4</f>
        <v>3.1</v>
      </c>
      <c r="G364" s="2">
        <f>Table3[[#This Row],[FwdDiv]]/Table3[[#This Row],[SharePrice]]</f>
        <v>3.600882797072831E-2</v>
      </c>
    </row>
    <row r="365" spans="2:7" ht="16" x14ac:dyDescent="0.2">
      <c r="B365" s="35">
        <v>44595</v>
      </c>
      <c r="C365">
        <v>86.99</v>
      </c>
      <c r="E365">
        <v>0.77500000000000002</v>
      </c>
      <c r="F365">
        <f>Table3[[#This Row],[DivPay]]*4</f>
        <v>3.1</v>
      </c>
      <c r="G365" s="2">
        <f>Table3[[#This Row],[FwdDiv]]/Table3[[#This Row],[SharePrice]]</f>
        <v>3.5636280032187613E-2</v>
      </c>
    </row>
    <row r="366" spans="2:7" ht="16" x14ac:dyDescent="0.2">
      <c r="B366" s="35">
        <v>44594</v>
      </c>
      <c r="C366">
        <v>87.15</v>
      </c>
      <c r="E366">
        <v>0.77500000000000002</v>
      </c>
      <c r="F366">
        <f>Table3[[#This Row],[DivPay]]*4</f>
        <v>3.1</v>
      </c>
      <c r="G366" s="2">
        <f>Table3[[#This Row],[FwdDiv]]/Table3[[#This Row],[SharePrice]]</f>
        <v>3.5570854847963282E-2</v>
      </c>
    </row>
    <row r="367" spans="2:7" ht="16" x14ac:dyDescent="0.2">
      <c r="B367" s="35">
        <v>44593</v>
      </c>
      <c r="C367">
        <v>86.05</v>
      </c>
      <c r="E367">
        <v>0.77500000000000002</v>
      </c>
      <c r="F367">
        <f>Table3[[#This Row],[DivPay]]*4</f>
        <v>3.1</v>
      </c>
      <c r="G367" s="2">
        <f>Table3[[#This Row],[FwdDiv]]/Table3[[#This Row],[SharePrice]]</f>
        <v>3.6025566531086579E-2</v>
      </c>
    </row>
    <row r="368" spans="2:7" ht="16" x14ac:dyDescent="0.2">
      <c r="B368" s="35">
        <v>44592</v>
      </c>
      <c r="C368">
        <v>86.45</v>
      </c>
      <c r="E368">
        <v>0.77500000000000002</v>
      </c>
      <c r="F368">
        <f>Table3[[#This Row],[DivPay]]*4</f>
        <v>3.1</v>
      </c>
      <c r="G368" s="2">
        <f>Table3[[#This Row],[FwdDiv]]/Table3[[#This Row],[SharePrice]]</f>
        <v>3.5858877964141118E-2</v>
      </c>
    </row>
    <row r="369" spans="2:7" ht="16" x14ac:dyDescent="0.2">
      <c r="B369" s="35">
        <v>44589</v>
      </c>
      <c r="C369">
        <v>84.63</v>
      </c>
      <c r="E369">
        <v>0.77500000000000002</v>
      </c>
      <c r="F369">
        <f>Table3[[#This Row],[DivPay]]*4</f>
        <v>3.1</v>
      </c>
      <c r="G369" s="2">
        <f>Table3[[#This Row],[FwdDiv]]/Table3[[#This Row],[SharePrice]]</f>
        <v>3.6630036630036632E-2</v>
      </c>
    </row>
    <row r="370" spans="2:7" ht="16" x14ac:dyDescent="0.2">
      <c r="B370" s="35">
        <v>44588</v>
      </c>
      <c r="C370">
        <v>82.76</v>
      </c>
      <c r="E370">
        <v>0.77500000000000002</v>
      </c>
      <c r="F370">
        <f>Table3[[#This Row],[DivPay]]*4</f>
        <v>3.1</v>
      </c>
      <c r="G370" s="2">
        <f>Table3[[#This Row],[FwdDiv]]/Table3[[#This Row],[SharePrice]]</f>
        <v>3.7457709038182699E-2</v>
      </c>
    </row>
    <row r="371" spans="2:7" ht="16" x14ac:dyDescent="0.2">
      <c r="B371" s="35">
        <v>44587</v>
      </c>
      <c r="C371">
        <v>81.38</v>
      </c>
      <c r="E371">
        <v>0.77500000000000002</v>
      </c>
      <c r="F371">
        <f>Table3[[#This Row],[DivPay]]*4</f>
        <v>3.1</v>
      </c>
      <c r="G371" s="2">
        <f>Table3[[#This Row],[FwdDiv]]/Table3[[#This Row],[SharePrice]]</f>
        <v>3.809289751781765E-2</v>
      </c>
    </row>
    <row r="372" spans="2:7" ht="16" x14ac:dyDescent="0.2">
      <c r="B372" s="35">
        <v>44586</v>
      </c>
      <c r="C372">
        <v>81.81</v>
      </c>
      <c r="E372">
        <v>0.77500000000000002</v>
      </c>
      <c r="F372">
        <f>Table3[[#This Row],[DivPay]]*4</f>
        <v>3.1</v>
      </c>
      <c r="G372" s="2">
        <f>Table3[[#This Row],[FwdDiv]]/Table3[[#This Row],[SharePrice]]</f>
        <v>3.7892678156704558E-2</v>
      </c>
    </row>
    <row r="373" spans="2:7" ht="16" x14ac:dyDescent="0.2">
      <c r="B373" s="35">
        <v>44585</v>
      </c>
      <c r="C373">
        <v>81.99</v>
      </c>
      <c r="E373">
        <v>0.77500000000000002</v>
      </c>
      <c r="F373">
        <f>Table3[[#This Row],[DivPay]]*4</f>
        <v>3.1</v>
      </c>
      <c r="G373" s="2">
        <f>Table3[[#This Row],[FwdDiv]]/Table3[[#This Row],[SharePrice]]</f>
        <v>3.7809488962068545E-2</v>
      </c>
    </row>
    <row r="374" spans="2:7" ht="16" x14ac:dyDescent="0.2">
      <c r="B374" s="35">
        <v>44582</v>
      </c>
      <c r="C374">
        <v>82.66</v>
      </c>
      <c r="E374">
        <v>0.77500000000000002</v>
      </c>
      <c r="F374">
        <f>Table3[[#This Row],[DivPay]]*4</f>
        <v>3.1</v>
      </c>
      <c r="G374" s="2">
        <f>Table3[[#This Row],[FwdDiv]]/Table3[[#This Row],[SharePrice]]</f>
        <v>3.7503024437454638E-2</v>
      </c>
    </row>
    <row r="375" spans="2:7" ht="16" x14ac:dyDescent="0.2">
      <c r="B375" s="35">
        <v>44581</v>
      </c>
      <c r="C375">
        <v>82.04</v>
      </c>
      <c r="E375">
        <v>0.77500000000000002</v>
      </c>
      <c r="F375">
        <f>Table3[[#This Row],[DivPay]]*4</f>
        <v>3.1</v>
      </c>
      <c r="G375" s="2">
        <f>Table3[[#This Row],[FwdDiv]]/Table3[[#This Row],[SharePrice]]</f>
        <v>3.7786445636274986E-2</v>
      </c>
    </row>
    <row r="376" spans="2:7" ht="16" x14ac:dyDescent="0.2">
      <c r="B376" s="35">
        <v>44580</v>
      </c>
      <c r="C376">
        <v>82.15</v>
      </c>
      <c r="E376">
        <v>0.77500000000000002</v>
      </c>
      <c r="F376">
        <f>Table3[[#This Row],[DivPay]]*4</f>
        <v>3.1</v>
      </c>
      <c r="G376" s="2">
        <f>Table3[[#This Row],[FwdDiv]]/Table3[[#This Row],[SharePrice]]</f>
        <v>3.7735849056603772E-2</v>
      </c>
    </row>
    <row r="377" spans="2:7" ht="16" x14ac:dyDescent="0.2">
      <c r="B377" s="35">
        <v>44579</v>
      </c>
      <c r="C377">
        <v>81.99</v>
      </c>
      <c r="E377">
        <v>0.77500000000000002</v>
      </c>
      <c r="F377">
        <f>Table3[[#This Row],[DivPay]]*4</f>
        <v>3.1</v>
      </c>
      <c r="G377" s="2">
        <f>Table3[[#This Row],[FwdDiv]]/Table3[[#This Row],[SharePrice]]</f>
        <v>3.7809488962068545E-2</v>
      </c>
    </row>
    <row r="378" spans="2:7" ht="16" x14ac:dyDescent="0.2">
      <c r="B378" s="35">
        <v>44575</v>
      </c>
      <c r="C378">
        <v>83.52</v>
      </c>
      <c r="E378">
        <v>0.77500000000000002</v>
      </c>
      <c r="F378">
        <f>Table3[[#This Row],[DivPay]]*4</f>
        <v>3.1</v>
      </c>
      <c r="G378" s="2">
        <f>Table3[[#This Row],[FwdDiv]]/Table3[[#This Row],[SharePrice]]</f>
        <v>3.7116858237547894E-2</v>
      </c>
    </row>
    <row r="379" spans="2:7" ht="16" x14ac:dyDescent="0.2">
      <c r="B379" s="35">
        <v>44574</v>
      </c>
      <c r="C379">
        <v>83.94</v>
      </c>
      <c r="E379">
        <v>0.77500000000000002</v>
      </c>
      <c r="F379">
        <f>Table3[[#This Row],[DivPay]]*4</f>
        <v>3.1</v>
      </c>
      <c r="G379" s="2">
        <f>Table3[[#This Row],[FwdDiv]]/Table3[[#This Row],[SharePrice]]</f>
        <v>3.6931141291398621E-2</v>
      </c>
    </row>
    <row r="380" spans="2:7" ht="16" x14ac:dyDescent="0.2">
      <c r="B380" s="35">
        <v>44573</v>
      </c>
      <c r="C380">
        <v>83.19</v>
      </c>
      <c r="E380">
        <v>0.77500000000000002</v>
      </c>
      <c r="F380">
        <f>Table3[[#This Row],[DivPay]]*4</f>
        <v>3.1</v>
      </c>
      <c r="G380" s="2">
        <f>Table3[[#This Row],[FwdDiv]]/Table3[[#This Row],[SharePrice]]</f>
        <v>3.726409424209641E-2</v>
      </c>
    </row>
    <row r="381" spans="2:7" ht="16" x14ac:dyDescent="0.2">
      <c r="B381" s="35">
        <v>44572</v>
      </c>
      <c r="C381">
        <v>83.07</v>
      </c>
      <c r="E381">
        <v>0.77500000000000002</v>
      </c>
      <c r="F381">
        <f>Table3[[#This Row],[DivPay]]*4</f>
        <v>3.1</v>
      </c>
      <c r="G381" s="2">
        <f>Table3[[#This Row],[FwdDiv]]/Table3[[#This Row],[SharePrice]]</f>
        <v>3.7317924641868311E-2</v>
      </c>
    </row>
    <row r="382" spans="2:7" ht="16" x14ac:dyDescent="0.2">
      <c r="B382" s="35">
        <v>44571</v>
      </c>
      <c r="C382">
        <v>84.78</v>
      </c>
      <c r="E382">
        <v>0.77500000000000002</v>
      </c>
      <c r="F382">
        <f>Table3[[#This Row],[DivPay]]*4</f>
        <v>3.1</v>
      </c>
      <c r="G382" s="2">
        <f>Table3[[#This Row],[FwdDiv]]/Table3[[#This Row],[SharePrice]]</f>
        <v>3.6565227648030198E-2</v>
      </c>
    </row>
    <row r="383" spans="2:7" ht="16" x14ac:dyDescent="0.2">
      <c r="B383" s="35">
        <v>44568</v>
      </c>
      <c r="C383">
        <v>85.67</v>
      </c>
      <c r="E383">
        <v>0.77500000000000002</v>
      </c>
      <c r="F383">
        <f>Table3[[#This Row],[DivPay]]*4</f>
        <v>3.1</v>
      </c>
      <c r="G383" s="2">
        <f>Table3[[#This Row],[FwdDiv]]/Table3[[#This Row],[SharePrice]]</f>
        <v>3.6185362437259248E-2</v>
      </c>
    </row>
    <row r="384" spans="2:7" ht="16" x14ac:dyDescent="0.2">
      <c r="B384" s="35">
        <v>44567</v>
      </c>
      <c r="C384">
        <v>85.37</v>
      </c>
      <c r="E384">
        <v>0.77500000000000002</v>
      </c>
      <c r="F384">
        <f>Table3[[#This Row],[DivPay]]*4</f>
        <v>3.1</v>
      </c>
      <c r="G384" s="2">
        <f>Table3[[#This Row],[FwdDiv]]/Table3[[#This Row],[SharePrice]]</f>
        <v>3.6312521963218929E-2</v>
      </c>
    </row>
    <row r="385" spans="2:7" ht="16" x14ac:dyDescent="0.2">
      <c r="B385" s="35">
        <v>44566</v>
      </c>
      <c r="C385">
        <v>85.55</v>
      </c>
      <c r="E385">
        <v>0.77500000000000002</v>
      </c>
      <c r="F385">
        <f>Table3[[#This Row],[DivPay]]*4</f>
        <v>3.1</v>
      </c>
      <c r="G385" s="2">
        <f>Table3[[#This Row],[FwdDiv]]/Table3[[#This Row],[SharePrice]]</f>
        <v>3.6236119228521338E-2</v>
      </c>
    </row>
    <row r="386" spans="2:7" ht="16" x14ac:dyDescent="0.2">
      <c r="B386" s="35">
        <v>44565</v>
      </c>
      <c r="C386">
        <v>84.97</v>
      </c>
      <c r="E386">
        <v>0.77500000000000002</v>
      </c>
      <c r="F386">
        <f>Table3[[#This Row],[DivPay]]*4</f>
        <v>3.1</v>
      </c>
      <c r="G386" s="2">
        <f>Table3[[#This Row],[FwdDiv]]/Table3[[#This Row],[SharePrice]]</f>
        <v>3.6483464752265507E-2</v>
      </c>
    </row>
    <row r="387" spans="2:7" ht="16" x14ac:dyDescent="0.2">
      <c r="B387" s="35">
        <v>44564</v>
      </c>
      <c r="C387">
        <v>85.13</v>
      </c>
      <c r="E387">
        <v>0.77500000000000002</v>
      </c>
      <c r="F387">
        <f>Table3[[#This Row],[DivPay]]*4</f>
        <v>3.1</v>
      </c>
      <c r="G387" s="2">
        <f>Table3[[#This Row],[FwdDiv]]/Table3[[#This Row],[SharePrice]]</f>
        <v>3.6414894866674499E-2</v>
      </c>
    </row>
    <row r="388" spans="2:7" ht="16" x14ac:dyDescent="0.2">
      <c r="B388" s="35">
        <v>44561</v>
      </c>
      <c r="C388">
        <v>85.32</v>
      </c>
      <c r="E388">
        <v>0.77500000000000002</v>
      </c>
      <c r="F388">
        <f>Table3[[#This Row],[DivPay]]*4</f>
        <v>3.1</v>
      </c>
      <c r="G388" s="2">
        <f>Table3[[#This Row],[FwdDiv]]/Table3[[#This Row],[SharePrice]]</f>
        <v>3.6333802156586971E-2</v>
      </c>
    </row>
    <row r="389" spans="2:7" ht="16" x14ac:dyDescent="0.2">
      <c r="B389" s="35">
        <v>44560</v>
      </c>
      <c r="C389">
        <v>85.18</v>
      </c>
      <c r="E389">
        <v>0.77500000000000002</v>
      </c>
      <c r="F389">
        <f>Table3[[#This Row],[DivPay]]*4</f>
        <v>3.1</v>
      </c>
      <c r="G389" s="2">
        <f>Table3[[#This Row],[FwdDiv]]/Table3[[#This Row],[SharePrice]]</f>
        <v>3.6393519605541207E-2</v>
      </c>
    </row>
    <row r="390" spans="2:7" ht="16" x14ac:dyDescent="0.2">
      <c r="B390" s="35">
        <v>44559</v>
      </c>
      <c r="C390">
        <v>85.1</v>
      </c>
      <c r="E390">
        <v>0.77500000000000002</v>
      </c>
      <c r="F390">
        <f>Table3[[#This Row],[DivPay]]*4</f>
        <v>3.1</v>
      </c>
      <c r="G390" s="2">
        <f>Table3[[#This Row],[FwdDiv]]/Table3[[#This Row],[SharePrice]]</f>
        <v>3.6427732079905996E-2</v>
      </c>
    </row>
    <row r="391" spans="2:7" ht="16" x14ac:dyDescent="0.2">
      <c r="B391" s="35">
        <v>44558</v>
      </c>
      <c r="C391">
        <v>84.4</v>
      </c>
      <c r="E391">
        <v>0.77500000000000002</v>
      </c>
      <c r="F391">
        <f>Table3[[#This Row],[DivPay]]*4</f>
        <v>3.1</v>
      </c>
      <c r="G391" s="2">
        <f>Table3[[#This Row],[FwdDiv]]/Table3[[#This Row],[SharePrice]]</f>
        <v>3.6729857819905211E-2</v>
      </c>
    </row>
    <row r="392" spans="2:7" ht="16" x14ac:dyDescent="0.2">
      <c r="B392" s="35">
        <v>44557</v>
      </c>
      <c r="C392">
        <v>83.73</v>
      </c>
      <c r="E392">
        <v>0.77500000000000002</v>
      </c>
      <c r="F392">
        <f>Table3[[#This Row],[DivPay]]*4</f>
        <v>3.1</v>
      </c>
      <c r="G392" s="2">
        <f>Table3[[#This Row],[FwdDiv]]/Table3[[#This Row],[SharePrice]]</f>
        <v>3.7023766869700228E-2</v>
      </c>
    </row>
    <row r="393" spans="2:7" ht="16" x14ac:dyDescent="0.2">
      <c r="B393" s="35">
        <v>44553</v>
      </c>
      <c r="C393">
        <v>83.77</v>
      </c>
      <c r="E393">
        <v>0.77500000000000002</v>
      </c>
      <c r="F393">
        <f>Table3[[#This Row],[DivPay]]*4</f>
        <v>3.1</v>
      </c>
      <c r="G393" s="2">
        <f>Table3[[#This Row],[FwdDiv]]/Table3[[#This Row],[SharePrice]]</f>
        <v>3.7006088098364573E-2</v>
      </c>
    </row>
    <row r="394" spans="2:7" ht="16" x14ac:dyDescent="0.2">
      <c r="B394" s="35">
        <v>44552</v>
      </c>
      <c r="C394">
        <v>83.85</v>
      </c>
      <c r="E394">
        <v>0.77500000000000002</v>
      </c>
      <c r="F394">
        <f>Table3[[#This Row],[DivPay]]*4</f>
        <v>3.1</v>
      </c>
      <c r="G394" s="2">
        <f>Table3[[#This Row],[FwdDiv]]/Table3[[#This Row],[SharePrice]]</f>
        <v>3.697078115682767E-2</v>
      </c>
    </row>
    <row r="395" spans="2:7" ht="16" x14ac:dyDescent="0.2">
      <c r="B395" s="35">
        <v>44551</v>
      </c>
      <c r="C395">
        <v>83.37</v>
      </c>
      <c r="E395">
        <v>0.77500000000000002</v>
      </c>
      <c r="F395">
        <f>Table3[[#This Row],[DivPay]]*4</f>
        <v>3.1</v>
      </c>
      <c r="G395" s="2">
        <f>Table3[[#This Row],[FwdDiv]]/Table3[[#This Row],[SharePrice]]</f>
        <v>3.7183639198752547E-2</v>
      </c>
    </row>
    <row r="396" spans="2:7" ht="16" x14ac:dyDescent="0.2">
      <c r="B396" s="35">
        <v>44550</v>
      </c>
      <c r="C396">
        <v>84.04</v>
      </c>
      <c r="E396">
        <v>0.77500000000000002</v>
      </c>
      <c r="F396">
        <f>Table3[[#This Row],[DivPay]]*4</f>
        <v>3.1</v>
      </c>
      <c r="G396" s="2">
        <f>Table3[[#This Row],[FwdDiv]]/Table3[[#This Row],[SharePrice]]</f>
        <v>3.6887196573060443E-2</v>
      </c>
    </row>
    <row r="397" spans="2:7" ht="16" x14ac:dyDescent="0.2">
      <c r="B397" s="35">
        <v>44547</v>
      </c>
      <c r="C397">
        <v>83.82</v>
      </c>
      <c r="E397">
        <v>0.77500000000000002</v>
      </c>
      <c r="F397">
        <f>Table3[[#This Row],[DivPay]]*4</f>
        <v>3.1</v>
      </c>
      <c r="G397" s="2">
        <f>Table3[[#This Row],[FwdDiv]]/Table3[[#This Row],[SharePrice]]</f>
        <v>3.698401336196612E-2</v>
      </c>
    </row>
    <row r="398" spans="2:7" ht="16" x14ac:dyDescent="0.2">
      <c r="B398" s="35">
        <v>44546</v>
      </c>
      <c r="C398">
        <v>84.69</v>
      </c>
      <c r="E398">
        <v>0.77500000000000002</v>
      </c>
      <c r="F398">
        <f>Table3[[#This Row],[DivPay]]*4</f>
        <v>3.1</v>
      </c>
      <c r="G398" s="2">
        <f>Table3[[#This Row],[FwdDiv]]/Table3[[#This Row],[SharePrice]]</f>
        <v>3.6604085488251274E-2</v>
      </c>
    </row>
    <row r="399" spans="2:7" ht="16" x14ac:dyDescent="0.2">
      <c r="B399" s="35">
        <v>44545</v>
      </c>
      <c r="C399">
        <v>84.52</v>
      </c>
      <c r="E399">
        <v>0.77500000000000002</v>
      </c>
      <c r="F399">
        <f>Table3[[#This Row],[DivPay]]*4</f>
        <v>3.1</v>
      </c>
      <c r="G399" s="2">
        <f>Table3[[#This Row],[FwdDiv]]/Table3[[#This Row],[SharePrice]]</f>
        <v>3.6677709417889261E-2</v>
      </c>
    </row>
    <row r="400" spans="2:7" ht="16" x14ac:dyDescent="0.2">
      <c r="B400" s="35">
        <v>44544</v>
      </c>
      <c r="C400">
        <v>83.17</v>
      </c>
      <c r="E400">
        <v>0.77500000000000002</v>
      </c>
      <c r="F400">
        <f>Table3[[#This Row],[DivPay]]*4</f>
        <v>3.1</v>
      </c>
      <c r="G400" s="2">
        <f>Table3[[#This Row],[FwdDiv]]/Table3[[#This Row],[SharePrice]]</f>
        <v>3.7273055188168813E-2</v>
      </c>
    </row>
    <row r="401" spans="2:7" ht="16" x14ac:dyDescent="0.2">
      <c r="B401" s="35">
        <v>44543</v>
      </c>
      <c r="C401">
        <v>83.47</v>
      </c>
      <c r="E401">
        <v>0.77500000000000002</v>
      </c>
      <c r="F401">
        <f>Table3[[#This Row],[DivPay]]*4</f>
        <v>3.1</v>
      </c>
      <c r="G401" s="2">
        <f>Table3[[#This Row],[FwdDiv]]/Table3[[#This Row],[SharePrice]]</f>
        <v>3.7139091889301548E-2</v>
      </c>
    </row>
    <row r="402" spans="2:7" ht="16" x14ac:dyDescent="0.2">
      <c r="B402" s="35">
        <v>44540</v>
      </c>
      <c r="C402">
        <v>82.61</v>
      </c>
      <c r="E402">
        <v>0.77500000000000002</v>
      </c>
      <c r="F402">
        <f>Table3[[#This Row],[DivPay]]*4</f>
        <v>3.1</v>
      </c>
      <c r="G402" s="2">
        <f>Table3[[#This Row],[FwdDiv]]/Table3[[#This Row],[SharePrice]]</f>
        <v>3.7525723278053508E-2</v>
      </c>
    </row>
    <row r="403" spans="2:7" ht="16" x14ac:dyDescent="0.2">
      <c r="B403" s="35">
        <v>44539</v>
      </c>
      <c r="C403">
        <v>81.680000000000007</v>
      </c>
      <c r="E403">
        <v>0.77500000000000002</v>
      </c>
      <c r="F403">
        <f>Table3[[#This Row],[DivPay]]*4</f>
        <v>3.1</v>
      </c>
      <c r="G403" s="2">
        <f>Table3[[#This Row],[FwdDiv]]/Table3[[#This Row],[SharePrice]]</f>
        <v>3.7952987267384913E-2</v>
      </c>
    </row>
    <row r="404" spans="2:7" ht="16" x14ac:dyDescent="0.2">
      <c r="B404" s="35">
        <v>44538</v>
      </c>
      <c r="C404">
        <v>81.53</v>
      </c>
      <c r="E404">
        <v>0.77500000000000002</v>
      </c>
      <c r="F404">
        <f>Table3[[#This Row],[DivPay]]*4</f>
        <v>3.1</v>
      </c>
      <c r="G404" s="2">
        <f>Table3[[#This Row],[FwdDiv]]/Table3[[#This Row],[SharePrice]]</f>
        <v>3.8022813688212927E-2</v>
      </c>
    </row>
    <row r="405" spans="2:7" ht="16" x14ac:dyDescent="0.2">
      <c r="B405" s="35">
        <v>44537</v>
      </c>
      <c r="C405">
        <v>81.56</v>
      </c>
      <c r="E405">
        <v>0.77500000000000002</v>
      </c>
      <c r="F405">
        <f>Table3[[#This Row],[DivPay]]*4</f>
        <v>3.1</v>
      </c>
      <c r="G405" s="2">
        <f>Table3[[#This Row],[FwdDiv]]/Table3[[#This Row],[SharePrice]]</f>
        <v>3.8008827856792549E-2</v>
      </c>
    </row>
    <row r="406" spans="2:7" ht="16" x14ac:dyDescent="0.2">
      <c r="B406" s="35">
        <v>44536</v>
      </c>
      <c r="C406">
        <v>81.349999999999994</v>
      </c>
      <c r="E406">
        <v>0.77500000000000002</v>
      </c>
      <c r="F406">
        <f>Table3[[#This Row],[DivPay]]*4</f>
        <v>3.1</v>
      </c>
      <c r="G406" s="2">
        <f>Table3[[#This Row],[FwdDiv]]/Table3[[#This Row],[SharePrice]]</f>
        <v>3.8106945298094656E-2</v>
      </c>
    </row>
    <row r="407" spans="2:7" ht="16" x14ac:dyDescent="0.2">
      <c r="B407" s="35">
        <v>44533</v>
      </c>
      <c r="C407">
        <v>80.53</v>
      </c>
      <c r="E407">
        <v>0.77500000000000002</v>
      </c>
      <c r="F407">
        <f>Table3[[#This Row],[DivPay]]*4</f>
        <v>3.1</v>
      </c>
      <c r="G407" s="2">
        <f>Table3[[#This Row],[FwdDiv]]/Table3[[#This Row],[SharePrice]]</f>
        <v>3.8494970818328575E-2</v>
      </c>
    </row>
    <row r="408" spans="2:7" ht="16" x14ac:dyDescent="0.2">
      <c r="B408" s="35">
        <v>44532</v>
      </c>
      <c r="C408">
        <v>78.69</v>
      </c>
      <c r="E408">
        <v>0.77500000000000002</v>
      </c>
      <c r="F408">
        <f>Table3[[#This Row],[DivPay]]*4</f>
        <v>3.1</v>
      </c>
      <c r="G408" s="2">
        <f>Table3[[#This Row],[FwdDiv]]/Table3[[#This Row],[SharePrice]]</f>
        <v>3.9395094675308176E-2</v>
      </c>
    </row>
    <row r="409" spans="2:7" ht="16" x14ac:dyDescent="0.2">
      <c r="B409" s="35">
        <v>44531</v>
      </c>
      <c r="C409">
        <v>77.94</v>
      </c>
      <c r="E409">
        <v>0.77500000000000002</v>
      </c>
      <c r="F409">
        <f>Table3[[#This Row],[DivPay]]*4</f>
        <v>3.1</v>
      </c>
      <c r="G409" s="2">
        <f>Table3[[#This Row],[FwdDiv]]/Table3[[#This Row],[SharePrice]]</f>
        <v>3.9774185270721067E-2</v>
      </c>
    </row>
    <row r="410" spans="2:7" ht="16" x14ac:dyDescent="0.2">
      <c r="B410" s="35">
        <v>44530</v>
      </c>
      <c r="C410">
        <v>77.64</v>
      </c>
      <c r="E410">
        <v>0.77500000000000002</v>
      </c>
      <c r="F410">
        <f>Table3[[#This Row],[DivPay]]*4</f>
        <v>3.1</v>
      </c>
      <c r="G410" s="2">
        <f>Table3[[#This Row],[FwdDiv]]/Table3[[#This Row],[SharePrice]]</f>
        <v>3.9927872230808861E-2</v>
      </c>
    </row>
    <row r="411" spans="2:7" ht="16" x14ac:dyDescent="0.2">
      <c r="B411" s="35">
        <v>44529</v>
      </c>
      <c r="C411">
        <v>80.349999999999994</v>
      </c>
      <c r="E411">
        <v>0.77500000000000002</v>
      </c>
      <c r="F411">
        <f>Table3[[#This Row],[DivPay]]*4</f>
        <v>3.1</v>
      </c>
      <c r="G411" s="2">
        <f>Table3[[#This Row],[FwdDiv]]/Table3[[#This Row],[SharePrice]]</f>
        <v>3.8581207218419421E-2</v>
      </c>
    </row>
    <row r="412" spans="2:7" ht="16" x14ac:dyDescent="0.2">
      <c r="B412" s="35">
        <v>44526</v>
      </c>
      <c r="C412">
        <v>78.67</v>
      </c>
      <c r="E412">
        <v>0.77500000000000002</v>
      </c>
      <c r="F412">
        <f>Table3[[#This Row],[DivPay]]*4</f>
        <v>3.1</v>
      </c>
      <c r="G412" s="2">
        <f>Table3[[#This Row],[FwdDiv]]/Table3[[#This Row],[SharePrice]]</f>
        <v>3.9405109952968094E-2</v>
      </c>
    </row>
    <row r="413" spans="2:7" ht="16" x14ac:dyDescent="0.2">
      <c r="B413" s="35">
        <v>44524</v>
      </c>
      <c r="C413">
        <v>79.22</v>
      </c>
      <c r="E413">
        <v>0.77500000000000002</v>
      </c>
      <c r="F413">
        <f>Table3[[#This Row],[DivPay]]*4</f>
        <v>3.1</v>
      </c>
      <c r="G413" s="2">
        <f>Table3[[#This Row],[FwdDiv]]/Table3[[#This Row],[SharePrice]]</f>
        <v>3.9131532441302706E-2</v>
      </c>
    </row>
    <row r="414" spans="2:7" ht="16" x14ac:dyDescent="0.2">
      <c r="B414" s="35">
        <v>44523</v>
      </c>
      <c r="C414">
        <v>79.17</v>
      </c>
      <c r="E414">
        <v>0.77500000000000002</v>
      </c>
      <c r="F414">
        <f>Table3[[#This Row],[DivPay]]*4</f>
        <v>3.1</v>
      </c>
      <c r="G414" s="2">
        <f>Table3[[#This Row],[FwdDiv]]/Table3[[#This Row],[SharePrice]]</f>
        <v>3.9156246052797779E-2</v>
      </c>
    </row>
    <row r="415" spans="2:7" ht="16" x14ac:dyDescent="0.2">
      <c r="B415" s="35">
        <v>44522</v>
      </c>
      <c r="C415">
        <v>78.569999999999993</v>
      </c>
      <c r="E415">
        <v>0.77500000000000002</v>
      </c>
      <c r="F415">
        <f>Table3[[#This Row],[DivPay]]*4</f>
        <v>3.1</v>
      </c>
      <c r="G415" s="2">
        <f>Table3[[#This Row],[FwdDiv]]/Table3[[#This Row],[SharePrice]]</f>
        <v>3.945526282296042E-2</v>
      </c>
    </row>
    <row r="416" spans="2:7" ht="16" x14ac:dyDescent="0.2">
      <c r="B416" s="35">
        <v>44519</v>
      </c>
      <c r="C416">
        <v>78.03</v>
      </c>
      <c r="E416">
        <v>0.77500000000000002</v>
      </c>
      <c r="F416">
        <f>Table3[[#This Row],[DivPay]]*4</f>
        <v>3.1</v>
      </c>
      <c r="G416" s="2">
        <f>Table3[[#This Row],[FwdDiv]]/Table3[[#This Row],[SharePrice]]</f>
        <v>3.9728309624503397E-2</v>
      </c>
    </row>
    <row r="417" spans="2:7" ht="16" x14ac:dyDescent="0.2">
      <c r="B417" s="35">
        <v>44518</v>
      </c>
      <c r="C417">
        <v>77.66</v>
      </c>
      <c r="E417">
        <v>0.77500000000000002</v>
      </c>
      <c r="F417">
        <f>Table3[[#This Row],[DivPay]]*4</f>
        <v>3.1</v>
      </c>
      <c r="G417" s="2">
        <f>Table3[[#This Row],[FwdDiv]]/Table3[[#This Row],[SharePrice]]</f>
        <v>3.9917589492660319E-2</v>
      </c>
    </row>
    <row r="418" spans="2:7" ht="16" x14ac:dyDescent="0.2">
      <c r="B418" s="35">
        <v>44517</v>
      </c>
      <c r="C418">
        <v>77.5</v>
      </c>
      <c r="E418">
        <v>0.77500000000000002</v>
      </c>
      <c r="F418">
        <f>Table3[[#This Row],[DivPay]]*4</f>
        <v>3.1</v>
      </c>
      <c r="G418" s="2">
        <f>Table3[[#This Row],[FwdDiv]]/Table3[[#This Row],[SharePrice]]</f>
        <v>0.04</v>
      </c>
    </row>
    <row r="419" spans="2:7" ht="16" x14ac:dyDescent="0.2">
      <c r="B419" s="35">
        <v>44516</v>
      </c>
      <c r="C419">
        <v>77.52</v>
      </c>
      <c r="D419">
        <v>0.77500000000000002</v>
      </c>
      <c r="E419">
        <v>0.77500000000000002</v>
      </c>
      <c r="F419">
        <f>Table3[[#This Row],[DivPay]]*4</f>
        <v>3.1</v>
      </c>
      <c r="G419" s="2">
        <f>Table3[[#This Row],[FwdDiv]]/Table3[[#This Row],[SharePrice]]</f>
        <v>3.9989680082559341E-2</v>
      </c>
    </row>
    <row r="420" spans="2:7" ht="16" x14ac:dyDescent="0.2">
      <c r="B420" s="35">
        <v>44515</v>
      </c>
      <c r="C420">
        <v>78.77</v>
      </c>
      <c r="E420">
        <v>0.77500000000000002</v>
      </c>
      <c r="F420">
        <f>Table3[[#This Row],[DivPay]]*4</f>
        <v>3.1</v>
      </c>
      <c r="G420" s="2">
        <f>Table3[[#This Row],[FwdDiv]]/Table3[[#This Row],[SharePrice]]</f>
        <v>3.9355084423003686E-2</v>
      </c>
    </row>
    <row r="421" spans="2:7" ht="16" x14ac:dyDescent="0.2">
      <c r="B421" s="35">
        <v>44512</v>
      </c>
      <c r="C421">
        <v>77.150000000000006</v>
      </c>
      <c r="E421">
        <v>0.77500000000000002</v>
      </c>
      <c r="F421">
        <f>Table3[[#This Row],[DivPay]]*4</f>
        <v>3.1</v>
      </c>
      <c r="G421" s="2">
        <f>Table3[[#This Row],[FwdDiv]]/Table3[[#This Row],[SharePrice]]</f>
        <v>4.0181464679196366E-2</v>
      </c>
    </row>
    <row r="422" spans="2:7" ht="16" x14ac:dyDescent="0.2">
      <c r="B422" s="35">
        <v>44511</v>
      </c>
      <c r="C422">
        <v>77.58</v>
      </c>
      <c r="E422">
        <v>0.77500000000000002</v>
      </c>
      <c r="F422">
        <f>Table3[[#This Row],[DivPay]]*4</f>
        <v>3.1</v>
      </c>
      <c r="G422" s="2">
        <f>Table3[[#This Row],[FwdDiv]]/Table3[[#This Row],[SharePrice]]</f>
        <v>3.9958752255736016E-2</v>
      </c>
    </row>
    <row r="423" spans="2:7" ht="16" x14ac:dyDescent="0.2">
      <c r="B423" s="35">
        <v>44510</v>
      </c>
      <c r="C423">
        <v>77.959999999999994</v>
      </c>
      <c r="E423">
        <v>0.77500000000000002</v>
      </c>
      <c r="F423">
        <f>Table3[[#This Row],[DivPay]]*4</f>
        <v>3.1</v>
      </c>
      <c r="G423" s="2">
        <f>Table3[[#This Row],[FwdDiv]]/Table3[[#This Row],[SharePrice]]</f>
        <v>3.9763981528989231E-2</v>
      </c>
    </row>
    <row r="424" spans="2:7" ht="16" x14ac:dyDescent="0.2">
      <c r="B424" s="35">
        <v>44509</v>
      </c>
      <c r="C424">
        <v>77.83</v>
      </c>
      <c r="E424">
        <v>0.77500000000000002</v>
      </c>
      <c r="F424">
        <f>Table3[[#This Row],[DivPay]]*4</f>
        <v>3.1</v>
      </c>
      <c r="G424" s="2">
        <f>Table3[[#This Row],[FwdDiv]]/Table3[[#This Row],[SharePrice]]</f>
        <v>3.9830399588847487E-2</v>
      </c>
    </row>
    <row r="425" spans="2:7" ht="16" x14ac:dyDescent="0.2">
      <c r="B425" s="35">
        <v>44508</v>
      </c>
      <c r="C425">
        <v>77.05</v>
      </c>
      <c r="E425">
        <v>0.77500000000000002</v>
      </c>
      <c r="F425">
        <f>Table3[[#This Row],[DivPay]]*4</f>
        <v>3.1</v>
      </c>
      <c r="G425" s="2">
        <f>Table3[[#This Row],[FwdDiv]]/Table3[[#This Row],[SharePrice]]</f>
        <v>4.023361453601558E-2</v>
      </c>
    </row>
    <row r="426" spans="2:7" ht="16" x14ac:dyDescent="0.2">
      <c r="B426" s="35">
        <v>44505</v>
      </c>
      <c r="C426">
        <v>78.209999999999994</v>
      </c>
      <c r="E426">
        <v>0.77500000000000002</v>
      </c>
      <c r="F426">
        <f>Table3[[#This Row],[DivPay]]*4</f>
        <v>3.1</v>
      </c>
      <c r="G426" s="2">
        <f>Table3[[#This Row],[FwdDiv]]/Table3[[#This Row],[SharePrice]]</f>
        <v>3.9636875079913057E-2</v>
      </c>
    </row>
    <row r="427" spans="2:7" ht="16" x14ac:dyDescent="0.2">
      <c r="B427" s="35">
        <v>44504</v>
      </c>
      <c r="C427">
        <v>76.28</v>
      </c>
      <c r="E427">
        <v>0.77500000000000002</v>
      </c>
      <c r="F427">
        <f>Table3[[#This Row],[DivPay]]*4</f>
        <v>3.1</v>
      </c>
      <c r="G427" s="2">
        <f>Table3[[#This Row],[FwdDiv]]/Table3[[#This Row],[SharePrice]]</f>
        <v>4.0639748295752488E-2</v>
      </c>
    </row>
    <row r="428" spans="2:7" ht="16" x14ac:dyDescent="0.2">
      <c r="B428" s="35">
        <v>44503</v>
      </c>
      <c r="C428">
        <v>76.98</v>
      </c>
      <c r="E428">
        <v>0.77500000000000002</v>
      </c>
      <c r="F428">
        <f>Table3[[#This Row],[DivPay]]*4</f>
        <v>3.1</v>
      </c>
      <c r="G428" s="2">
        <f>Table3[[#This Row],[FwdDiv]]/Table3[[#This Row],[SharePrice]]</f>
        <v>4.0270200051961545E-2</v>
      </c>
    </row>
    <row r="429" spans="2:7" ht="16" x14ac:dyDescent="0.2">
      <c r="B429" s="35">
        <v>44502</v>
      </c>
      <c r="C429">
        <v>76.44</v>
      </c>
      <c r="E429">
        <v>0.77500000000000002</v>
      </c>
      <c r="F429">
        <f>Table3[[#This Row],[DivPay]]*4</f>
        <v>3.1</v>
      </c>
      <c r="G429" s="2">
        <f>Table3[[#This Row],[FwdDiv]]/Table3[[#This Row],[SharePrice]]</f>
        <v>4.0554683411826269E-2</v>
      </c>
    </row>
    <row r="430" spans="2:7" ht="16" x14ac:dyDescent="0.2">
      <c r="B430" s="35">
        <v>44501</v>
      </c>
      <c r="C430">
        <v>76.11</v>
      </c>
      <c r="E430">
        <v>0.77500000000000002</v>
      </c>
      <c r="F430">
        <f>Table3[[#This Row],[DivPay]]*4</f>
        <v>3.1</v>
      </c>
      <c r="G430" s="2">
        <f>Table3[[#This Row],[FwdDiv]]/Table3[[#This Row],[SharePrice]]</f>
        <v>4.073052161345421E-2</v>
      </c>
    </row>
    <row r="431" spans="2:7" ht="16" x14ac:dyDescent="0.2">
      <c r="B431" s="35">
        <v>44498</v>
      </c>
      <c r="C431">
        <v>75.400000000000006</v>
      </c>
      <c r="E431">
        <v>0.77500000000000002</v>
      </c>
      <c r="F431">
        <f>Table3[[#This Row],[DivPay]]*4</f>
        <v>3.1</v>
      </c>
      <c r="G431" s="2">
        <f>Table3[[#This Row],[FwdDiv]]/Table3[[#This Row],[SharePrice]]</f>
        <v>4.111405835543766E-2</v>
      </c>
    </row>
    <row r="432" spans="2:7" ht="16" x14ac:dyDescent="0.2">
      <c r="B432" s="35">
        <v>44497</v>
      </c>
      <c r="C432">
        <v>76.290000000000006</v>
      </c>
      <c r="E432">
        <v>0.77500000000000002</v>
      </c>
      <c r="F432">
        <f>Table3[[#This Row],[DivPay]]*4</f>
        <v>3.1</v>
      </c>
      <c r="G432" s="2">
        <f>Table3[[#This Row],[FwdDiv]]/Table3[[#This Row],[SharePrice]]</f>
        <v>4.0634421287193599E-2</v>
      </c>
    </row>
    <row r="433" spans="2:7" ht="16" x14ac:dyDescent="0.2">
      <c r="B433" s="35">
        <v>44496</v>
      </c>
      <c r="C433">
        <v>75.989999999999995</v>
      </c>
      <c r="E433">
        <v>0.77500000000000002</v>
      </c>
      <c r="F433">
        <f>Table3[[#This Row],[DivPay]]*4</f>
        <v>3.1</v>
      </c>
      <c r="G433" s="2">
        <f>Table3[[#This Row],[FwdDiv]]/Table3[[#This Row],[SharePrice]]</f>
        <v>4.0794841426503491E-2</v>
      </c>
    </row>
    <row r="434" spans="2:7" ht="16" x14ac:dyDescent="0.2">
      <c r="B434" s="35">
        <v>44495</v>
      </c>
      <c r="C434">
        <v>76.28</v>
      </c>
      <c r="E434">
        <v>0.77500000000000002</v>
      </c>
      <c r="F434">
        <f>Table3[[#This Row],[DivPay]]*4</f>
        <v>3.1</v>
      </c>
      <c r="G434" s="2">
        <f>Table3[[#This Row],[FwdDiv]]/Table3[[#This Row],[SharePrice]]</f>
        <v>4.0639748295752488E-2</v>
      </c>
    </row>
    <row r="435" spans="2:7" ht="16" x14ac:dyDescent="0.2">
      <c r="B435" s="35">
        <v>44494</v>
      </c>
      <c r="C435">
        <v>75.88</v>
      </c>
      <c r="E435">
        <v>0.77500000000000002</v>
      </c>
      <c r="F435">
        <f>Table3[[#This Row],[DivPay]]*4</f>
        <v>3.1</v>
      </c>
      <c r="G435" s="2">
        <f>Table3[[#This Row],[FwdDiv]]/Table3[[#This Row],[SharePrice]]</f>
        <v>4.0853979968371118E-2</v>
      </c>
    </row>
    <row r="436" spans="2:7" ht="16" x14ac:dyDescent="0.2">
      <c r="B436" s="35">
        <v>44491</v>
      </c>
      <c r="C436">
        <v>76.09</v>
      </c>
      <c r="E436">
        <v>0.77500000000000002</v>
      </c>
      <c r="F436">
        <f>Table3[[#This Row],[DivPay]]*4</f>
        <v>3.1</v>
      </c>
      <c r="G436" s="2">
        <f>Table3[[#This Row],[FwdDiv]]/Table3[[#This Row],[SharePrice]]</f>
        <v>4.0741227493757394E-2</v>
      </c>
    </row>
    <row r="437" spans="2:7" ht="16" x14ac:dyDescent="0.2">
      <c r="B437" s="35">
        <v>44490</v>
      </c>
      <c r="C437">
        <v>75.44</v>
      </c>
      <c r="E437">
        <v>0.77500000000000002</v>
      </c>
      <c r="F437">
        <f>Table3[[#This Row],[DivPay]]*4</f>
        <v>3.1</v>
      </c>
      <c r="G437" s="2">
        <f>Table3[[#This Row],[FwdDiv]]/Table3[[#This Row],[SharePrice]]</f>
        <v>4.1092258748674448E-2</v>
      </c>
    </row>
    <row r="438" spans="2:7" ht="16" x14ac:dyDescent="0.2">
      <c r="B438" s="35">
        <v>44489</v>
      </c>
      <c r="C438">
        <v>75.510000000000005</v>
      </c>
      <c r="E438">
        <v>0.77500000000000002</v>
      </c>
      <c r="F438">
        <f>Table3[[#This Row],[DivPay]]*4</f>
        <v>3.1</v>
      </c>
      <c r="G438" s="2">
        <f>Table3[[#This Row],[FwdDiv]]/Table3[[#This Row],[SharePrice]]</f>
        <v>4.1054165011256784E-2</v>
      </c>
    </row>
    <row r="439" spans="2:7" ht="16" x14ac:dyDescent="0.2">
      <c r="B439" s="35">
        <v>44488</v>
      </c>
      <c r="C439">
        <v>73.73</v>
      </c>
      <c r="E439">
        <v>0.77500000000000002</v>
      </c>
      <c r="F439">
        <f>Table3[[#This Row],[DivPay]]*4</f>
        <v>3.1</v>
      </c>
      <c r="G439" s="2">
        <f>Table3[[#This Row],[FwdDiv]]/Table3[[#This Row],[SharePrice]]</f>
        <v>4.2045300420453006E-2</v>
      </c>
    </row>
    <row r="440" spans="2:7" ht="16" x14ac:dyDescent="0.2">
      <c r="B440" s="35">
        <v>44487</v>
      </c>
      <c r="C440">
        <v>72.89</v>
      </c>
      <c r="E440">
        <v>0.77500000000000002</v>
      </c>
      <c r="F440">
        <f>Table3[[#This Row],[DivPay]]*4</f>
        <v>3.1</v>
      </c>
      <c r="G440" s="2">
        <f>Table3[[#This Row],[FwdDiv]]/Table3[[#This Row],[SharePrice]]</f>
        <v>4.2529839484154203E-2</v>
      </c>
    </row>
    <row r="441" spans="2:7" ht="16" x14ac:dyDescent="0.2">
      <c r="B441" s="35">
        <v>44484</v>
      </c>
      <c r="C441">
        <v>74.47</v>
      </c>
      <c r="E441">
        <v>0.77500000000000002</v>
      </c>
      <c r="F441">
        <f>Table3[[#This Row],[DivPay]]*4</f>
        <v>3.1</v>
      </c>
      <c r="G441" s="2">
        <f>Table3[[#This Row],[FwdDiv]]/Table3[[#This Row],[SharePrice]]</f>
        <v>4.1627501007116964E-2</v>
      </c>
    </row>
    <row r="442" spans="2:7" ht="16" x14ac:dyDescent="0.2">
      <c r="B442" s="35">
        <v>44483</v>
      </c>
      <c r="C442">
        <v>75.67</v>
      </c>
      <c r="E442">
        <v>0.77500000000000002</v>
      </c>
      <c r="F442">
        <f>Table3[[#This Row],[DivPay]]*4</f>
        <v>3.1</v>
      </c>
      <c r="G442" s="2">
        <f>Table3[[#This Row],[FwdDiv]]/Table3[[#This Row],[SharePrice]]</f>
        <v>4.0967358266155676E-2</v>
      </c>
    </row>
    <row r="443" spans="2:7" ht="16" x14ac:dyDescent="0.2">
      <c r="B443" s="35">
        <v>44482</v>
      </c>
      <c r="C443">
        <v>76.05</v>
      </c>
      <c r="E443">
        <v>0.77500000000000002</v>
      </c>
      <c r="F443">
        <f>Table3[[#This Row],[DivPay]]*4</f>
        <v>3.1</v>
      </c>
      <c r="G443" s="2">
        <f>Table3[[#This Row],[FwdDiv]]/Table3[[#This Row],[SharePrice]]</f>
        <v>4.0762656147271537E-2</v>
      </c>
    </row>
    <row r="444" spans="2:7" ht="16" x14ac:dyDescent="0.2">
      <c r="B444" s="35">
        <v>44481</v>
      </c>
      <c r="C444">
        <v>75.69</v>
      </c>
      <c r="E444">
        <v>0.77500000000000002</v>
      </c>
      <c r="F444">
        <f>Table3[[#This Row],[DivPay]]*4</f>
        <v>3.1</v>
      </c>
      <c r="G444" s="2">
        <f>Table3[[#This Row],[FwdDiv]]/Table3[[#This Row],[SharePrice]]</f>
        <v>4.0956533227639057E-2</v>
      </c>
    </row>
    <row r="445" spans="2:7" ht="16" x14ac:dyDescent="0.2">
      <c r="B445" s="35">
        <v>44480</v>
      </c>
      <c r="C445">
        <v>73.92</v>
      </c>
      <c r="E445">
        <v>0.77500000000000002</v>
      </c>
      <c r="F445">
        <f>Table3[[#This Row],[DivPay]]*4</f>
        <v>3.1</v>
      </c>
      <c r="G445" s="2">
        <f>Table3[[#This Row],[FwdDiv]]/Table3[[#This Row],[SharePrice]]</f>
        <v>4.193722943722944E-2</v>
      </c>
    </row>
    <row r="446" spans="2:7" ht="16" x14ac:dyDescent="0.2">
      <c r="B446" s="35">
        <v>44477</v>
      </c>
      <c r="C446">
        <v>73.47</v>
      </c>
      <c r="E446">
        <v>0.77500000000000002</v>
      </c>
      <c r="F446">
        <f>Table3[[#This Row],[DivPay]]*4</f>
        <v>3.1</v>
      </c>
      <c r="G446" s="2">
        <f>Table3[[#This Row],[FwdDiv]]/Table3[[#This Row],[SharePrice]]</f>
        <v>4.2194092827004225E-2</v>
      </c>
    </row>
    <row r="447" spans="2:7" ht="16" x14ac:dyDescent="0.2">
      <c r="B447" s="35">
        <v>44476</v>
      </c>
      <c r="C447">
        <v>74.38</v>
      </c>
      <c r="E447">
        <v>0.77500000000000002</v>
      </c>
      <c r="F447">
        <f>Table3[[#This Row],[DivPay]]*4</f>
        <v>3.1</v>
      </c>
      <c r="G447" s="2">
        <f>Table3[[#This Row],[FwdDiv]]/Table3[[#This Row],[SharePrice]]</f>
        <v>4.1677870395267547E-2</v>
      </c>
    </row>
    <row r="448" spans="2:7" ht="16" x14ac:dyDescent="0.2">
      <c r="B448" s="35">
        <v>44475</v>
      </c>
      <c r="C448">
        <v>74.61</v>
      </c>
      <c r="E448">
        <v>0.77500000000000002</v>
      </c>
      <c r="F448">
        <f>Table3[[#This Row],[DivPay]]*4</f>
        <v>3.1</v>
      </c>
      <c r="G448" s="2">
        <f>Table3[[#This Row],[FwdDiv]]/Table3[[#This Row],[SharePrice]]</f>
        <v>4.1549390162176653E-2</v>
      </c>
    </row>
    <row r="449" spans="2:7" ht="16" x14ac:dyDescent="0.2">
      <c r="B449" s="35">
        <v>44474</v>
      </c>
      <c r="C449">
        <v>73.040000000000006</v>
      </c>
      <c r="E449">
        <v>0.77500000000000002</v>
      </c>
      <c r="F449">
        <f>Table3[[#This Row],[DivPay]]*4</f>
        <v>3.1</v>
      </c>
      <c r="G449" s="2">
        <f>Table3[[#This Row],[FwdDiv]]/Table3[[#This Row],[SharePrice]]</f>
        <v>4.2442497261774369E-2</v>
      </c>
    </row>
    <row r="450" spans="2:7" ht="16" x14ac:dyDescent="0.2">
      <c r="B450" s="35">
        <v>44473</v>
      </c>
      <c r="C450">
        <v>73.22</v>
      </c>
      <c r="E450">
        <v>0.77500000000000002</v>
      </c>
      <c r="F450">
        <f>Table3[[#This Row],[DivPay]]*4</f>
        <v>3.1</v>
      </c>
      <c r="G450" s="2">
        <f>Table3[[#This Row],[FwdDiv]]/Table3[[#This Row],[SharePrice]]</f>
        <v>4.2338158972958208E-2</v>
      </c>
    </row>
    <row r="451" spans="2:7" ht="16" x14ac:dyDescent="0.2">
      <c r="B451" s="35">
        <v>44470</v>
      </c>
      <c r="C451">
        <v>71.599999999999994</v>
      </c>
      <c r="E451">
        <v>0.77500000000000002</v>
      </c>
      <c r="F451">
        <f>Table3[[#This Row],[DivPay]]*4</f>
        <v>3.1</v>
      </c>
      <c r="G451" s="2">
        <f>Table3[[#This Row],[FwdDiv]]/Table3[[#This Row],[SharePrice]]</f>
        <v>4.3296089385474863E-2</v>
      </c>
    </row>
    <row r="452" spans="2:7" ht="16" x14ac:dyDescent="0.2">
      <c r="B452" s="35">
        <v>44469</v>
      </c>
      <c r="C452">
        <v>72.59</v>
      </c>
      <c r="E452">
        <v>0.77500000000000002</v>
      </c>
      <c r="F452">
        <f>Table3[[#This Row],[DivPay]]*4</f>
        <v>3.1</v>
      </c>
      <c r="G452" s="2">
        <f>Table3[[#This Row],[FwdDiv]]/Table3[[#This Row],[SharePrice]]</f>
        <v>4.2705606832897092E-2</v>
      </c>
    </row>
    <row r="453" spans="2:7" ht="16" x14ac:dyDescent="0.2">
      <c r="B453" s="35">
        <v>44468</v>
      </c>
      <c r="C453">
        <v>73.45</v>
      </c>
      <c r="E453">
        <v>0.77500000000000002</v>
      </c>
      <c r="F453">
        <f>Table3[[#This Row],[DivPay]]*4</f>
        <v>3.1</v>
      </c>
      <c r="G453" s="2">
        <f>Table3[[#This Row],[FwdDiv]]/Table3[[#This Row],[SharePrice]]</f>
        <v>4.2205582028590878E-2</v>
      </c>
    </row>
    <row r="454" spans="2:7" ht="16" x14ac:dyDescent="0.2">
      <c r="B454" s="35">
        <v>44467</v>
      </c>
      <c r="C454">
        <v>72.16</v>
      </c>
      <c r="E454">
        <v>0.77500000000000002</v>
      </c>
      <c r="F454">
        <f>Table3[[#This Row],[DivPay]]*4</f>
        <v>3.1</v>
      </c>
      <c r="G454" s="2">
        <f>Table3[[#This Row],[FwdDiv]]/Table3[[#This Row],[SharePrice]]</f>
        <v>4.296008869179601E-2</v>
      </c>
    </row>
    <row r="455" spans="2:7" ht="16" x14ac:dyDescent="0.2">
      <c r="B455" s="35">
        <v>44466</v>
      </c>
      <c r="C455">
        <v>72.53</v>
      </c>
      <c r="E455">
        <v>0.77500000000000002</v>
      </c>
      <c r="F455">
        <f>Table3[[#This Row],[DivPay]]*4</f>
        <v>3.1</v>
      </c>
      <c r="G455" s="2">
        <f>Table3[[#This Row],[FwdDiv]]/Table3[[#This Row],[SharePrice]]</f>
        <v>4.2740934785605957E-2</v>
      </c>
    </row>
    <row r="456" spans="2:7" ht="16" x14ac:dyDescent="0.2">
      <c r="B456" s="35">
        <v>44463</v>
      </c>
      <c r="C456">
        <v>73</v>
      </c>
      <c r="E456">
        <v>0.77500000000000002</v>
      </c>
      <c r="F456">
        <f>Table3[[#This Row],[DivPay]]*4</f>
        <v>3.1</v>
      </c>
      <c r="G456" s="2">
        <f>Table3[[#This Row],[FwdDiv]]/Table3[[#This Row],[SharePrice]]</f>
        <v>4.2465753424657533E-2</v>
      </c>
    </row>
    <row r="457" spans="2:7" ht="16" x14ac:dyDescent="0.2">
      <c r="B457" s="35">
        <v>44462</v>
      </c>
      <c r="C457">
        <v>73.11</v>
      </c>
      <c r="E457">
        <v>0.77500000000000002</v>
      </c>
      <c r="F457">
        <f>Table3[[#This Row],[DivPay]]*4</f>
        <v>3.1</v>
      </c>
      <c r="G457" s="2">
        <f>Table3[[#This Row],[FwdDiv]]/Table3[[#This Row],[SharePrice]]</f>
        <v>4.2401860210641504E-2</v>
      </c>
    </row>
    <row r="458" spans="2:7" ht="16" x14ac:dyDescent="0.2">
      <c r="B458" s="35">
        <v>44461</v>
      </c>
      <c r="C458">
        <v>73.25</v>
      </c>
      <c r="E458">
        <v>0.77500000000000002</v>
      </c>
      <c r="F458">
        <f>Table3[[#This Row],[DivPay]]*4</f>
        <v>3.1</v>
      </c>
      <c r="G458" s="2">
        <f>Table3[[#This Row],[FwdDiv]]/Table3[[#This Row],[SharePrice]]</f>
        <v>4.2320819112627986E-2</v>
      </c>
    </row>
    <row r="459" spans="2:7" ht="16" x14ac:dyDescent="0.2">
      <c r="B459" s="35">
        <v>44460</v>
      </c>
      <c r="C459">
        <v>73.05</v>
      </c>
      <c r="E459">
        <v>0.77500000000000002</v>
      </c>
      <c r="F459">
        <f>Table3[[#This Row],[DivPay]]*4</f>
        <v>3.1</v>
      </c>
      <c r="G459" s="2">
        <f>Table3[[#This Row],[FwdDiv]]/Table3[[#This Row],[SharePrice]]</f>
        <v>4.2436687200547572E-2</v>
      </c>
    </row>
    <row r="460" spans="2:7" ht="16" x14ac:dyDescent="0.2">
      <c r="B460" s="35">
        <v>44459</v>
      </c>
      <c r="C460">
        <v>73.31</v>
      </c>
      <c r="E460">
        <v>0.77500000000000002</v>
      </c>
      <c r="F460">
        <f>Table3[[#This Row],[DivPay]]*4</f>
        <v>3.1</v>
      </c>
      <c r="G460" s="2">
        <f>Table3[[#This Row],[FwdDiv]]/Table3[[#This Row],[SharePrice]]</f>
        <v>4.2286181966989494E-2</v>
      </c>
    </row>
    <row r="461" spans="2:7" ht="16" x14ac:dyDescent="0.2">
      <c r="B461" s="35">
        <v>44456</v>
      </c>
      <c r="C461">
        <v>73.069999999999993</v>
      </c>
      <c r="E461">
        <v>0.77500000000000002</v>
      </c>
      <c r="F461">
        <f>Table3[[#This Row],[DivPay]]*4</f>
        <v>3.1</v>
      </c>
      <c r="G461" s="2">
        <f>Table3[[#This Row],[FwdDiv]]/Table3[[#This Row],[SharePrice]]</f>
        <v>4.2425071848912005E-2</v>
      </c>
    </row>
    <row r="462" spans="2:7" ht="16" x14ac:dyDescent="0.2">
      <c r="B462" s="35">
        <v>44455</v>
      </c>
      <c r="C462">
        <v>73.66</v>
      </c>
      <c r="E462">
        <v>0.77500000000000002</v>
      </c>
      <c r="F462">
        <f>Table3[[#This Row],[DivPay]]*4</f>
        <v>3.1</v>
      </c>
      <c r="G462" s="2">
        <f>Table3[[#This Row],[FwdDiv]]/Table3[[#This Row],[SharePrice]]</f>
        <v>4.2085256584306278E-2</v>
      </c>
    </row>
    <row r="463" spans="2:7" ht="16" x14ac:dyDescent="0.2">
      <c r="B463" s="35">
        <v>44454</v>
      </c>
      <c r="C463">
        <v>73.989999999999995</v>
      </c>
      <c r="E463">
        <v>0.77500000000000002</v>
      </c>
      <c r="F463">
        <f>Table3[[#This Row],[DivPay]]*4</f>
        <v>3.1</v>
      </c>
      <c r="G463" s="2">
        <f>Table3[[#This Row],[FwdDiv]]/Table3[[#This Row],[SharePrice]]</f>
        <v>4.1897553723476151E-2</v>
      </c>
    </row>
    <row r="464" spans="2:7" ht="16" x14ac:dyDescent="0.2">
      <c r="B464" s="35">
        <v>44453</v>
      </c>
      <c r="C464">
        <v>74.19</v>
      </c>
      <c r="E464">
        <v>0.77500000000000002</v>
      </c>
      <c r="F464">
        <f>Table3[[#This Row],[DivPay]]*4</f>
        <v>3.1</v>
      </c>
      <c r="G464" s="2">
        <f>Table3[[#This Row],[FwdDiv]]/Table3[[#This Row],[SharePrice]]</f>
        <v>4.1784607089904301E-2</v>
      </c>
    </row>
    <row r="465" spans="2:7" ht="16" x14ac:dyDescent="0.2">
      <c r="B465" s="35">
        <v>44452</v>
      </c>
      <c r="C465">
        <v>74.41</v>
      </c>
      <c r="E465">
        <v>0.77500000000000002</v>
      </c>
      <c r="F465">
        <f>Table3[[#This Row],[DivPay]]*4</f>
        <v>3.1</v>
      </c>
      <c r="G465" s="2">
        <f>Table3[[#This Row],[FwdDiv]]/Table3[[#This Row],[SharePrice]]</f>
        <v>4.1661067060878916E-2</v>
      </c>
    </row>
    <row r="466" spans="2:7" ht="16" x14ac:dyDescent="0.2">
      <c r="B466" s="35">
        <v>44449</v>
      </c>
      <c r="C466">
        <v>74.69</v>
      </c>
      <c r="E466">
        <v>0.77500000000000002</v>
      </c>
      <c r="F466">
        <f>Table3[[#This Row],[DivPay]]*4</f>
        <v>3.1</v>
      </c>
      <c r="G466" s="2">
        <f>Table3[[#This Row],[FwdDiv]]/Table3[[#This Row],[SharePrice]]</f>
        <v>4.1504886865711611E-2</v>
      </c>
    </row>
    <row r="467" spans="2:7" ht="16" x14ac:dyDescent="0.2">
      <c r="B467" s="35">
        <v>44448</v>
      </c>
      <c r="C467">
        <v>76.38</v>
      </c>
      <c r="E467">
        <v>0.77500000000000002</v>
      </c>
      <c r="F467">
        <f>Table3[[#This Row],[DivPay]]*4</f>
        <v>3.1</v>
      </c>
      <c r="G467" s="2">
        <f>Table3[[#This Row],[FwdDiv]]/Table3[[#This Row],[SharePrice]]</f>
        <v>4.0586540979313961E-2</v>
      </c>
    </row>
    <row r="468" spans="2:7" ht="16" x14ac:dyDescent="0.2">
      <c r="B468" s="35">
        <v>44447</v>
      </c>
      <c r="C468">
        <v>76.92</v>
      </c>
      <c r="E468">
        <v>0.77500000000000002</v>
      </c>
      <c r="F468">
        <f>Table3[[#This Row],[DivPay]]*4</f>
        <v>3.1</v>
      </c>
      <c r="G468" s="2">
        <f>Table3[[#This Row],[FwdDiv]]/Table3[[#This Row],[SharePrice]]</f>
        <v>4.030161206448258E-2</v>
      </c>
    </row>
    <row r="469" spans="2:7" ht="16" x14ac:dyDescent="0.2">
      <c r="B469" s="35">
        <v>44446</v>
      </c>
      <c r="C469">
        <v>74.88</v>
      </c>
      <c r="E469">
        <v>0.77500000000000002</v>
      </c>
      <c r="F469">
        <f>Table3[[#This Row],[DivPay]]*4</f>
        <v>3.1</v>
      </c>
      <c r="G469" s="2">
        <f>Table3[[#This Row],[FwdDiv]]/Table3[[#This Row],[SharePrice]]</f>
        <v>4.1399572649572655E-2</v>
      </c>
    </row>
    <row r="470" spans="2:7" ht="16" x14ac:dyDescent="0.2">
      <c r="B470" s="35">
        <v>44442</v>
      </c>
      <c r="C470">
        <v>76.3</v>
      </c>
      <c r="E470">
        <v>0.77500000000000002</v>
      </c>
      <c r="F470">
        <f>Table3[[#This Row],[DivPay]]*4</f>
        <v>3.1</v>
      </c>
      <c r="G470" s="2">
        <f>Table3[[#This Row],[FwdDiv]]/Table3[[#This Row],[SharePrice]]</f>
        <v>4.0629095674967239E-2</v>
      </c>
    </row>
    <row r="471" spans="2:7" ht="16" x14ac:dyDescent="0.2">
      <c r="B471" s="35">
        <v>44441</v>
      </c>
      <c r="C471">
        <v>77.13</v>
      </c>
      <c r="E471">
        <v>0.77500000000000002</v>
      </c>
      <c r="F471">
        <f>Table3[[#This Row],[DivPay]]*4</f>
        <v>3.1</v>
      </c>
      <c r="G471" s="2">
        <f>Table3[[#This Row],[FwdDiv]]/Table3[[#This Row],[SharePrice]]</f>
        <v>4.0191883832490602E-2</v>
      </c>
    </row>
    <row r="472" spans="2:7" ht="16" x14ac:dyDescent="0.2">
      <c r="B472" s="35">
        <v>44440</v>
      </c>
      <c r="C472">
        <v>76.44</v>
      </c>
      <c r="E472">
        <v>0.77500000000000002</v>
      </c>
      <c r="F472">
        <f>Table3[[#This Row],[DivPay]]*4</f>
        <v>3.1</v>
      </c>
      <c r="G472" s="2">
        <f>Table3[[#This Row],[FwdDiv]]/Table3[[#This Row],[SharePrice]]</f>
        <v>4.0554683411826269E-2</v>
      </c>
    </row>
    <row r="473" spans="2:7" ht="16" x14ac:dyDescent="0.2">
      <c r="B473" s="35">
        <v>44439</v>
      </c>
      <c r="C473">
        <v>75.45</v>
      </c>
      <c r="E473">
        <v>0.77500000000000002</v>
      </c>
      <c r="F473">
        <f>Table3[[#This Row],[DivPay]]*4</f>
        <v>3.1</v>
      </c>
      <c r="G473" s="2">
        <f>Table3[[#This Row],[FwdDiv]]/Table3[[#This Row],[SharePrice]]</f>
        <v>4.108681245858184E-2</v>
      </c>
    </row>
    <row r="474" spans="2:7" ht="16" x14ac:dyDescent="0.2">
      <c r="B474" s="35">
        <v>44438</v>
      </c>
      <c r="C474">
        <v>75.7</v>
      </c>
      <c r="E474">
        <v>0.77500000000000002</v>
      </c>
      <c r="F474">
        <f>Table3[[#This Row],[DivPay]]*4</f>
        <v>3.1</v>
      </c>
      <c r="G474" s="2">
        <f>Table3[[#This Row],[FwdDiv]]/Table3[[#This Row],[SharePrice]]</f>
        <v>4.0951122853368563E-2</v>
      </c>
    </row>
    <row r="475" spans="2:7" ht="16" x14ac:dyDescent="0.2">
      <c r="B475" s="35">
        <v>44435</v>
      </c>
      <c r="C475">
        <v>75.64</v>
      </c>
      <c r="E475">
        <v>0.77500000000000002</v>
      </c>
      <c r="F475">
        <f>Table3[[#This Row],[DivPay]]*4</f>
        <v>3.1</v>
      </c>
      <c r="G475" s="2">
        <f>Table3[[#This Row],[FwdDiv]]/Table3[[#This Row],[SharePrice]]</f>
        <v>4.0983606557377053E-2</v>
      </c>
    </row>
    <row r="476" spans="2:7" ht="16" x14ac:dyDescent="0.2">
      <c r="B476" s="35">
        <v>44434</v>
      </c>
      <c r="C476">
        <v>75.22</v>
      </c>
      <c r="E476">
        <v>0.77500000000000002</v>
      </c>
      <c r="F476">
        <f>Table3[[#This Row],[DivPay]]*4</f>
        <v>3.1</v>
      </c>
      <c r="G476" s="2">
        <f>Table3[[#This Row],[FwdDiv]]/Table3[[#This Row],[SharePrice]]</f>
        <v>4.1212443499069398E-2</v>
      </c>
    </row>
    <row r="477" spans="2:7" ht="16" x14ac:dyDescent="0.2">
      <c r="B477" s="35">
        <v>44433</v>
      </c>
      <c r="C477">
        <v>75.27</v>
      </c>
      <c r="E477">
        <v>0.77500000000000002</v>
      </c>
      <c r="F477">
        <f>Table3[[#This Row],[DivPay]]*4</f>
        <v>3.1</v>
      </c>
      <c r="G477" s="2">
        <f>Table3[[#This Row],[FwdDiv]]/Table3[[#This Row],[SharePrice]]</f>
        <v>4.1185067091802849E-2</v>
      </c>
    </row>
    <row r="478" spans="2:7" ht="16" x14ac:dyDescent="0.2">
      <c r="B478" s="35">
        <v>44432</v>
      </c>
      <c r="C478">
        <v>75.02</v>
      </c>
      <c r="E478">
        <v>0.77500000000000002</v>
      </c>
      <c r="F478">
        <f>Table3[[#This Row],[DivPay]]*4</f>
        <v>3.1</v>
      </c>
      <c r="G478" s="2">
        <f>Table3[[#This Row],[FwdDiv]]/Table3[[#This Row],[SharePrice]]</f>
        <v>4.1322314049586778E-2</v>
      </c>
    </row>
    <row r="479" spans="2:7" ht="16" x14ac:dyDescent="0.2">
      <c r="B479" s="35">
        <v>44431</v>
      </c>
      <c r="C479">
        <v>75.790000000000006</v>
      </c>
      <c r="E479">
        <v>0.77500000000000002</v>
      </c>
      <c r="F479">
        <f>Table3[[#This Row],[DivPay]]*4</f>
        <v>3.1</v>
      </c>
      <c r="G479" s="2">
        <f>Table3[[#This Row],[FwdDiv]]/Table3[[#This Row],[SharePrice]]</f>
        <v>4.0902493732682413E-2</v>
      </c>
    </row>
    <row r="480" spans="2:7" ht="16" x14ac:dyDescent="0.2">
      <c r="B480" s="35">
        <v>44428</v>
      </c>
      <c r="C480">
        <v>76.95</v>
      </c>
      <c r="E480">
        <v>0.77500000000000002</v>
      </c>
      <c r="F480">
        <f>Table3[[#This Row],[DivPay]]*4</f>
        <v>3.1</v>
      </c>
      <c r="G480" s="2">
        <f>Table3[[#This Row],[FwdDiv]]/Table3[[#This Row],[SharePrice]]</f>
        <v>4.028589993502274E-2</v>
      </c>
    </row>
    <row r="481" spans="2:7" ht="16" x14ac:dyDescent="0.2">
      <c r="B481" s="35">
        <v>44427</v>
      </c>
      <c r="C481">
        <v>76.69</v>
      </c>
      <c r="E481">
        <v>0.77500000000000002</v>
      </c>
      <c r="F481">
        <f>Table3[[#This Row],[DivPay]]*4</f>
        <v>3.1</v>
      </c>
      <c r="G481" s="2">
        <f>Table3[[#This Row],[FwdDiv]]/Table3[[#This Row],[SharePrice]]</f>
        <v>4.0422480114747687E-2</v>
      </c>
    </row>
    <row r="482" spans="2:7" ht="16" x14ac:dyDescent="0.2">
      <c r="B482" s="35">
        <v>44426</v>
      </c>
      <c r="C482">
        <v>76.599999999999994</v>
      </c>
      <c r="E482">
        <v>0.77500000000000002</v>
      </c>
      <c r="F482">
        <f>Table3[[#This Row],[DivPay]]*4</f>
        <v>3.1</v>
      </c>
      <c r="G482" s="2">
        <f>Table3[[#This Row],[FwdDiv]]/Table3[[#This Row],[SharePrice]]</f>
        <v>4.0469973890339427E-2</v>
      </c>
    </row>
    <row r="483" spans="2:7" ht="16" x14ac:dyDescent="0.2">
      <c r="B483" s="35">
        <v>44425</v>
      </c>
      <c r="C483">
        <v>77.239999999999995</v>
      </c>
      <c r="D483">
        <v>0.77500000000000002</v>
      </c>
      <c r="E483">
        <v>0.77500000000000002</v>
      </c>
      <c r="F483">
        <f>Table3[[#This Row],[DivPay]]*4</f>
        <v>3.1</v>
      </c>
      <c r="G483" s="2">
        <f>Table3[[#This Row],[FwdDiv]]/Table3[[#This Row],[SharePrice]]</f>
        <v>4.0134645261522529E-2</v>
      </c>
    </row>
    <row r="484" spans="2:7" ht="16" x14ac:dyDescent="0.2">
      <c r="B484" s="35">
        <v>44424</v>
      </c>
      <c r="C484">
        <v>78.25</v>
      </c>
      <c r="E484">
        <v>0.77500000000000002</v>
      </c>
      <c r="F484">
        <f>Table3[[#This Row],[DivPay]]*4</f>
        <v>3.1</v>
      </c>
      <c r="G484" s="2">
        <f>Table3[[#This Row],[FwdDiv]]/Table3[[#This Row],[SharePrice]]</f>
        <v>3.9616613418530351E-2</v>
      </c>
    </row>
    <row r="485" spans="2:7" ht="16" x14ac:dyDescent="0.2">
      <c r="B485" s="35">
        <v>44421</v>
      </c>
      <c r="C485">
        <v>77.739999999999995</v>
      </c>
      <c r="E485">
        <v>0.77500000000000002</v>
      </c>
      <c r="F485">
        <f>Table3[[#This Row],[DivPay]]*4</f>
        <v>3.1</v>
      </c>
      <c r="G485" s="2">
        <f>Table3[[#This Row],[FwdDiv]]/Table3[[#This Row],[SharePrice]]</f>
        <v>3.9876511448417806E-2</v>
      </c>
    </row>
    <row r="486" spans="2:7" ht="16" x14ac:dyDescent="0.2">
      <c r="B486" s="35">
        <v>44420</v>
      </c>
      <c r="C486">
        <v>77.25</v>
      </c>
      <c r="E486">
        <v>0.77500000000000002</v>
      </c>
      <c r="F486">
        <f>Table3[[#This Row],[DivPay]]*4</f>
        <v>3.1</v>
      </c>
      <c r="G486" s="2">
        <f>Table3[[#This Row],[FwdDiv]]/Table3[[#This Row],[SharePrice]]</f>
        <v>4.0129449838187704E-2</v>
      </c>
    </row>
    <row r="487" spans="2:7" ht="16" x14ac:dyDescent="0.2">
      <c r="B487" s="35">
        <v>44419</v>
      </c>
      <c r="C487">
        <v>77.12</v>
      </c>
      <c r="E487">
        <v>0.77500000000000002</v>
      </c>
      <c r="F487">
        <f>Table3[[#This Row],[DivPay]]*4</f>
        <v>3.1</v>
      </c>
      <c r="G487" s="2">
        <f>Table3[[#This Row],[FwdDiv]]/Table3[[#This Row],[SharePrice]]</f>
        <v>4.0197095435684643E-2</v>
      </c>
    </row>
    <row r="488" spans="2:7" ht="16" x14ac:dyDescent="0.2">
      <c r="B488" s="35">
        <v>44418</v>
      </c>
      <c r="C488">
        <v>76.400000000000006</v>
      </c>
      <c r="E488">
        <v>0.77500000000000002</v>
      </c>
      <c r="F488">
        <f>Table3[[#This Row],[DivPay]]*4</f>
        <v>3.1</v>
      </c>
      <c r="G488" s="2">
        <f>Table3[[#This Row],[FwdDiv]]/Table3[[#This Row],[SharePrice]]</f>
        <v>4.0575916230366493E-2</v>
      </c>
    </row>
    <row r="489" spans="2:7" ht="16" x14ac:dyDescent="0.2">
      <c r="B489" s="35">
        <v>44417</v>
      </c>
      <c r="C489">
        <v>76.069999999999993</v>
      </c>
      <c r="E489">
        <v>0.77500000000000002</v>
      </c>
      <c r="F489">
        <f>Table3[[#This Row],[DivPay]]*4</f>
        <v>3.1</v>
      </c>
      <c r="G489" s="2">
        <f>Table3[[#This Row],[FwdDiv]]/Table3[[#This Row],[SharePrice]]</f>
        <v>4.075193900354937E-2</v>
      </c>
    </row>
    <row r="490" spans="2:7" ht="16" x14ac:dyDescent="0.2">
      <c r="B490" s="35">
        <v>44414</v>
      </c>
      <c r="C490">
        <v>75.52</v>
      </c>
      <c r="E490">
        <v>0.77500000000000002</v>
      </c>
      <c r="F490">
        <f>Table3[[#This Row],[DivPay]]*4</f>
        <v>3.1</v>
      </c>
      <c r="G490" s="2">
        <f>Table3[[#This Row],[FwdDiv]]/Table3[[#This Row],[SharePrice]]</f>
        <v>4.1048728813559324E-2</v>
      </c>
    </row>
    <row r="491" spans="2:7" ht="16" x14ac:dyDescent="0.2">
      <c r="B491" s="35">
        <v>44413</v>
      </c>
      <c r="C491">
        <v>75.319999999999993</v>
      </c>
      <c r="E491">
        <v>0.77500000000000002</v>
      </c>
      <c r="F491">
        <f>Table3[[#This Row],[DivPay]]*4</f>
        <v>3.1</v>
      </c>
      <c r="G491" s="2">
        <f>Table3[[#This Row],[FwdDiv]]/Table3[[#This Row],[SharePrice]]</f>
        <v>4.1157727031332983E-2</v>
      </c>
    </row>
    <row r="492" spans="2:7" ht="16" x14ac:dyDescent="0.2">
      <c r="B492" s="35">
        <v>44412</v>
      </c>
      <c r="C492">
        <v>74.87</v>
      </c>
      <c r="E492">
        <v>0.77500000000000002</v>
      </c>
      <c r="F492">
        <f>Table3[[#This Row],[DivPay]]*4</f>
        <v>3.1</v>
      </c>
      <c r="G492" s="2">
        <f>Table3[[#This Row],[FwdDiv]]/Table3[[#This Row],[SharePrice]]</f>
        <v>4.1405102177106981E-2</v>
      </c>
    </row>
    <row r="493" spans="2:7" ht="16" x14ac:dyDescent="0.2">
      <c r="B493" s="35">
        <v>44411</v>
      </c>
      <c r="C493">
        <v>74.849999999999994</v>
      </c>
      <c r="E493">
        <v>0.77500000000000002</v>
      </c>
      <c r="F493">
        <f>Table3[[#This Row],[DivPay]]*4</f>
        <v>3.1</v>
      </c>
      <c r="G493" s="2">
        <f>Table3[[#This Row],[FwdDiv]]/Table3[[#This Row],[SharePrice]]</f>
        <v>4.1416165664662663E-2</v>
      </c>
    </row>
    <row r="494" spans="2:7" ht="16" x14ac:dyDescent="0.2">
      <c r="B494" s="35">
        <v>44410</v>
      </c>
      <c r="C494">
        <v>74.5</v>
      </c>
      <c r="E494">
        <v>0.77500000000000002</v>
      </c>
      <c r="F494">
        <f>Table3[[#This Row],[DivPay]]*4</f>
        <v>3.1</v>
      </c>
      <c r="G494" s="2">
        <f>Table3[[#This Row],[FwdDiv]]/Table3[[#This Row],[SharePrice]]</f>
        <v>4.1610738255033558E-2</v>
      </c>
    </row>
    <row r="495" spans="2:7" ht="16" x14ac:dyDescent="0.2">
      <c r="B495" s="35">
        <v>44407</v>
      </c>
      <c r="C495">
        <v>73.77</v>
      </c>
      <c r="E495">
        <v>0.77500000000000002</v>
      </c>
      <c r="F495">
        <f>Table3[[#This Row],[DivPay]]*4</f>
        <v>3.1</v>
      </c>
      <c r="G495" s="2">
        <f>Table3[[#This Row],[FwdDiv]]/Table3[[#This Row],[SharePrice]]</f>
        <v>4.2022502372238042E-2</v>
      </c>
    </row>
    <row r="496" spans="2:7" ht="16" x14ac:dyDescent="0.2">
      <c r="B496" s="35">
        <v>44406</v>
      </c>
      <c r="C496">
        <v>74.52</v>
      </c>
      <c r="E496">
        <v>0.77500000000000002</v>
      </c>
      <c r="F496">
        <f>Table3[[#This Row],[DivPay]]*4</f>
        <v>3.1</v>
      </c>
      <c r="G496" s="2">
        <f>Table3[[#This Row],[FwdDiv]]/Table3[[#This Row],[SharePrice]]</f>
        <v>4.1599570585077836E-2</v>
      </c>
    </row>
    <row r="497" spans="2:7" ht="16" x14ac:dyDescent="0.2">
      <c r="B497" s="35">
        <v>44405</v>
      </c>
      <c r="C497">
        <v>74.59</v>
      </c>
      <c r="E497">
        <v>0.77500000000000002</v>
      </c>
      <c r="F497">
        <f>Table3[[#This Row],[DivPay]]*4</f>
        <v>3.1</v>
      </c>
      <c r="G497" s="2">
        <f>Table3[[#This Row],[FwdDiv]]/Table3[[#This Row],[SharePrice]]</f>
        <v>4.1560530902265719E-2</v>
      </c>
    </row>
    <row r="498" spans="2:7" ht="16" x14ac:dyDescent="0.2">
      <c r="B498" s="35">
        <v>44404</v>
      </c>
      <c r="C498">
        <v>75.53</v>
      </c>
      <c r="E498">
        <v>0.77500000000000002</v>
      </c>
      <c r="F498">
        <f>Table3[[#This Row],[DivPay]]*4</f>
        <v>3.1</v>
      </c>
      <c r="G498" s="2">
        <f>Table3[[#This Row],[FwdDiv]]/Table3[[#This Row],[SharePrice]]</f>
        <v>4.1043294055342246E-2</v>
      </c>
    </row>
    <row r="499" spans="2:7" ht="16" x14ac:dyDescent="0.2">
      <c r="B499" s="35">
        <v>44403</v>
      </c>
      <c r="C499">
        <v>73.959999999999994</v>
      </c>
      <c r="E499">
        <v>0.77500000000000002</v>
      </c>
      <c r="F499">
        <f>Table3[[#This Row],[DivPay]]*4</f>
        <v>3.1</v>
      </c>
      <c r="G499" s="2">
        <f>Table3[[#This Row],[FwdDiv]]/Table3[[#This Row],[SharePrice]]</f>
        <v>4.1914548404542999E-2</v>
      </c>
    </row>
    <row r="500" spans="2:7" ht="16" x14ac:dyDescent="0.2">
      <c r="B500" s="35">
        <v>44400</v>
      </c>
      <c r="C500">
        <v>74.180000000000007</v>
      </c>
      <c r="E500">
        <v>0.77500000000000002</v>
      </c>
      <c r="F500">
        <f>Table3[[#This Row],[DivPay]]*4</f>
        <v>3.1</v>
      </c>
      <c r="G500" s="2">
        <f>Table3[[#This Row],[FwdDiv]]/Table3[[#This Row],[SharePrice]]</f>
        <v>4.1790239956861687E-2</v>
      </c>
    </row>
    <row r="501" spans="2:7" ht="16" x14ac:dyDescent="0.2">
      <c r="B501" s="35">
        <v>44399</v>
      </c>
      <c r="C501">
        <v>73.040000000000006</v>
      </c>
      <c r="E501">
        <v>0.77500000000000002</v>
      </c>
      <c r="F501">
        <f>Table3[[#This Row],[DivPay]]*4</f>
        <v>3.1</v>
      </c>
      <c r="G501" s="2">
        <f>Table3[[#This Row],[FwdDiv]]/Table3[[#This Row],[SharePrice]]</f>
        <v>4.2442497261774369E-2</v>
      </c>
    </row>
    <row r="502" spans="2:7" ht="16" x14ac:dyDescent="0.2">
      <c r="B502" s="35">
        <v>44398</v>
      </c>
      <c r="C502">
        <v>72.78</v>
      </c>
      <c r="E502">
        <v>0.77500000000000002</v>
      </c>
      <c r="F502">
        <f>Table3[[#This Row],[DivPay]]*4</f>
        <v>3.1</v>
      </c>
      <c r="G502" s="2">
        <f>Table3[[#This Row],[FwdDiv]]/Table3[[#This Row],[SharePrice]]</f>
        <v>4.2594119263533937E-2</v>
      </c>
    </row>
    <row r="503" spans="2:7" ht="16" x14ac:dyDescent="0.2">
      <c r="B503" s="35">
        <v>44397</v>
      </c>
      <c r="C503">
        <v>73.569999999999993</v>
      </c>
      <c r="E503">
        <v>0.77500000000000002</v>
      </c>
      <c r="F503">
        <f>Table3[[#This Row],[DivPay]]*4</f>
        <v>3.1</v>
      </c>
      <c r="G503" s="2">
        <f>Table3[[#This Row],[FwdDiv]]/Table3[[#This Row],[SharePrice]]</f>
        <v>4.2136740519233391E-2</v>
      </c>
    </row>
    <row r="504" spans="2:7" ht="16" x14ac:dyDescent="0.2">
      <c r="B504" s="35">
        <v>44396</v>
      </c>
      <c r="C504">
        <v>73.77</v>
      </c>
      <c r="E504">
        <v>0.77500000000000002</v>
      </c>
      <c r="F504">
        <f>Table3[[#This Row],[DivPay]]*4</f>
        <v>3.1</v>
      </c>
      <c r="G504" s="2">
        <f>Table3[[#This Row],[FwdDiv]]/Table3[[#This Row],[SharePrice]]</f>
        <v>4.2022502372238042E-2</v>
      </c>
    </row>
    <row r="505" spans="2:7" ht="16" x14ac:dyDescent="0.2">
      <c r="B505" s="35">
        <v>44393</v>
      </c>
      <c r="C505">
        <v>74.930000000000007</v>
      </c>
      <c r="E505">
        <v>0.77500000000000002</v>
      </c>
      <c r="F505">
        <f>Table3[[#This Row],[DivPay]]*4</f>
        <v>3.1</v>
      </c>
      <c r="G505" s="2">
        <f>Table3[[#This Row],[FwdDiv]]/Table3[[#This Row],[SharePrice]]</f>
        <v>4.1371947150673959E-2</v>
      </c>
    </row>
    <row r="506" spans="2:7" ht="16" x14ac:dyDescent="0.2">
      <c r="B506" s="35">
        <v>44392</v>
      </c>
      <c r="C506">
        <v>74.36</v>
      </c>
      <c r="E506">
        <v>0.77500000000000002</v>
      </c>
      <c r="F506">
        <f>Table3[[#This Row],[DivPay]]*4</f>
        <v>3.1</v>
      </c>
      <c r="G506" s="2">
        <f>Table3[[#This Row],[FwdDiv]]/Table3[[#This Row],[SharePrice]]</f>
        <v>4.1689080150618611E-2</v>
      </c>
    </row>
    <row r="507" spans="2:7" ht="16" x14ac:dyDescent="0.2">
      <c r="B507" s="35">
        <v>44391</v>
      </c>
      <c r="C507">
        <v>73.19</v>
      </c>
      <c r="E507">
        <v>0.77500000000000002</v>
      </c>
      <c r="F507">
        <f>Table3[[#This Row],[DivPay]]*4</f>
        <v>3.1</v>
      </c>
      <c r="G507" s="2">
        <f>Table3[[#This Row],[FwdDiv]]/Table3[[#This Row],[SharePrice]]</f>
        <v>4.2355513048230632E-2</v>
      </c>
    </row>
    <row r="508" spans="2:7" ht="16" x14ac:dyDescent="0.2">
      <c r="B508" s="35">
        <v>44390</v>
      </c>
      <c r="C508">
        <v>72.63</v>
      </c>
      <c r="E508">
        <v>0.77500000000000002</v>
      </c>
      <c r="F508">
        <f>Table3[[#This Row],[DivPay]]*4</f>
        <v>3.1</v>
      </c>
      <c r="G508" s="2">
        <f>Table3[[#This Row],[FwdDiv]]/Table3[[#This Row],[SharePrice]]</f>
        <v>4.268208729175272E-2</v>
      </c>
    </row>
    <row r="509" spans="2:7" ht="16" x14ac:dyDescent="0.2">
      <c r="B509" s="35">
        <v>44389</v>
      </c>
      <c r="C509">
        <v>73.36</v>
      </c>
      <c r="E509">
        <v>0.77500000000000002</v>
      </c>
      <c r="F509">
        <f>Table3[[#This Row],[DivPay]]*4</f>
        <v>3.1</v>
      </c>
      <c r="G509" s="2">
        <f>Table3[[#This Row],[FwdDiv]]/Table3[[#This Row],[SharePrice]]</f>
        <v>4.225736095965104E-2</v>
      </c>
    </row>
    <row r="510" spans="2:7" ht="16" x14ac:dyDescent="0.2">
      <c r="B510" s="35">
        <v>44386</v>
      </c>
      <c r="C510">
        <v>73.3</v>
      </c>
      <c r="E510">
        <v>0.77500000000000002</v>
      </c>
      <c r="F510">
        <f>Table3[[#This Row],[DivPay]]*4</f>
        <v>3.1</v>
      </c>
      <c r="G510" s="2">
        <f>Table3[[#This Row],[FwdDiv]]/Table3[[#This Row],[SharePrice]]</f>
        <v>4.2291950886766717E-2</v>
      </c>
    </row>
    <row r="511" spans="2:7" ht="16" x14ac:dyDescent="0.2">
      <c r="B511" s="35">
        <v>44385</v>
      </c>
      <c r="C511">
        <v>73.36</v>
      </c>
      <c r="E511">
        <v>0.77500000000000002</v>
      </c>
      <c r="F511">
        <f>Table3[[#This Row],[DivPay]]*4</f>
        <v>3.1</v>
      </c>
      <c r="G511" s="2">
        <f>Table3[[#This Row],[FwdDiv]]/Table3[[#This Row],[SharePrice]]</f>
        <v>4.225736095965104E-2</v>
      </c>
    </row>
    <row r="512" spans="2:7" ht="16" x14ac:dyDescent="0.2">
      <c r="B512" s="35">
        <v>44384</v>
      </c>
      <c r="C512">
        <v>73.34</v>
      </c>
      <c r="E512">
        <v>0.77500000000000002</v>
      </c>
      <c r="F512">
        <f>Table3[[#This Row],[DivPay]]*4</f>
        <v>3.1</v>
      </c>
      <c r="G512" s="2">
        <f>Table3[[#This Row],[FwdDiv]]/Table3[[#This Row],[SharePrice]]</f>
        <v>4.2268884646850288E-2</v>
      </c>
    </row>
    <row r="513" spans="2:7" ht="16" x14ac:dyDescent="0.2">
      <c r="B513" s="35">
        <v>44383</v>
      </c>
      <c r="C513">
        <v>72.94</v>
      </c>
      <c r="E513">
        <v>0.77500000000000002</v>
      </c>
      <c r="F513">
        <f>Table3[[#This Row],[DivPay]]*4</f>
        <v>3.1</v>
      </c>
      <c r="G513" s="2">
        <f>Table3[[#This Row],[FwdDiv]]/Table3[[#This Row],[SharePrice]]</f>
        <v>4.2500685494927339E-2</v>
      </c>
    </row>
    <row r="514" spans="2:7" ht="16" x14ac:dyDescent="0.2">
      <c r="B514" s="35">
        <v>44379</v>
      </c>
      <c r="C514">
        <v>72.47</v>
      </c>
      <c r="E514">
        <v>0.77500000000000002</v>
      </c>
      <c r="F514">
        <f>Table3[[#This Row],[DivPay]]*4</f>
        <v>3.1</v>
      </c>
      <c r="G514" s="2">
        <f>Table3[[#This Row],[FwdDiv]]/Table3[[#This Row],[SharePrice]]</f>
        <v>4.2776321236373677E-2</v>
      </c>
    </row>
    <row r="515" spans="2:7" ht="16" x14ac:dyDescent="0.2">
      <c r="B515" s="35">
        <v>44378</v>
      </c>
      <c r="C515">
        <v>72.540000000000006</v>
      </c>
      <c r="E515">
        <v>0.77500000000000002</v>
      </c>
      <c r="F515">
        <f>Table3[[#This Row],[DivPay]]*4</f>
        <v>3.1</v>
      </c>
      <c r="G515" s="2">
        <f>Table3[[#This Row],[FwdDiv]]/Table3[[#This Row],[SharePrice]]</f>
        <v>4.2735042735042736E-2</v>
      </c>
    </row>
    <row r="516" spans="2:7" ht="16" x14ac:dyDescent="0.2">
      <c r="B516" s="35">
        <v>44377</v>
      </c>
      <c r="C516">
        <v>71.72</v>
      </c>
      <c r="E516">
        <v>0.77500000000000002</v>
      </c>
      <c r="F516">
        <f>Table3[[#This Row],[DivPay]]*4</f>
        <v>3.1</v>
      </c>
      <c r="G516" s="2">
        <f>Table3[[#This Row],[FwdDiv]]/Table3[[#This Row],[SharePrice]]</f>
        <v>4.3223647518126046E-2</v>
      </c>
    </row>
    <row r="517" spans="2:7" ht="16" x14ac:dyDescent="0.2">
      <c r="B517" s="35">
        <v>44376</v>
      </c>
      <c r="C517">
        <v>72.05</v>
      </c>
      <c r="E517">
        <v>0.77500000000000002</v>
      </c>
      <c r="F517">
        <f>Table3[[#This Row],[DivPay]]*4</f>
        <v>3.1</v>
      </c>
      <c r="G517" s="2">
        <f>Table3[[#This Row],[FwdDiv]]/Table3[[#This Row],[SharePrice]]</f>
        <v>4.3025676613462877E-2</v>
      </c>
    </row>
    <row r="518" spans="2:7" ht="16" x14ac:dyDescent="0.2">
      <c r="B518" s="35">
        <v>44375</v>
      </c>
      <c r="C518">
        <v>73.819999999999993</v>
      </c>
      <c r="E518">
        <v>0.77500000000000002</v>
      </c>
      <c r="F518">
        <f>Table3[[#This Row],[DivPay]]*4</f>
        <v>3.1</v>
      </c>
      <c r="G518" s="2">
        <f>Table3[[#This Row],[FwdDiv]]/Table3[[#This Row],[SharePrice]]</f>
        <v>4.1994039555675974E-2</v>
      </c>
    </row>
    <row r="519" spans="2:7" ht="16" x14ac:dyDescent="0.2">
      <c r="B519" s="35">
        <v>44372</v>
      </c>
      <c r="C519">
        <v>73.87</v>
      </c>
      <c r="E519">
        <v>0.77500000000000002</v>
      </c>
      <c r="F519">
        <f>Table3[[#This Row],[DivPay]]*4</f>
        <v>3.1</v>
      </c>
      <c r="G519" s="2">
        <f>Table3[[#This Row],[FwdDiv]]/Table3[[#This Row],[SharePrice]]</f>
        <v>4.1965615270069041E-2</v>
      </c>
    </row>
    <row r="520" spans="2:7" ht="16" x14ac:dyDescent="0.2">
      <c r="B520" s="35">
        <v>44371</v>
      </c>
      <c r="C520">
        <v>73.430000000000007</v>
      </c>
      <c r="E520">
        <v>0.77500000000000002</v>
      </c>
      <c r="F520">
        <f>Table3[[#This Row],[DivPay]]*4</f>
        <v>3.1</v>
      </c>
      <c r="G520" s="2">
        <f>Table3[[#This Row],[FwdDiv]]/Table3[[#This Row],[SharePrice]]</f>
        <v>4.2217077488764805E-2</v>
      </c>
    </row>
    <row r="521" spans="2:7" ht="16" x14ac:dyDescent="0.2">
      <c r="B521" s="35">
        <v>44370</v>
      </c>
      <c r="C521">
        <v>73.47</v>
      </c>
      <c r="E521">
        <v>0.77500000000000002</v>
      </c>
      <c r="F521">
        <f>Table3[[#This Row],[DivPay]]*4</f>
        <v>3.1</v>
      </c>
      <c r="G521" s="2">
        <f>Table3[[#This Row],[FwdDiv]]/Table3[[#This Row],[SharePrice]]</f>
        <v>4.2194092827004225E-2</v>
      </c>
    </row>
    <row r="522" spans="2:7" ht="16" x14ac:dyDescent="0.2">
      <c r="B522" s="35">
        <v>44369</v>
      </c>
      <c r="C522">
        <v>74.459999999999994</v>
      </c>
      <c r="E522">
        <v>0.77500000000000002</v>
      </c>
      <c r="F522">
        <f>Table3[[#This Row],[DivPay]]*4</f>
        <v>3.1</v>
      </c>
      <c r="G522" s="2">
        <f>Table3[[#This Row],[FwdDiv]]/Table3[[#This Row],[SharePrice]]</f>
        <v>4.1633091592801506E-2</v>
      </c>
    </row>
    <row r="523" spans="2:7" ht="16" x14ac:dyDescent="0.2">
      <c r="B523" s="35">
        <v>44368</v>
      </c>
      <c r="C523">
        <v>75.19</v>
      </c>
      <c r="E523">
        <v>0.77500000000000002</v>
      </c>
      <c r="F523">
        <f>Table3[[#This Row],[DivPay]]*4</f>
        <v>3.1</v>
      </c>
      <c r="G523" s="2">
        <f>Table3[[#This Row],[FwdDiv]]/Table3[[#This Row],[SharePrice]]</f>
        <v>4.1228886820055863E-2</v>
      </c>
    </row>
    <row r="524" spans="2:7" ht="16" x14ac:dyDescent="0.2">
      <c r="B524" s="35">
        <v>44365</v>
      </c>
      <c r="C524">
        <v>74.489999999999995</v>
      </c>
      <c r="E524">
        <v>0.77500000000000002</v>
      </c>
      <c r="F524">
        <f>Table3[[#This Row],[DivPay]]*4</f>
        <v>3.1</v>
      </c>
      <c r="G524" s="2">
        <f>Table3[[#This Row],[FwdDiv]]/Table3[[#This Row],[SharePrice]]</f>
        <v>4.1616324338837433E-2</v>
      </c>
    </row>
    <row r="525" spans="2:7" ht="16" x14ac:dyDescent="0.2">
      <c r="B525" s="35">
        <v>44364</v>
      </c>
      <c r="C525">
        <v>76.28</v>
      </c>
      <c r="E525">
        <v>0.77500000000000002</v>
      </c>
      <c r="F525">
        <f>Table3[[#This Row],[DivPay]]*4</f>
        <v>3.1</v>
      </c>
      <c r="G525" s="2">
        <f>Table3[[#This Row],[FwdDiv]]/Table3[[#This Row],[SharePrice]]</f>
        <v>4.0639748295752488E-2</v>
      </c>
    </row>
    <row r="526" spans="2:7" ht="16" x14ac:dyDescent="0.2">
      <c r="B526" s="35">
        <v>44363</v>
      </c>
      <c r="C526">
        <v>76.22</v>
      </c>
      <c r="E526">
        <v>0.77500000000000002</v>
      </c>
      <c r="F526">
        <f>Table3[[#This Row],[DivPay]]*4</f>
        <v>3.1</v>
      </c>
      <c r="G526" s="2">
        <f>Table3[[#This Row],[FwdDiv]]/Table3[[#This Row],[SharePrice]]</f>
        <v>4.0671739700865919E-2</v>
      </c>
    </row>
    <row r="527" spans="2:7" ht="16" x14ac:dyDescent="0.2">
      <c r="B527" s="35">
        <v>44362</v>
      </c>
      <c r="C527">
        <v>77.75</v>
      </c>
      <c r="E527">
        <v>0.77500000000000002</v>
      </c>
      <c r="F527">
        <f>Table3[[#This Row],[DivPay]]*4</f>
        <v>3.1</v>
      </c>
      <c r="G527" s="2">
        <f>Table3[[#This Row],[FwdDiv]]/Table3[[#This Row],[SharePrice]]</f>
        <v>3.9871382636655947E-2</v>
      </c>
    </row>
    <row r="528" spans="2:7" ht="16" x14ac:dyDescent="0.2">
      <c r="B528" s="35">
        <v>44361</v>
      </c>
      <c r="C528">
        <v>77.75</v>
      </c>
      <c r="E528">
        <v>0.77500000000000002</v>
      </c>
      <c r="F528">
        <f>Table3[[#This Row],[DivPay]]*4</f>
        <v>3.1</v>
      </c>
      <c r="G528" s="2">
        <f>Table3[[#This Row],[FwdDiv]]/Table3[[#This Row],[SharePrice]]</f>
        <v>3.9871382636655947E-2</v>
      </c>
    </row>
    <row r="529" spans="2:7" ht="16" x14ac:dyDescent="0.2">
      <c r="B529" s="35">
        <v>44358</v>
      </c>
      <c r="C529">
        <v>77.23</v>
      </c>
      <c r="E529">
        <v>0.77500000000000002</v>
      </c>
      <c r="F529">
        <f>Table3[[#This Row],[DivPay]]*4</f>
        <v>3.1</v>
      </c>
      <c r="G529" s="2">
        <f>Table3[[#This Row],[FwdDiv]]/Table3[[#This Row],[SharePrice]]</f>
        <v>4.0139842030299105E-2</v>
      </c>
    </row>
    <row r="530" spans="2:7" ht="16" x14ac:dyDescent="0.2">
      <c r="B530" s="35">
        <v>44357</v>
      </c>
      <c r="C530">
        <v>77.040000000000006</v>
      </c>
      <c r="E530">
        <v>0.77500000000000002</v>
      </c>
      <c r="F530">
        <f>Table3[[#This Row],[DivPay]]*4</f>
        <v>3.1</v>
      </c>
      <c r="G530" s="2">
        <f>Table3[[#This Row],[FwdDiv]]/Table3[[#This Row],[SharePrice]]</f>
        <v>4.023883696780893E-2</v>
      </c>
    </row>
    <row r="531" spans="2:7" ht="16" x14ac:dyDescent="0.2">
      <c r="B531" s="35">
        <v>44356</v>
      </c>
      <c r="C531">
        <v>76.88</v>
      </c>
      <c r="E531">
        <v>0.77500000000000002</v>
      </c>
      <c r="F531">
        <f>Table3[[#This Row],[DivPay]]*4</f>
        <v>3.1</v>
      </c>
      <c r="G531" s="2">
        <f>Table3[[#This Row],[FwdDiv]]/Table3[[#This Row],[SharePrice]]</f>
        <v>4.0322580645161296E-2</v>
      </c>
    </row>
    <row r="532" spans="2:7" ht="16" x14ac:dyDescent="0.2">
      <c r="B532" s="35">
        <v>44355</v>
      </c>
      <c r="C532">
        <v>76.290000000000006</v>
      </c>
      <c r="E532">
        <v>0.77500000000000002</v>
      </c>
      <c r="F532">
        <f>Table3[[#This Row],[DivPay]]*4</f>
        <v>3.1</v>
      </c>
      <c r="G532" s="2">
        <f>Table3[[#This Row],[FwdDiv]]/Table3[[#This Row],[SharePrice]]</f>
        <v>4.0634421287193599E-2</v>
      </c>
    </row>
    <row r="533" spans="2:7" ht="16" x14ac:dyDescent="0.2">
      <c r="B533" s="35">
        <v>44354</v>
      </c>
      <c r="C533">
        <v>77.31</v>
      </c>
      <c r="E533">
        <v>0.77500000000000002</v>
      </c>
      <c r="F533">
        <f>Table3[[#This Row],[DivPay]]*4</f>
        <v>3.1</v>
      </c>
      <c r="G533" s="2">
        <f>Table3[[#This Row],[FwdDiv]]/Table3[[#This Row],[SharePrice]]</f>
        <v>4.0098305523218213E-2</v>
      </c>
    </row>
    <row r="534" spans="2:7" ht="16" x14ac:dyDescent="0.2">
      <c r="B534" s="35">
        <v>44351</v>
      </c>
      <c r="C534">
        <v>77.239999999999995</v>
      </c>
      <c r="E534">
        <v>0.77500000000000002</v>
      </c>
      <c r="F534">
        <f>Table3[[#This Row],[DivPay]]*4</f>
        <v>3.1</v>
      </c>
      <c r="G534" s="2">
        <f>Table3[[#This Row],[FwdDiv]]/Table3[[#This Row],[SharePrice]]</f>
        <v>4.0134645261522529E-2</v>
      </c>
    </row>
    <row r="535" spans="2:7" ht="16" x14ac:dyDescent="0.2">
      <c r="B535" s="35">
        <v>44350</v>
      </c>
      <c r="C535">
        <v>77.260000000000005</v>
      </c>
      <c r="E535">
        <v>0.77500000000000002</v>
      </c>
      <c r="F535">
        <f>Table3[[#This Row],[DivPay]]*4</f>
        <v>3.1</v>
      </c>
      <c r="G535" s="2">
        <f>Table3[[#This Row],[FwdDiv]]/Table3[[#This Row],[SharePrice]]</f>
        <v>4.0124255759772194E-2</v>
      </c>
    </row>
    <row r="536" spans="2:7" ht="16" x14ac:dyDescent="0.2">
      <c r="B536" s="35">
        <v>44349</v>
      </c>
      <c r="C536">
        <v>76.790000000000006</v>
      </c>
      <c r="E536">
        <v>0.77500000000000002</v>
      </c>
      <c r="F536">
        <f>Table3[[#This Row],[DivPay]]*4</f>
        <v>3.1</v>
      </c>
      <c r="G536" s="2">
        <f>Table3[[#This Row],[FwdDiv]]/Table3[[#This Row],[SharePrice]]</f>
        <v>4.0369839822893605E-2</v>
      </c>
    </row>
    <row r="537" spans="2:7" ht="16" x14ac:dyDescent="0.2">
      <c r="B537" s="35">
        <v>44348</v>
      </c>
      <c r="C537">
        <v>76.430000000000007</v>
      </c>
      <c r="E537">
        <v>0.77500000000000002</v>
      </c>
      <c r="F537">
        <f>Table3[[#This Row],[DivPay]]*4</f>
        <v>3.1</v>
      </c>
      <c r="G537" s="2">
        <f>Table3[[#This Row],[FwdDiv]]/Table3[[#This Row],[SharePrice]]</f>
        <v>4.0559989532905925E-2</v>
      </c>
    </row>
    <row r="538" spans="2:7" ht="16" x14ac:dyDescent="0.2">
      <c r="B538" s="35">
        <v>44344</v>
      </c>
      <c r="C538">
        <v>77.239999999999995</v>
      </c>
      <c r="E538">
        <v>0.77500000000000002</v>
      </c>
      <c r="F538">
        <f>Table3[[#This Row],[DivPay]]*4</f>
        <v>3.1</v>
      </c>
      <c r="G538" s="2">
        <f>Table3[[#This Row],[FwdDiv]]/Table3[[#This Row],[SharePrice]]</f>
        <v>4.0134645261522529E-2</v>
      </c>
    </row>
    <row r="539" spans="2:7" ht="16" x14ac:dyDescent="0.2">
      <c r="B539" s="35">
        <v>44343</v>
      </c>
      <c r="C539">
        <v>76.87</v>
      </c>
      <c r="E539">
        <v>0.77500000000000002</v>
      </c>
      <c r="F539">
        <f>Table3[[#This Row],[DivPay]]*4</f>
        <v>3.1</v>
      </c>
      <c r="G539" s="2">
        <f>Table3[[#This Row],[FwdDiv]]/Table3[[#This Row],[SharePrice]]</f>
        <v>4.0327826200078055E-2</v>
      </c>
    </row>
    <row r="540" spans="2:7" ht="16" x14ac:dyDescent="0.2">
      <c r="B540" s="35">
        <v>44342</v>
      </c>
      <c r="C540">
        <v>78</v>
      </c>
      <c r="E540">
        <v>0.77500000000000002</v>
      </c>
      <c r="F540">
        <f>Table3[[#This Row],[DivPay]]*4</f>
        <v>3.1</v>
      </c>
      <c r="G540" s="2">
        <f>Table3[[#This Row],[FwdDiv]]/Table3[[#This Row],[SharePrice]]</f>
        <v>3.9743589743589748E-2</v>
      </c>
    </row>
    <row r="541" spans="2:7" ht="16" x14ac:dyDescent="0.2">
      <c r="B541" s="35">
        <v>44341</v>
      </c>
      <c r="C541">
        <v>77.81</v>
      </c>
      <c r="E541">
        <v>0.77500000000000002</v>
      </c>
      <c r="F541">
        <f>Table3[[#This Row],[DivPay]]*4</f>
        <v>3.1</v>
      </c>
      <c r="G541" s="2">
        <f>Table3[[#This Row],[FwdDiv]]/Table3[[#This Row],[SharePrice]]</f>
        <v>3.9840637450199202E-2</v>
      </c>
    </row>
    <row r="542" spans="2:7" ht="16" x14ac:dyDescent="0.2">
      <c r="B542" s="35">
        <v>44340</v>
      </c>
      <c r="C542">
        <v>78.38</v>
      </c>
      <c r="E542">
        <v>0.77500000000000002</v>
      </c>
      <c r="F542">
        <f>Table3[[#This Row],[DivPay]]*4</f>
        <v>3.1</v>
      </c>
      <c r="G542" s="2">
        <f>Table3[[#This Row],[FwdDiv]]/Table3[[#This Row],[SharePrice]]</f>
        <v>3.9550905843327384E-2</v>
      </c>
    </row>
    <row r="543" spans="2:7" ht="16" x14ac:dyDescent="0.2">
      <c r="B543" s="35">
        <v>44337</v>
      </c>
      <c r="C543">
        <v>78.959999999999994</v>
      </c>
      <c r="E543">
        <v>0.77500000000000002</v>
      </c>
      <c r="F543">
        <f>Table3[[#This Row],[DivPay]]*4</f>
        <v>3.1</v>
      </c>
      <c r="G543" s="2">
        <f>Table3[[#This Row],[FwdDiv]]/Table3[[#This Row],[SharePrice]]</f>
        <v>3.9260385005065859E-2</v>
      </c>
    </row>
    <row r="544" spans="2:7" ht="16" x14ac:dyDescent="0.2">
      <c r="B544" s="35">
        <v>44336</v>
      </c>
      <c r="C544">
        <v>78.42</v>
      </c>
      <c r="E544">
        <v>0.77500000000000002</v>
      </c>
      <c r="F544">
        <f>Table3[[#This Row],[DivPay]]*4</f>
        <v>3.1</v>
      </c>
      <c r="G544" s="2">
        <f>Table3[[#This Row],[FwdDiv]]/Table3[[#This Row],[SharePrice]]</f>
        <v>3.9530731956133637E-2</v>
      </c>
    </row>
    <row r="545" spans="2:7" ht="16" x14ac:dyDescent="0.2">
      <c r="B545" s="35">
        <v>44335</v>
      </c>
      <c r="C545">
        <v>77.98</v>
      </c>
      <c r="E545">
        <v>0.77500000000000002</v>
      </c>
      <c r="F545">
        <f>Table3[[#This Row],[DivPay]]*4</f>
        <v>3.1</v>
      </c>
      <c r="G545" s="2">
        <f>Table3[[#This Row],[FwdDiv]]/Table3[[#This Row],[SharePrice]]</f>
        <v>3.9753783021287507E-2</v>
      </c>
    </row>
    <row r="546" spans="2:7" ht="16" x14ac:dyDescent="0.2">
      <c r="B546" s="35">
        <v>44334</v>
      </c>
      <c r="C546">
        <v>77.739999999999995</v>
      </c>
      <c r="D546">
        <v>0.77500000000000002</v>
      </c>
      <c r="E546">
        <v>0.77500000000000002</v>
      </c>
      <c r="F546">
        <f>Table3[[#This Row],[DivPay]]*4</f>
        <v>3.1</v>
      </c>
      <c r="G546" s="2">
        <f>Table3[[#This Row],[FwdDiv]]/Table3[[#This Row],[SharePrice]]</f>
        <v>3.9876511448417806E-2</v>
      </c>
    </row>
    <row r="547" spans="2:7" ht="16" x14ac:dyDescent="0.2">
      <c r="B547" s="35">
        <v>44333</v>
      </c>
      <c r="C547">
        <v>78.73</v>
      </c>
      <c r="E547">
        <v>0.77500000000000002</v>
      </c>
      <c r="F547">
        <f>Table3[[#This Row],[DivPay]]*4</f>
        <v>3.1</v>
      </c>
      <c r="G547" s="2">
        <f>Table3[[#This Row],[FwdDiv]]/Table3[[#This Row],[SharePrice]]</f>
        <v>3.9375079385240694E-2</v>
      </c>
    </row>
    <row r="548" spans="2:7" ht="16" x14ac:dyDescent="0.2">
      <c r="B548" s="35">
        <v>44330</v>
      </c>
      <c r="C548">
        <v>78.97</v>
      </c>
      <c r="E548">
        <v>0.77500000000000002</v>
      </c>
      <c r="F548">
        <f>Table3[[#This Row],[DivPay]]*4</f>
        <v>3.1</v>
      </c>
      <c r="G548" s="2">
        <f>Table3[[#This Row],[FwdDiv]]/Table3[[#This Row],[SharePrice]]</f>
        <v>3.9255413448144864E-2</v>
      </c>
    </row>
    <row r="549" spans="2:7" ht="16" x14ac:dyDescent="0.2">
      <c r="B549" s="35">
        <v>44329</v>
      </c>
      <c r="C549">
        <v>79.28</v>
      </c>
      <c r="E549">
        <v>0.77500000000000002</v>
      </c>
      <c r="F549">
        <f>Table3[[#This Row],[DivPay]]*4</f>
        <v>3.1</v>
      </c>
      <c r="G549" s="2">
        <f>Table3[[#This Row],[FwdDiv]]/Table3[[#This Row],[SharePrice]]</f>
        <v>3.9101917255297679E-2</v>
      </c>
    </row>
    <row r="550" spans="2:7" ht="16" x14ac:dyDescent="0.2">
      <c r="B550" s="35">
        <v>44328</v>
      </c>
      <c r="C550">
        <v>77.900000000000006</v>
      </c>
      <c r="E550">
        <v>0.77500000000000002</v>
      </c>
      <c r="F550">
        <f>Table3[[#This Row],[DivPay]]*4</f>
        <v>3.1</v>
      </c>
      <c r="G550" s="2">
        <f>Table3[[#This Row],[FwdDiv]]/Table3[[#This Row],[SharePrice]]</f>
        <v>3.979460847240051E-2</v>
      </c>
    </row>
    <row r="551" spans="2:7" ht="16" x14ac:dyDescent="0.2">
      <c r="B551" s="35">
        <v>44327</v>
      </c>
      <c r="C551">
        <v>79.34</v>
      </c>
      <c r="E551">
        <v>0.77500000000000002</v>
      </c>
      <c r="F551">
        <f>Table3[[#This Row],[DivPay]]*4</f>
        <v>3.1</v>
      </c>
      <c r="G551" s="2">
        <f>Table3[[#This Row],[FwdDiv]]/Table3[[#This Row],[SharePrice]]</f>
        <v>3.9072346861608265E-2</v>
      </c>
    </row>
    <row r="552" spans="2:7" ht="16" x14ac:dyDescent="0.2">
      <c r="B552" s="35">
        <v>44326</v>
      </c>
      <c r="C552">
        <v>79.849999999999994</v>
      </c>
      <c r="E552">
        <v>0.77500000000000002</v>
      </c>
      <c r="F552">
        <f>Table3[[#This Row],[DivPay]]*4</f>
        <v>3.1</v>
      </c>
      <c r="G552" s="2">
        <f>Table3[[#This Row],[FwdDiv]]/Table3[[#This Row],[SharePrice]]</f>
        <v>3.8822792736380715E-2</v>
      </c>
    </row>
    <row r="553" spans="2:7" ht="16" x14ac:dyDescent="0.2">
      <c r="B553" s="35">
        <v>44323</v>
      </c>
      <c r="C553">
        <v>78.09</v>
      </c>
      <c r="E553">
        <v>0.77500000000000002</v>
      </c>
      <c r="F553">
        <f>Table3[[#This Row],[DivPay]]*4</f>
        <v>3.1</v>
      </c>
      <c r="G553" s="2">
        <f>Table3[[#This Row],[FwdDiv]]/Table3[[#This Row],[SharePrice]]</f>
        <v>3.9697784607504158E-2</v>
      </c>
    </row>
    <row r="554" spans="2:7" ht="16" x14ac:dyDescent="0.2">
      <c r="B554" s="35">
        <v>44322</v>
      </c>
      <c r="C554">
        <v>77.86</v>
      </c>
      <c r="E554">
        <v>0.77500000000000002</v>
      </c>
      <c r="F554">
        <f>Table3[[#This Row],[DivPay]]*4</f>
        <v>3.1</v>
      </c>
      <c r="G554" s="2">
        <f>Table3[[#This Row],[FwdDiv]]/Table3[[#This Row],[SharePrice]]</f>
        <v>3.9815052658618032E-2</v>
      </c>
    </row>
    <row r="555" spans="2:7" ht="16" x14ac:dyDescent="0.2">
      <c r="B555" s="35">
        <v>44321</v>
      </c>
      <c r="C555">
        <v>76.89</v>
      </c>
      <c r="E555">
        <v>0.77500000000000002</v>
      </c>
      <c r="F555">
        <f>Table3[[#This Row],[DivPay]]*4</f>
        <v>3.1</v>
      </c>
      <c r="G555" s="2">
        <f>Table3[[#This Row],[FwdDiv]]/Table3[[#This Row],[SharePrice]]</f>
        <v>4.0317336454675515E-2</v>
      </c>
    </row>
    <row r="556" spans="2:7" ht="16" x14ac:dyDescent="0.2">
      <c r="B556" s="35">
        <v>44320</v>
      </c>
      <c r="C556">
        <v>78.12</v>
      </c>
      <c r="E556">
        <v>0.77500000000000002</v>
      </c>
      <c r="F556">
        <f>Table3[[#This Row],[DivPay]]*4</f>
        <v>3.1</v>
      </c>
      <c r="G556" s="2">
        <f>Table3[[#This Row],[FwdDiv]]/Table3[[#This Row],[SharePrice]]</f>
        <v>3.968253968253968E-2</v>
      </c>
    </row>
    <row r="557" spans="2:7" ht="16" x14ac:dyDescent="0.2">
      <c r="B557" s="35">
        <v>44319</v>
      </c>
      <c r="C557">
        <v>77.75</v>
      </c>
      <c r="E557">
        <v>0.77500000000000002</v>
      </c>
      <c r="F557">
        <f>Table3[[#This Row],[DivPay]]*4</f>
        <v>3.1</v>
      </c>
      <c r="G557" s="2">
        <f>Table3[[#This Row],[FwdDiv]]/Table3[[#This Row],[SharePrice]]</f>
        <v>3.9871382636655947E-2</v>
      </c>
    </row>
    <row r="558" spans="2:7" ht="16" x14ac:dyDescent="0.2">
      <c r="B558" s="35">
        <v>44316</v>
      </c>
      <c r="C558">
        <v>77.41</v>
      </c>
      <c r="E558">
        <v>0.77500000000000002</v>
      </c>
      <c r="F558">
        <f>Table3[[#This Row],[DivPay]]*4</f>
        <v>3.1</v>
      </c>
      <c r="G558" s="2">
        <f>Table3[[#This Row],[FwdDiv]]/Table3[[#This Row],[SharePrice]]</f>
        <v>4.0046505619429018E-2</v>
      </c>
    </row>
    <row r="559" spans="2:7" ht="16" x14ac:dyDescent="0.2">
      <c r="B559" s="35">
        <v>44315</v>
      </c>
      <c r="C559">
        <v>76.709999999999994</v>
      </c>
      <c r="E559">
        <v>0.77500000000000002</v>
      </c>
      <c r="F559">
        <f>Table3[[#This Row],[DivPay]]*4</f>
        <v>3.1</v>
      </c>
      <c r="G559" s="2">
        <f>Table3[[#This Row],[FwdDiv]]/Table3[[#This Row],[SharePrice]]</f>
        <v>4.0411941076782691E-2</v>
      </c>
    </row>
    <row r="560" spans="2:7" ht="16" x14ac:dyDescent="0.2">
      <c r="B560" s="35">
        <v>44314</v>
      </c>
      <c r="C560">
        <v>76.209999999999994</v>
      </c>
      <c r="E560">
        <v>0.77500000000000002</v>
      </c>
      <c r="F560">
        <f>Table3[[#This Row],[DivPay]]*4</f>
        <v>3.1</v>
      </c>
      <c r="G560" s="2">
        <f>Table3[[#This Row],[FwdDiv]]/Table3[[#This Row],[SharePrice]]</f>
        <v>4.0677076499147098E-2</v>
      </c>
    </row>
    <row r="561" spans="2:7" ht="16" x14ac:dyDescent="0.2">
      <c r="B561" s="35">
        <v>44313</v>
      </c>
      <c r="C561">
        <v>76.19</v>
      </c>
      <c r="E561">
        <v>0.77500000000000002</v>
      </c>
      <c r="F561">
        <f>Table3[[#This Row],[DivPay]]*4</f>
        <v>3.1</v>
      </c>
      <c r="G561" s="2">
        <f>Table3[[#This Row],[FwdDiv]]/Table3[[#This Row],[SharePrice]]</f>
        <v>4.0687754298464371E-2</v>
      </c>
    </row>
    <row r="562" spans="2:7" ht="16" x14ac:dyDescent="0.2">
      <c r="B562" s="35">
        <v>44312</v>
      </c>
      <c r="C562">
        <v>76.87</v>
      </c>
      <c r="E562">
        <v>0.77500000000000002</v>
      </c>
      <c r="F562">
        <f>Table3[[#This Row],[DivPay]]*4</f>
        <v>3.1</v>
      </c>
      <c r="G562" s="2">
        <f>Table3[[#This Row],[FwdDiv]]/Table3[[#This Row],[SharePrice]]</f>
        <v>4.0327826200078055E-2</v>
      </c>
    </row>
    <row r="563" spans="2:7" ht="16" x14ac:dyDescent="0.2">
      <c r="B563" s="35">
        <v>44309</v>
      </c>
      <c r="C563">
        <v>77.45</v>
      </c>
      <c r="E563">
        <v>0.77500000000000002</v>
      </c>
      <c r="F563">
        <f>Table3[[#This Row],[DivPay]]*4</f>
        <v>3.1</v>
      </c>
      <c r="G563" s="2">
        <f>Table3[[#This Row],[FwdDiv]]/Table3[[#This Row],[SharePrice]]</f>
        <v>4.0025823111684955E-2</v>
      </c>
    </row>
    <row r="564" spans="2:7" ht="16" x14ac:dyDescent="0.2">
      <c r="B564" s="35">
        <v>44308</v>
      </c>
      <c r="C564">
        <v>78.11</v>
      </c>
      <c r="E564">
        <v>0.77500000000000002</v>
      </c>
      <c r="F564">
        <f>Table3[[#This Row],[DivPay]]*4</f>
        <v>3.1</v>
      </c>
      <c r="G564" s="2">
        <f>Table3[[#This Row],[FwdDiv]]/Table3[[#This Row],[SharePrice]]</f>
        <v>3.9687620023044427E-2</v>
      </c>
    </row>
    <row r="565" spans="2:7" ht="16" x14ac:dyDescent="0.2">
      <c r="B565" s="35">
        <v>44307</v>
      </c>
      <c r="C565">
        <v>78.36</v>
      </c>
      <c r="E565">
        <v>0.77500000000000002</v>
      </c>
      <c r="F565">
        <f>Table3[[#This Row],[DivPay]]*4</f>
        <v>3.1</v>
      </c>
      <c r="G565" s="2">
        <f>Table3[[#This Row],[FwdDiv]]/Table3[[#This Row],[SharePrice]]</f>
        <v>3.9561000510464524E-2</v>
      </c>
    </row>
    <row r="566" spans="2:7" ht="16" x14ac:dyDescent="0.2">
      <c r="B566" s="35">
        <v>44306</v>
      </c>
      <c r="C566">
        <v>79.349999999999994</v>
      </c>
      <c r="E566">
        <v>0.77500000000000002</v>
      </c>
      <c r="F566">
        <f>Table3[[#This Row],[DivPay]]*4</f>
        <v>3.1</v>
      </c>
      <c r="G566" s="2">
        <f>Table3[[#This Row],[FwdDiv]]/Table3[[#This Row],[SharePrice]]</f>
        <v>3.9067422810333964E-2</v>
      </c>
    </row>
    <row r="567" spans="2:7" ht="16" x14ac:dyDescent="0.2">
      <c r="B567" s="35">
        <v>44305</v>
      </c>
      <c r="C567">
        <v>78.349999999999994</v>
      </c>
      <c r="E567">
        <v>0.77500000000000002</v>
      </c>
      <c r="F567">
        <f>Table3[[#This Row],[DivPay]]*4</f>
        <v>3.1</v>
      </c>
      <c r="G567" s="2">
        <f>Table3[[#This Row],[FwdDiv]]/Table3[[#This Row],[SharePrice]]</f>
        <v>3.9566049776643269E-2</v>
      </c>
    </row>
    <row r="568" spans="2:7" ht="16" x14ac:dyDescent="0.2">
      <c r="B568" s="35">
        <v>44302</v>
      </c>
      <c r="C568">
        <v>78.209999999999994</v>
      </c>
      <c r="E568">
        <v>0.77500000000000002</v>
      </c>
      <c r="F568">
        <f>Table3[[#This Row],[DivPay]]*4</f>
        <v>3.1</v>
      </c>
      <c r="G568" s="2">
        <f>Table3[[#This Row],[FwdDiv]]/Table3[[#This Row],[SharePrice]]</f>
        <v>3.9636875079913057E-2</v>
      </c>
    </row>
    <row r="569" spans="2:7" ht="16" x14ac:dyDescent="0.2">
      <c r="B569" s="35">
        <v>44301</v>
      </c>
      <c r="C569">
        <v>77.19</v>
      </c>
      <c r="E569">
        <v>0.77500000000000002</v>
      </c>
      <c r="F569">
        <f>Table3[[#This Row],[DivPay]]*4</f>
        <v>3.1</v>
      </c>
      <c r="G569" s="2">
        <f>Table3[[#This Row],[FwdDiv]]/Table3[[#This Row],[SharePrice]]</f>
        <v>4.0160642570281124E-2</v>
      </c>
    </row>
    <row r="570" spans="2:7" ht="16" x14ac:dyDescent="0.2">
      <c r="B570" s="35">
        <v>44300</v>
      </c>
      <c r="C570">
        <v>76.16</v>
      </c>
      <c r="E570">
        <v>0.77500000000000002</v>
      </c>
      <c r="F570">
        <f>Table3[[#This Row],[DivPay]]*4</f>
        <v>3.1</v>
      </c>
      <c r="G570" s="2">
        <f>Table3[[#This Row],[FwdDiv]]/Table3[[#This Row],[SharePrice]]</f>
        <v>4.0703781512605043E-2</v>
      </c>
    </row>
    <row r="571" spans="2:7" ht="16" x14ac:dyDescent="0.2">
      <c r="B571" s="35">
        <v>44299</v>
      </c>
      <c r="C571">
        <v>75.87</v>
      </c>
      <c r="E571">
        <v>0.77500000000000002</v>
      </c>
      <c r="F571">
        <f>Table3[[#This Row],[DivPay]]*4</f>
        <v>3.1</v>
      </c>
      <c r="G571" s="2">
        <f>Table3[[#This Row],[FwdDiv]]/Table3[[#This Row],[SharePrice]]</f>
        <v>4.0859364702781072E-2</v>
      </c>
    </row>
    <row r="572" spans="2:7" ht="16" x14ac:dyDescent="0.2">
      <c r="B572" s="35">
        <v>44298</v>
      </c>
      <c r="C572">
        <v>75.319999999999993</v>
      </c>
      <c r="E572">
        <v>0.77500000000000002</v>
      </c>
      <c r="F572">
        <f>Table3[[#This Row],[DivPay]]*4</f>
        <v>3.1</v>
      </c>
      <c r="G572" s="2">
        <f>Table3[[#This Row],[FwdDiv]]/Table3[[#This Row],[SharePrice]]</f>
        <v>4.1157727031332983E-2</v>
      </c>
    </row>
    <row r="573" spans="2:7" ht="16" x14ac:dyDescent="0.2">
      <c r="B573" s="35">
        <v>44295</v>
      </c>
      <c r="C573">
        <v>75.17</v>
      </c>
      <c r="E573">
        <v>0.77500000000000002</v>
      </c>
      <c r="F573">
        <f>Table3[[#This Row],[DivPay]]*4</f>
        <v>3.1</v>
      </c>
      <c r="G573" s="2">
        <f>Table3[[#This Row],[FwdDiv]]/Table3[[#This Row],[SharePrice]]</f>
        <v>4.1239856325661836E-2</v>
      </c>
    </row>
    <row r="574" spans="2:7" ht="16" x14ac:dyDescent="0.2">
      <c r="B574" s="35">
        <v>44294</v>
      </c>
      <c r="C574">
        <v>75.12</v>
      </c>
      <c r="E574">
        <v>0.77500000000000002</v>
      </c>
      <c r="F574">
        <f>Table3[[#This Row],[DivPay]]*4</f>
        <v>3.1</v>
      </c>
      <c r="G574" s="2">
        <f>Table3[[#This Row],[FwdDiv]]/Table3[[#This Row],[SharePrice]]</f>
        <v>4.1267305644302449E-2</v>
      </c>
    </row>
    <row r="575" spans="2:7" ht="16" x14ac:dyDescent="0.2">
      <c r="B575" s="35">
        <v>44293</v>
      </c>
      <c r="C575">
        <v>75.31</v>
      </c>
      <c r="E575">
        <v>0.77500000000000002</v>
      </c>
      <c r="F575">
        <f>Table3[[#This Row],[DivPay]]*4</f>
        <v>3.1</v>
      </c>
      <c r="G575" s="2">
        <f>Table3[[#This Row],[FwdDiv]]/Table3[[#This Row],[SharePrice]]</f>
        <v>4.1163192139158145E-2</v>
      </c>
    </row>
    <row r="576" spans="2:7" ht="16" x14ac:dyDescent="0.2">
      <c r="B576" s="35">
        <v>44292</v>
      </c>
      <c r="C576">
        <v>75.69</v>
      </c>
      <c r="E576">
        <v>0.77500000000000002</v>
      </c>
      <c r="F576">
        <f>Table3[[#This Row],[DivPay]]*4</f>
        <v>3.1</v>
      </c>
      <c r="G576" s="2">
        <f>Table3[[#This Row],[FwdDiv]]/Table3[[#This Row],[SharePrice]]</f>
        <v>4.0956533227639057E-2</v>
      </c>
    </row>
    <row r="577" spans="2:7" ht="16" x14ac:dyDescent="0.2">
      <c r="B577" s="35">
        <v>44291</v>
      </c>
      <c r="C577">
        <v>75.28</v>
      </c>
      <c r="E577">
        <v>0.77500000000000002</v>
      </c>
      <c r="F577">
        <f>Table3[[#This Row],[DivPay]]*4</f>
        <v>3.1</v>
      </c>
      <c r="G577" s="2">
        <f>Table3[[#This Row],[FwdDiv]]/Table3[[#This Row],[SharePrice]]</f>
        <v>4.1179596174282677E-2</v>
      </c>
    </row>
    <row r="578" spans="2:7" ht="16" x14ac:dyDescent="0.2">
      <c r="B578" s="35">
        <v>44287</v>
      </c>
      <c r="C578">
        <v>74.290000000000006</v>
      </c>
      <c r="E578">
        <v>0.77500000000000002</v>
      </c>
      <c r="F578">
        <f>Table3[[#This Row],[DivPay]]*4</f>
        <v>3.1</v>
      </c>
      <c r="G578" s="2">
        <f>Table3[[#This Row],[FwdDiv]]/Table3[[#This Row],[SharePrice]]</f>
        <v>4.1728361825279309E-2</v>
      </c>
    </row>
    <row r="579" spans="2:7" ht="16" x14ac:dyDescent="0.2">
      <c r="B579" s="35">
        <v>44286</v>
      </c>
      <c r="C579">
        <v>74.8</v>
      </c>
      <c r="E579">
        <v>0.77500000000000002</v>
      </c>
      <c r="F579">
        <f>Table3[[#This Row],[DivPay]]*4</f>
        <v>3.1</v>
      </c>
      <c r="G579" s="2">
        <f>Table3[[#This Row],[FwdDiv]]/Table3[[#This Row],[SharePrice]]</f>
        <v>4.1443850267379685E-2</v>
      </c>
    </row>
    <row r="580" spans="2:7" ht="16" x14ac:dyDescent="0.2">
      <c r="B580" s="35">
        <v>44285</v>
      </c>
      <c r="C580">
        <v>74.38</v>
      </c>
      <c r="E580">
        <v>0.77500000000000002</v>
      </c>
      <c r="F580">
        <f>Table3[[#This Row],[DivPay]]*4</f>
        <v>3.1</v>
      </c>
      <c r="G580" s="2">
        <f>Table3[[#This Row],[FwdDiv]]/Table3[[#This Row],[SharePrice]]</f>
        <v>4.1677870395267547E-2</v>
      </c>
    </row>
    <row r="581" spans="2:7" ht="16" x14ac:dyDescent="0.2">
      <c r="B581" s="35">
        <v>44284</v>
      </c>
      <c r="C581">
        <v>75.45</v>
      </c>
      <c r="E581">
        <v>0.77500000000000002</v>
      </c>
      <c r="F581">
        <f>Table3[[#This Row],[DivPay]]*4</f>
        <v>3.1</v>
      </c>
      <c r="G581" s="2">
        <f>Table3[[#This Row],[FwdDiv]]/Table3[[#This Row],[SharePrice]]</f>
        <v>4.108681245858184E-2</v>
      </c>
    </row>
    <row r="582" spans="2:7" ht="16" x14ac:dyDescent="0.2">
      <c r="B582" s="35">
        <v>44281</v>
      </c>
      <c r="C582">
        <v>74.44</v>
      </c>
      <c r="E582">
        <v>0.77500000000000002</v>
      </c>
      <c r="F582">
        <f>Table3[[#This Row],[DivPay]]*4</f>
        <v>3.1</v>
      </c>
      <c r="G582" s="2">
        <f>Table3[[#This Row],[FwdDiv]]/Table3[[#This Row],[SharePrice]]</f>
        <v>4.1644277270284795E-2</v>
      </c>
    </row>
    <row r="583" spans="2:7" ht="16" x14ac:dyDescent="0.2">
      <c r="B583" s="35">
        <v>44280</v>
      </c>
      <c r="C583">
        <v>74.27</v>
      </c>
      <c r="E583">
        <v>0.77500000000000002</v>
      </c>
      <c r="F583">
        <f>Table3[[#This Row],[DivPay]]*4</f>
        <v>3.1</v>
      </c>
      <c r="G583" s="2">
        <f>Table3[[#This Row],[FwdDiv]]/Table3[[#This Row],[SharePrice]]</f>
        <v>4.1739598761276427E-2</v>
      </c>
    </row>
    <row r="584" spans="2:7" ht="16" x14ac:dyDescent="0.2">
      <c r="B584" s="35">
        <v>44279</v>
      </c>
      <c r="C584">
        <v>73.430000000000007</v>
      </c>
      <c r="E584">
        <v>0.77500000000000002</v>
      </c>
      <c r="F584">
        <f>Table3[[#This Row],[DivPay]]*4</f>
        <v>3.1</v>
      </c>
      <c r="G584" s="2">
        <f>Table3[[#This Row],[FwdDiv]]/Table3[[#This Row],[SharePrice]]</f>
        <v>4.2217077488764805E-2</v>
      </c>
    </row>
    <row r="585" spans="2:7" ht="16" x14ac:dyDescent="0.2">
      <c r="B585" s="35">
        <v>44278</v>
      </c>
      <c r="C585">
        <v>73.239999999999995</v>
      </c>
      <c r="E585">
        <v>0.77500000000000002</v>
      </c>
      <c r="F585">
        <f>Table3[[#This Row],[DivPay]]*4</f>
        <v>3.1</v>
      </c>
      <c r="G585" s="2">
        <f>Table3[[#This Row],[FwdDiv]]/Table3[[#This Row],[SharePrice]]</f>
        <v>4.2326597487711635E-2</v>
      </c>
    </row>
    <row r="586" spans="2:7" ht="16" x14ac:dyDescent="0.2">
      <c r="B586" s="35">
        <v>44277</v>
      </c>
      <c r="C586">
        <v>72.05</v>
      </c>
      <c r="E586">
        <v>0.77500000000000002</v>
      </c>
      <c r="F586">
        <f>Table3[[#This Row],[DivPay]]*4</f>
        <v>3.1</v>
      </c>
      <c r="G586" s="2">
        <f>Table3[[#This Row],[FwdDiv]]/Table3[[#This Row],[SharePrice]]</f>
        <v>4.3025676613462877E-2</v>
      </c>
    </row>
    <row r="587" spans="2:7" ht="16" x14ac:dyDescent="0.2">
      <c r="B587" s="35">
        <v>44274</v>
      </c>
      <c r="C587">
        <v>72.3</v>
      </c>
      <c r="E587">
        <v>0.77500000000000002</v>
      </c>
      <c r="F587">
        <f>Table3[[#This Row],[DivPay]]*4</f>
        <v>3.1</v>
      </c>
      <c r="G587" s="2">
        <f>Table3[[#This Row],[FwdDiv]]/Table3[[#This Row],[SharePrice]]</f>
        <v>4.2876901798063624E-2</v>
      </c>
    </row>
    <row r="588" spans="2:7" ht="16" x14ac:dyDescent="0.2">
      <c r="B588" s="35">
        <v>44273</v>
      </c>
      <c r="C588">
        <v>72.22</v>
      </c>
      <c r="E588">
        <v>0.77500000000000002</v>
      </c>
      <c r="F588">
        <f>Table3[[#This Row],[DivPay]]*4</f>
        <v>3.1</v>
      </c>
      <c r="G588" s="2">
        <f>Table3[[#This Row],[FwdDiv]]/Table3[[#This Row],[SharePrice]]</f>
        <v>4.2924397673774581E-2</v>
      </c>
    </row>
    <row r="589" spans="2:7" ht="16" x14ac:dyDescent="0.2">
      <c r="B589" s="35">
        <v>44272</v>
      </c>
      <c r="C589">
        <v>71.790000000000006</v>
      </c>
      <c r="E589">
        <v>0.77500000000000002</v>
      </c>
      <c r="F589">
        <f>Table3[[#This Row],[DivPay]]*4</f>
        <v>3.1</v>
      </c>
      <c r="G589" s="2">
        <f>Table3[[#This Row],[FwdDiv]]/Table3[[#This Row],[SharePrice]]</f>
        <v>4.3181501601894413E-2</v>
      </c>
    </row>
    <row r="590" spans="2:7" ht="16" x14ac:dyDescent="0.2">
      <c r="B590" s="35">
        <v>44271</v>
      </c>
      <c r="C590">
        <v>72.08</v>
      </c>
      <c r="E590">
        <v>0.77500000000000002</v>
      </c>
      <c r="F590">
        <f>Table3[[#This Row],[DivPay]]*4</f>
        <v>3.1</v>
      </c>
      <c r="G590" s="2">
        <f>Table3[[#This Row],[FwdDiv]]/Table3[[#This Row],[SharePrice]]</f>
        <v>4.3007769145394011E-2</v>
      </c>
    </row>
    <row r="591" spans="2:7" ht="16" x14ac:dyDescent="0.2">
      <c r="B591" s="35">
        <v>44270</v>
      </c>
      <c r="C591">
        <v>71.819999999999993</v>
      </c>
      <c r="E591">
        <v>0.77500000000000002</v>
      </c>
      <c r="F591">
        <f>Table3[[#This Row],[DivPay]]*4</f>
        <v>3.1</v>
      </c>
      <c r="G591" s="2">
        <f>Table3[[#This Row],[FwdDiv]]/Table3[[#This Row],[SharePrice]]</f>
        <v>4.31634642160958E-2</v>
      </c>
    </row>
    <row r="592" spans="2:7" ht="16" x14ac:dyDescent="0.2">
      <c r="B592" s="35">
        <v>44267</v>
      </c>
      <c r="C592">
        <v>70.94</v>
      </c>
      <c r="E592">
        <v>0.77500000000000002</v>
      </c>
      <c r="F592">
        <f>Table3[[#This Row],[DivPay]]*4</f>
        <v>3.1</v>
      </c>
      <c r="G592" s="2">
        <f>Table3[[#This Row],[FwdDiv]]/Table3[[#This Row],[SharePrice]]</f>
        <v>4.3698900479278269E-2</v>
      </c>
    </row>
    <row r="593" spans="2:7" ht="16" x14ac:dyDescent="0.2">
      <c r="B593" s="35">
        <v>44266</v>
      </c>
      <c r="C593">
        <v>69.819999999999993</v>
      </c>
      <c r="E593">
        <v>0.77500000000000002</v>
      </c>
      <c r="F593">
        <f>Table3[[#This Row],[DivPay]]*4</f>
        <v>3.1</v>
      </c>
      <c r="G593" s="2">
        <f>Table3[[#This Row],[FwdDiv]]/Table3[[#This Row],[SharePrice]]</f>
        <v>4.4399885419650537E-2</v>
      </c>
    </row>
    <row r="594" spans="2:7" ht="16" x14ac:dyDescent="0.2">
      <c r="B594" s="35">
        <v>44265</v>
      </c>
      <c r="C594">
        <v>70.37</v>
      </c>
      <c r="E594">
        <v>0.77500000000000002</v>
      </c>
      <c r="F594">
        <f>Table3[[#This Row],[DivPay]]*4</f>
        <v>3.1</v>
      </c>
      <c r="G594" s="2">
        <f>Table3[[#This Row],[FwdDiv]]/Table3[[#This Row],[SharePrice]]</f>
        <v>4.4052863436123343E-2</v>
      </c>
    </row>
    <row r="595" spans="2:7" ht="16" x14ac:dyDescent="0.2">
      <c r="B595" s="35">
        <v>44264</v>
      </c>
      <c r="C595">
        <v>69.69</v>
      </c>
      <c r="E595">
        <v>0.77500000000000002</v>
      </c>
      <c r="F595">
        <f>Table3[[#This Row],[DivPay]]*4</f>
        <v>3.1</v>
      </c>
      <c r="G595" s="2">
        <f>Table3[[#This Row],[FwdDiv]]/Table3[[#This Row],[SharePrice]]</f>
        <v>4.4482709140479269E-2</v>
      </c>
    </row>
    <row r="596" spans="2:7" ht="16" x14ac:dyDescent="0.2">
      <c r="B596" s="35">
        <v>44263</v>
      </c>
      <c r="C596">
        <v>69.5</v>
      </c>
      <c r="E596">
        <v>0.77500000000000002</v>
      </c>
      <c r="F596">
        <f>Table3[[#This Row],[DivPay]]*4</f>
        <v>3.1</v>
      </c>
      <c r="G596" s="2">
        <f>Table3[[#This Row],[FwdDiv]]/Table3[[#This Row],[SharePrice]]</f>
        <v>4.4604316546762592E-2</v>
      </c>
    </row>
    <row r="597" spans="2:7" ht="16" x14ac:dyDescent="0.2">
      <c r="B597" s="35">
        <v>44260</v>
      </c>
      <c r="C597">
        <v>68.3</v>
      </c>
      <c r="E597">
        <v>0.77500000000000002</v>
      </c>
      <c r="F597">
        <f>Table3[[#This Row],[DivPay]]*4</f>
        <v>3.1</v>
      </c>
      <c r="G597" s="2">
        <f>Table3[[#This Row],[FwdDiv]]/Table3[[#This Row],[SharePrice]]</f>
        <v>4.5387994143484628E-2</v>
      </c>
    </row>
    <row r="598" spans="2:7" ht="16" x14ac:dyDescent="0.2">
      <c r="B598" s="35">
        <v>44259</v>
      </c>
      <c r="C598">
        <v>66.959999999999994</v>
      </c>
      <c r="E598">
        <v>0.77500000000000002</v>
      </c>
      <c r="F598">
        <f>Table3[[#This Row],[DivPay]]*4</f>
        <v>3.1</v>
      </c>
      <c r="G598" s="2">
        <f>Table3[[#This Row],[FwdDiv]]/Table3[[#This Row],[SharePrice]]</f>
        <v>4.6296296296296301E-2</v>
      </c>
    </row>
    <row r="599" spans="2:7" ht="16" x14ac:dyDescent="0.2">
      <c r="B599" s="35">
        <v>44258</v>
      </c>
      <c r="C599">
        <v>67.430000000000007</v>
      </c>
      <c r="E599">
        <v>0.77500000000000002</v>
      </c>
      <c r="F599">
        <f>Table3[[#This Row],[DivPay]]*4</f>
        <v>3.1</v>
      </c>
      <c r="G599" s="2">
        <f>Table3[[#This Row],[FwdDiv]]/Table3[[#This Row],[SharePrice]]</f>
        <v>4.5973602254189526E-2</v>
      </c>
    </row>
    <row r="600" spans="2:7" ht="16" x14ac:dyDescent="0.2">
      <c r="B600" s="35">
        <v>44257</v>
      </c>
      <c r="C600">
        <v>67.08</v>
      </c>
      <c r="E600">
        <v>0.77500000000000002</v>
      </c>
      <c r="F600">
        <f>Table3[[#This Row],[DivPay]]*4</f>
        <v>3.1</v>
      </c>
      <c r="G600" s="2">
        <f>Table3[[#This Row],[FwdDiv]]/Table3[[#This Row],[SharePrice]]</f>
        <v>4.6213476446034588E-2</v>
      </c>
    </row>
    <row r="601" spans="2:7" ht="16" x14ac:dyDescent="0.2">
      <c r="B601" s="35">
        <v>44256</v>
      </c>
      <c r="C601">
        <v>67.040000000000006</v>
      </c>
      <c r="E601">
        <v>0.77500000000000002</v>
      </c>
      <c r="F601">
        <f>Table3[[#This Row],[DivPay]]*4</f>
        <v>3.1</v>
      </c>
      <c r="G601" s="2">
        <f>Table3[[#This Row],[FwdDiv]]/Table3[[#This Row],[SharePrice]]</f>
        <v>4.6241050119331738E-2</v>
      </c>
    </row>
    <row r="602" spans="2:7" ht="16" x14ac:dyDescent="0.2">
      <c r="B602" s="35">
        <v>44253</v>
      </c>
      <c r="C602">
        <v>65.650000000000006</v>
      </c>
      <c r="E602">
        <v>0.77500000000000002</v>
      </c>
      <c r="F602">
        <f>Table3[[#This Row],[DivPay]]*4</f>
        <v>3.1</v>
      </c>
      <c r="G602" s="2">
        <f>Table3[[#This Row],[FwdDiv]]/Table3[[#This Row],[SharePrice]]</f>
        <v>4.7220106626047219E-2</v>
      </c>
    </row>
    <row r="603" spans="2:7" ht="16" x14ac:dyDescent="0.2">
      <c r="B603" s="35">
        <v>44252</v>
      </c>
      <c r="C603">
        <v>67.150000000000006</v>
      </c>
      <c r="E603">
        <v>0.77500000000000002</v>
      </c>
      <c r="F603">
        <f>Table3[[#This Row],[DivPay]]*4</f>
        <v>3.1</v>
      </c>
      <c r="G603" s="2">
        <f>Table3[[#This Row],[FwdDiv]]/Table3[[#This Row],[SharePrice]]</f>
        <v>4.6165301563663434E-2</v>
      </c>
    </row>
    <row r="604" spans="2:7" ht="16" x14ac:dyDescent="0.2">
      <c r="B604" s="35">
        <v>44251</v>
      </c>
      <c r="C604">
        <v>66.650000000000006</v>
      </c>
      <c r="E604">
        <v>0.77500000000000002</v>
      </c>
      <c r="F604">
        <f>Table3[[#This Row],[DivPay]]*4</f>
        <v>3.1</v>
      </c>
      <c r="G604" s="2">
        <f>Table3[[#This Row],[FwdDiv]]/Table3[[#This Row],[SharePrice]]</f>
        <v>4.6511627906976744E-2</v>
      </c>
    </row>
    <row r="605" spans="2:7" ht="16" x14ac:dyDescent="0.2">
      <c r="B605" s="35">
        <v>44250</v>
      </c>
      <c r="C605">
        <v>67.67</v>
      </c>
      <c r="E605">
        <v>0.77500000000000002</v>
      </c>
      <c r="F605">
        <f>Table3[[#This Row],[DivPay]]*4</f>
        <v>3.1</v>
      </c>
      <c r="G605" s="2">
        <f>Table3[[#This Row],[FwdDiv]]/Table3[[#This Row],[SharePrice]]</f>
        <v>4.5810551204374168E-2</v>
      </c>
    </row>
    <row r="606" spans="2:7" ht="16" x14ac:dyDescent="0.2">
      <c r="B606" s="35">
        <v>44249</v>
      </c>
      <c r="C606">
        <v>67.97</v>
      </c>
      <c r="E606">
        <v>0.77500000000000002</v>
      </c>
      <c r="F606">
        <f>Table3[[#This Row],[DivPay]]*4</f>
        <v>3.1</v>
      </c>
      <c r="G606" s="2">
        <f>Table3[[#This Row],[FwdDiv]]/Table3[[#This Row],[SharePrice]]</f>
        <v>4.5608356627924083E-2</v>
      </c>
    </row>
    <row r="607" spans="2:7" ht="16" x14ac:dyDescent="0.2">
      <c r="B607" s="35">
        <v>44246</v>
      </c>
      <c r="C607">
        <v>68.180000000000007</v>
      </c>
      <c r="E607">
        <v>0.77500000000000002</v>
      </c>
      <c r="F607">
        <f>Table3[[#This Row],[DivPay]]*4</f>
        <v>3.1</v>
      </c>
      <c r="G607" s="2">
        <f>Table3[[#This Row],[FwdDiv]]/Table3[[#This Row],[SharePrice]]</f>
        <v>4.5467879143443822E-2</v>
      </c>
    </row>
    <row r="608" spans="2:7" ht="16" x14ac:dyDescent="0.2">
      <c r="B608" s="35">
        <v>44245</v>
      </c>
      <c r="C608">
        <v>70.02</v>
      </c>
      <c r="E608">
        <v>0.77500000000000002</v>
      </c>
      <c r="F608">
        <f>Table3[[#This Row],[DivPay]]*4</f>
        <v>3.1</v>
      </c>
      <c r="G608" s="2">
        <f>Table3[[#This Row],[FwdDiv]]/Table3[[#This Row],[SharePrice]]</f>
        <v>4.4273064838617544E-2</v>
      </c>
    </row>
    <row r="609" spans="2:7" ht="16" x14ac:dyDescent="0.2">
      <c r="B609" s="35">
        <v>44244</v>
      </c>
      <c r="C609">
        <v>70.16</v>
      </c>
      <c r="E609">
        <v>0.77500000000000002</v>
      </c>
      <c r="F609">
        <f>Table3[[#This Row],[DivPay]]*4</f>
        <v>3.1</v>
      </c>
      <c r="G609" s="2">
        <f>Table3[[#This Row],[FwdDiv]]/Table3[[#This Row],[SharePrice]]</f>
        <v>4.4184720638540481E-2</v>
      </c>
    </row>
    <row r="610" spans="2:7" ht="16" x14ac:dyDescent="0.2">
      <c r="B610" s="35">
        <v>44243</v>
      </c>
      <c r="C610">
        <v>70.05</v>
      </c>
      <c r="D610">
        <v>0.77500000000000002</v>
      </c>
      <c r="E610">
        <v>0.77500000000000002</v>
      </c>
      <c r="F610">
        <f>Table3[[#This Row],[DivPay]]*4</f>
        <v>3.1</v>
      </c>
      <c r="G610" s="2">
        <f>Table3[[#This Row],[FwdDiv]]/Table3[[#This Row],[SharePrice]]</f>
        <v>4.4254104211277664E-2</v>
      </c>
    </row>
    <row r="611" spans="2:7" ht="16" x14ac:dyDescent="0.2">
      <c r="B611" s="35">
        <v>44239</v>
      </c>
      <c r="C611">
        <v>71.06</v>
      </c>
      <c r="E611">
        <v>0.76500000000000001</v>
      </c>
      <c r="F611">
        <f>Table3[[#This Row],[DivPay]]*4</f>
        <v>3.06</v>
      </c>
      <c r="G611" s="2">
        <f>Table3[[#This Row],[FwdDiv]]/Table3[[#This Row],[SharePrice]]</f>
        <v>4.3062200956937802E-2</v>
      </c>
    </row>
    <row r="612" spans="2:7" ht="16" x14ac:dyDescent="0.2">
      <c r="B612" s="35">
        <v>44238</v>
      </c>
      <c r="C612">
        <v>71.819999999999993</v>
      </c>
      <c r="E612">
        <v>0.76500000000000001</v>
      </c>
      <c r="F612">
        <f>Table3[[#This Row],[DivPay]]*4</f>
        <v>3.06</v>
      </c>
      <c r="G612" s="2">
        <f>Table3[[#This Row],[FwdDiv]]/Table3[[#This Row],[SharePrice]]</f>
        <v>4.2606516290726822E-2</v>
      </c>
    </row>
    <row r="613" spans="2:7" ht="16" x14ac:dyDescent="0.2">
      <c r="B613" s="35">
        <v>44237</v>
      </c>
      <c r="C613">
        <v>72.31</v>
      </c>
      <c r="E613">
        <v>0.76500000000000001</v>
      </c>
      <c r="F613">
        <f>Table3[[#This Row],[DivPay]]*4</f>
        <v>3.06</v>
      </c>
      <c r="G613" s="2">
        <f>Table3[[#This Row],[FwdDiv]]/Table3[[#This Row],[SharePrice]]</f>
        <v>4.2317798368137184E-2</v>
      </c>
    </row>
    <row r="614" spans="2:7" ht="16" x14ac:dyDescent="0.2">
      <c r="B614" s="35">
        <v>44236</v>
      </c>
      <c r="C614">
        <v>71.349999999999994</v>
      </c>
      <c r="E614">
        <v>0.76500000000000001</v>
      </c>
      <c r="F614">
        <f>Table3[[#This Row],[DivPay]]*4</f>
        <v>3.06</v>
      </c>
      <c r="G614" s="2">
        <f>Table3[[#This Row],[FwdDiv]]/Table3[[#This Row],[SharePrice]]</f>
        <v>4.2887175893482836E-2</v>
      </c>
    </row>
    <row r="615" spans="2:7" ht="16" x14ac:dyDescent="0.2">
      <c r="B615" s="35">
        <v>44235</v>
      </c>
      <c r="C615">
        <v>71.28</v>
      </c>
      <c r="E615">
        <v>0.76500000000000001</v>
      </c>
      <c r="F615">
        <f>Table3[[#This Row],[DivPay]]*4</f>
        <v>3.06</v>
      </c>
      <c r="G615" s="2">
        <f>Table3[[#This Row],[FwdDiv]]/Table3[[#This Row],[SharePrice]]</f>
        <v>4.2929292929292928E-2</v>
      </c>
    </row>
    <row r="616" spans="2:7" ht="16" x14ac:dyDescent="0.2">
      <c r="B616" s="35">
        <v>44232</v>
      </c>
      <c r="C616">
        <v>71.5</v>
      </c>
      <c r="E616">
        <v>0.76500000000000001</v>
      </c>
      <c r="F616">
        <f>Table3[[#This Row],[DivPay]]*4</f>
        <v>3.06</v>
      </c>
      <c r="G616" s="2">
        <f>Table3[[#This Row],[FwdDiv]]/Table3[[#This Row],[SharePrice]]</f>
        <v>4.2797202797202796E-2</v>
      </c>
    </row>
    <row r="617" spans="2:7" ht="16" x14ac:dyDescent="0.2">
      <c r="B617" s="35">
        <v>44231</v>
      </c>
      <c r="C617">
        <v>70.59</v>
      </c>
      <c r="E617">
        <v>0.76500000000000001</v>
      </c>
      <c r="F617">
        <f>Table3[[#This Row],[DivPay]]*4</f>
        <v>3.06</v>
      </c>
      <c r="G617" s="2">
        <f>Table3[[#This Row],[FwdDiv]]/Table3[[#This Row],[SharePrice]]</f>
        <v>4.3348916277093072E-2</v>
      </c>
    </row>
    <row r="618" spans="2:7" ht="16" x14ac:dyDescent="0.2">
      <c r="B618" s="35">
        <v>44230</v>
      </c>
      <c r="C618">
        <v>70.510000000000005</v>
      </c>
      <c r="E618">
        <v>0.76500000000000001</v>
      </c>
      <c r="F618">
        <f>Table3[[#This Row],[DivPay]]*4</f>
        <v>3.06</v>
      </c>
      <c r="G618" s="2">
        <f>Table3[[#This Row],[FwdDiv]]/Table3[[#This Row],[SharePrice]]</f>
        <v>4.339809956034605E-2</v>
      </c>
    </row>
    <row r="619" spans="2:7" ht="16" x14ac:dyDescent="0.2">
      <c r="B619" s="35">
        <v>44229</v>
      </c>
      <c r="C619">
        <v>70.260000000000005</v>
      </c>
      <c r="E619">
        <v>0.76500000000000001</v>
      </c>
      <c r="F619">
        <f>Table3[[#This Row],[DivPay]]*4</f>
        <v>3.06</v>
      </c>
      <c r="G619" s="2">
        <f>Table3[[#This Row],[FwdDiv]]/Table3[[#This Row],[SharePrice]]</f>
        <v>4.3552519214346712E-2</v>
      </c>
    </row>
    <row r="620" spans="2:7" ht="16" x14ac:dyDescent="0.2">
      <c r="B620" s="35">
        <v>44228</v>
      </c>
      <c r="C620">
        <v>70.75</v>
      </c>
      <c r="E620">
        <v>0.76500000000000001</v>
      </c>
      <c r="F620">
        <f>Table3[[#This Row],[DivPay]]*4</f>
        <v>3.06</v>
      </c>
      <c r="G620" s="2">
        <f>Table3[[#This Row],[FwdDiv]]/Table3[[#This Row],[SharePrice]]</f>
        <v>4.3250883392226151E-2</v>
      </c>
    </row>
    <row r="621" spans="2:7" ht="16" x14ac:dyDescent="0.2">
      <c r="B621" s="35">
        <v>44225</v>
      </c>
      <c r="C621">
        <v>70.78</v>
      </c>
      <c r="E621">
        <v>0.76500000000000001</v>
      </c>
      <c r="F621">
        <f>Table3[[#This Row],[DivPay]]*4</f>
        <v>3.06</v>
      </c>
      <c r="G621" s="2">
        <f>Table3[[#This Row],[FwdDiv]]/Table3[[#This Row],[SharePrice]]</f>
        <v>4.3232551568239616E-2</v>
      </c>
    </row>
    <row r="622" spans="2:7" ht="16" x14ac:dyDescent="0.2">
      <c r="B622" s="35">
        <v>44224</v>
      </c>
      <c r="C622">
        <v>70.209999999999994</v>
      </c>
      <c r="E622">
        <v>0.76500000000000001</v>
      </c>
      <c r="F622">
        <f>Table3[[#This Row],[DivPay]]*4</f>
        <v>3.06</v>
      </c>
      <c r="G622" s="2">
        <f>Table3[[#This Row],[FwdDiv]]/Table3[[#This Row],[SharePrice]]</f>
        <v>4.3583535108958842E-2</v>
      </c>
    </row>
    <row r="623" spans="2:7" ht="16" x14ac:dyDescent="0.2">
      <c r="B623" s="35">
        <v>44223</v>
      </c>
      <c r="C623">
        <v>71.540000000000006</v>
      </c>
      <c r="E623">
        <v>0.76500000000000001</v>
      </c>
      <c r="F623">
        <f>Table3[[#This Row],[DivPay]]*4</f>
        <v>3.06</v>
      </c>
      <c r="G623" s="2">
        <f>Table3[[#This Row],[FwdDiv]]/Table3[[#This Row],[SharePrice]]</f>
        <v>4.2773273693038856E-2</v>
      </c>
    </row>
    <row r="624" spans="2:7" ht="16" x14ac:dyDescent="0.2">
      <c r="B624" s="35">
        <v>44222</v>
      </c>
      <c r="C624">
        <v>70.28</v>
      </c>
      <c r="E624">
        <v>0.76500000000000001</v>
      </c>
      <c r="F624">
        <f>Table3[[#This Row],[DivPay]]*4</f>
        <v>3.06</v>
      </c>
      <c r="G624" s="2">
        <f>Table3[[#This Row],[FwdDiv]]/Table3[[#This Row],[SharePrice]]</f>
        <v>4.3540125213431986E-2</v>
      </c>
    </row>
    <row r="625" spans="2:7" ht="16" x14ac:dyDescent="0.2">
      <c r="B625" s="35">
        <v>44221</v>
      </c>
      <c r="C625">
        <v>70.64</v>
      </c>
      <c r="E625">
        <v>0.76500000000000001</v>
      </c>
      <c r="F625">
        <f>Table3[[#This Row],[DivPay]]*4</f>
        <v>3.06</v>
      </c>
      <c r="G625" s="2">
        <f>Table3[[#This Row],[FwdDiv]]/Table3[[#This Row],[SharePrice]]</f>
        <v>4.3318233295583236E-2</v>
      </c>
    </row>
    <row r="626" spans="2:7" ht="16" x14ac:dyDescent="0.2">
      <c r="B626" s="35">
        <v>44218</v>
      </c>
      <c r="C626">
        <v>68.83</v>
      </c>
      <c r="E626">
        <v>0.76500000000000001</v>
      </c>
      <c r="F626">
        <f>Table3[[#This Row],[DivPay]]*4</f>
        <v>3.06</v>
      </c>
      <c r="G626" s="2">
        <f>Table3[[#This Row],[FwdDiv]]/Table3[[#This Row],[SharePrice]]</f>
        <v>4.4457358709864885E-2</v>
      </c>
    </row>
    <row r="627" spans="2:7" ht="16" x14ac:dyDescent="0.2">
      <c r="B627" s="35">
        <v>44217</v>
      </c>
      <c r="C627">
        <v>69.150000000000006</v>
      </c>
      <c r="E627">
        <v>0.76500000000000001</v>
      </c>
      <c r="F627">
        <f>Table3[[#This Row],[DivPay]]*4</f>
        <v>3.06</v>
      </c>
      <c r="G627" s="2">
        <f>Table3[[#This Row],[FwdDiv]]/Table3[[#This Row],[SharePrice]]</f>
        <v>4.4251626898047722E-2</v>
      </c>
    </row>
    <row r="628" spans="2:7" ht="16" x14ac:dyDescent="0.2">
      <c r="B628" s="35">
        <v>44216</v>
      </c>
      <c r="C628">
        <v>69.94</v>
      </c>
      <c r="E628">
        <v>0.76500000000000001</v>
      </c>
      <c r="F628">
        <f>Table3[[#This Row],[DivPay]]*4</f>
        <v>3.06</v>
      </c>
      <c r="G628" s="2">
        <f>Table3[[#This Row],[FwdDiv]]/Table3[[#This Row],[SharePrice]]</f>
        <v>4.3751787246211038E-2</v>
      </c>
    </row>
    <row r="629" spans="2:7" ht="16" x14ac:dyDescent="0.2">
      <c r="B629" s="35">
        <v>44215</v>
      </c>
      <c r="C629">
        <v>69.48</v>
      </c>
      <c r="E629">
        <v>0.76500000000000001</v>
      </c>
      <c r="F629">
        <f>Table3[[#This Row],[DivPay]]*4</f>
        <v>3.06</v>
      </c>
      <c r="G629" s="2">
        <f>Table3[[#This Row],[FwdDiv]]/Table3[[#This Row],[SharePrice]]</f>
        <v>4.4041450777202069E-2</v>
      </c>
    </row>
    <row r="630" spans="2:7" ht="16" x14ac:dyDescent="0.2">
      <c r="B630" s="35">
        <v>44211</v>
      </c>
      <c r="C630">
        <v>69.599999999999994</v>
      </c>
      <c r="E630">
        <v>0.76500000000000001</v>
      </c>
      <c r="F630">
        <f>Table3[[#This Row],[DivPay]]*4</f>
        <v>3.06</v>
      </c>
      <c r="G630" s="2">
        <f>Table3[[#This Row],[FwdDiv]]/Table3[[#This Row],[SharePrice]]</f>
        <v>4.3965517241379315E-2</v>
      </c>
    </row>
    <row r="631" spans="2:7" ht="16" x14ac:dyDescent="0.2">
      <c r="B631" s="35">
        <v>44210</v>
      </c>
      <c r="C631">
        <v>68.459999999999994</v>
      </c>
      <c r="E631">
        <v>0.76500000000000001</v>
      </c>
      <c r="F631">
        <f>Table3[[#This Row],[DivPay]]*4</f>
        <v>3.06</v>
      </c>
      <c r="G631" s="2">
        <f>Table3[[#This Row],[FwdDiv]]/Table3[[#This Row],[SharePrice]]</f>
        <v>4.4697633654688873E-2</v>
      </c>
    </row>
    <row r="632" spans="2:7" ht="16" x14ac:dyDescent="0.2">
      <c r="B632" s="35">
        <v>44209</v>
      </c>
      <c r="C632">
        <v>69.61</v>
      </c>
      <c r="E632">
        <v>0.76500000000000001</v>
      </c>
      <c r="F632">
        <f>Table3[[#This Row],[DivPay]]*4</f>
        <v>3.06</v>
      </c>
      <c r="G632" s="2">
        <f>Table3[[#This Row],[FwdDiv]]/Table3[[#This Row],[SharePrice]]</f>
        <v>4.3959201264186183E-2</v>
      </c>
    </row>
    <row r="633" spans="2:7" ht="16" x14ac:dyDescent="0.2">
      <c r="B633" s="35">
        <v>44208</v>
      </c>
      <c r="C633">
        <v>67.92</v>
      </c>
      <c r="E633">
        <v>0.76500000000000001</v>
      </c>
      <c r="F633">
        <f>Table3[[#This Row],[DivPay]]*4</f>
        <v>3.06</v>
      </c>
      <c r="G633" s="2">
        <f>Table3[[#This Row],[FwdDiv]]/Table3[[#This Row],[SharePrice]]</f>
        <v>4.5053003533568906E-2</v>
      </c>
    </row>
    <row r="634" spans="2:7" ht="16" x14ac:dyDescent="0.2">
      <c r="B634" s="35">
        <v>44207</v>
      </c>
      <c r="C634">
        <v>68.73</v>
      </c>
      <c r="E634">
        <v>0.76500000000000001</v>
      </c>
      <c r="F634">
        <f>Table3[[#This Row],[DivPay]]*4</f>
        <v>3.06</v>
      </c>
      <c r="G634" s="2">
        <f>Table3[[#This Row],[FwdDiv]]/Table3[[#This Row],[SharePrice]]</f>
        <v>4.4522042776080316E-2</v>
      </c>
    </row>
    <row r="635" spans="2:7" ht="16" x14ac:dyDescent="0.2">
      <c r="B635" s="35">
        <v>44204</v>
      </c>
      <c r="C635">
        <v>69.930000000000007</v>
      </c>
      <c r="E635">
        <v>0.76500000000000001</v>
      </c>
      <c r="F635">
        <f>Table3[[#This Row],[DivPay]]*4</f>
        <v>3.06</v>
      </c>
      <c r="G635" s="2">
        <f>Table3[[#This Row],[FwdDiv]]/Table3[[#This Row],[SharePrice]]</f>
        <v>4.3758043758043756E-2</v>
      </c>
    </row>
    <row r="636" spans="2:7" ht="16" x14ac:dyDescent="0.2">
      <c r="B636" s="35">
        <v>44203</v>
      </c>
      <c r="C636">
        <v>69.91</v>
      </c>
      <c r="E636">
        <v>0.76500000000000001</v>
      </c>
      <c r="F636">
        <f>Table3[[#This Row],[DivPay]]*4</f>
        <v>3.06</v>
      </c>
      <c r="G636" s="2">
        <f>Table3[[#This Row],[FwdDiv]]/Table3[[#This Row],[SharePrice]]</f>
        <v>4.3770562151337435E-2</v>
      </c>
    </row>
    <row r="637" spans="2:7" ht="16" x14ac:dyDescent="0.2">
      <c r="B637" s="35">
        <v>44202</v>
      </c>
      <c r="C637">
        <v>71.36</v>
      </c>
      <c r="E637">
        <v>0.76500000000000001</v>
      </c>
      <c r="F637">
        <f>Table3[[#This Row],[DivPay]]*4</f>
        <v>3.06</v>
      </c>
      <c r="G637" s="2">
        <f>Table3[[#This Row],[FwdDiv]]/Table3[[#This Row],[SharePrice]]</f>
        <v>4.288116591928251E-2</v>
      </c>
    </row>
    <row r="638" spans="2:7" ht="16" x14ac:dyDescent="0.2">
      <c r="B638" s="35">
        <v>44201</v>
      </c>
      <c r="C638">
        <v>69.87</v>
      </c>
      <c r="E638">
        <v>0.76500000000000001</v>
      </c>
      <c r="F638">
        <f>Table3[[#This Row],[DivPay]]*4</f>
        <v>3.06</v>
      </c>
      <c r="G638" s="2">
        <f>Table3[[#This Row],[FwdDiv]]/Table3[[#This Row],[SharePrice]]</f>
        <v>4.3795620437956199E-2</v>
      </c>
    </row>
    <row r="639" spans="2:7" ht="16" x14ac:dyDescent="0.2">
      <c r="B639" s="35">
        <v>44200</v>
      </c>
      <c r="C639">
        <v>70.66</v>
      </c>
      <c r="E639">
        <v>0.76500000000000001</v>
      </c>
      <c r="F639">
        <f>Table3[[#This Row],[DivPay]]*4</f>
        <v>3.06</v>
      </c>
      <c r="G639" s="2">
        <f>Table3[[#This Row],[FwdDiv]]/Table3[[#This Row],[SharePrice]]</f>
        <v>4.3305972261534112E-2</v>
      </c>
    </row>
    <row r="640" spans="2:7" ht="16" x14ac:dyDescent="0.2">
      <c r="B640" s="35">
        <v>44196</v>
      </c>
      <c r="C640">
        <v>72.27</v>
      </c>
      <c r="E640">
        <v>0.76500000000000001</v>
      </c>
      <c r="F640">
        <f>Table3[[#This Row],[DivPay]]*4</f>
        <v>3.06</v>
      </c>
      <c r="G640" s="2">
        <f>Table3[[#This Row],[FwdDiv]]/Table3[[#This Row],[SharePrice]]</f>
        <v>4.2341220423412207E-2</v>
      </c>
    </row>
    <row r="641" spans="2:7" ht="16" x14ac:dyDescent="0.2">
      <c r="B641" s="35">
        <v>44195</v>
      </c>
      <c r="C641">
        <v>71.02</v>
      </c>
      <c r="E641">
        <v>0.76500000000000001</v>
      </c>
      <c r="F641">
        <f>Table3[[#This Row],[DivPay]]*4</f>
        <v>3.06</v>
      </c>
      <c r="G641" s="2">
        <f>Table3[[#This Row],[FwdDiv]]/Table3[[#This Row],[SharePrice]]</f>
        <v>4.3086454519853566E-2</v>
      </c>
    </row>
    <row r="642" spans="2:7" ht="16" x14ac:dyDescent="0.2">
      <c r="B642" s="35">
        <v>44194</v>
      </c>
      <c r="C642">
        <v>70.760000000000005</v>
      </c>
      <c r="E642">
        <v>0.76500000000000001</v>
      </c>
      <c r="F642">
        <f>Table3[[#This Row],[DivPay]]*4</f>
        <v>3.06</v>
      </c>
      <c r="G642" s="2">
        <f>Table3[[#This Row],[FwdDiv]]/Table3[[#This Row],[SharePrice]]</f>
        <v>4.32447710570944E-2</v>
      </c>
    </row>
    <row r="643" spans="2:7" ht="16" x14ac:dyDescent="0.2">
      <c r="B643" s="35">
        <v>44193</v>
      </c>
      <c r="C643">
        <v>71.260000000000005</v>
      </c>
      <c r="E643">
        <v>0.76500000000000001</v>
      </c>
      <c r="F643">
        <f>Table3[[#This Row],[DivPay]]*4</f>
        <v>3.06</v>
      </c>
      <c r="G643" s="2">
        <f>Table3[[#This Row],[FwdDiv]]/Table3[[#This Row],[SharePrice]]</f>
        <v>4.2941341566095984E-2</v>
      </c>
    </row>
    <row r="644" spans="2:7" ht="16" x14ac:dyDescent="0.2">
      <c r="B644" s="35">
        <v>44189</v>
      </c>
      <c r="C644">
        <v>70.44</v>
      </c>
      <c r="E644">
        <v>0.76500000000000001</v>
      </c>
      <c r="F644">
        <f>Table3[[#This Row],[DivPay]]*4</f>
        <v>3.06</v>
      </c>
      <c r="G644" s="2">
        <f>Table3[[#This Row],[FwdDiv]]/Table3[[#This Row],[SharePrice]]</f>
        <v>4.3441226575809198E-2</v>
      </c>
    </row>
    <row r="645" spans="2:7" ht="16" x14ac:dyDescent="0.2">
      <c r="B645" s="35">
        <v>44188</v>
      </c>
      <c r="C645">
        <v>70.069999999999993</v>
      </c>
      <c r="E645">
        <v>0.76500000000000001</v>
      </c>
      <c r="F645">
        <f>Table3[[#This Row],[DivPay]]*4</f>
        <v>3.06</v>
      </c>
      <c r="G645" s="2">
        <f>Table3[[#This Row],[FwdDiv]]/Table3[[#This Row],[SharePrice]]</f>
        <v>4.367061509918653E-2</v>
      </c>
    </row>
    <row r="646" spans="2:7" ht="16" x14ac:dyDescent="0.2">
      <c r="B646" s="35">
        <v>44187</v>
      </c>
      <c r="C646">
        <v>69.650000000000006</v>
      </c>
      <c r="E646">
        <v>0.76500000000000001</v>
      </c>
      <c r="F646">
        <f>Table3[[#This Row],[DivPay]]*4</f>
        <v>3.06</v>
      </c>
      <c r="G646" s="2">
        <f>Table3[[#This Row],[FwdDiv]]/Table3[[#This Row],[SharePrice]]</f>
        <v>4.3933955491744434E-2</v>
      </c>
    </row>
    <row r="647" spans="2:7" ht="16" x14ac:dyDescent="0.2">
      <c r="B647" s="35">
        <v>44186</v>
      </c>
      <c r="C647">
        <v>69.95</v>
      </c>
      <c r="E647">
        <v>0.76500000000000001</v>
      </c>
      <c r="F647">
        <f>Table3[[#This Row],[DivPay]]*4</f>
        <v>3.06</v>
      </c>
      <c r="G647" s="2">
        <f>Table3[[#This Row],[FwdDiv]]/Table3[[#This Row],[SharePrice]]</f>
        <v>4.3745532523230879E-2</v>
      </c>
    </row>
    <row r="648" spans="2:7" ht="16" x14ac:dyDescent="0.2">
      <c r="B648" s="35">
        <v>44183</v>
      </c>
      <c r="C648">
        <v>71.150000000000006</v>
      </c>
      <c r="E648">
        <v>0.76500000000000001</v>
      </c>
      <c r="F648">
        <f>Table3[[#This Row],[DivPay]]*4</f>
        <v>3.06</v>
      </c>
      <c r="G648" s="2">
        <f>Table3[[#This Row],[FwdDiv]]/Table3[[#This Row],[SharePrice]]</f>
        <v>4.3007730147575543E-2</v>
      </c>
    </row>
    <row r="649" spans="2:7" ht="16" x14ac:dyDescent="0.2">
      <c r="B649" s="35">
        <v>44182</v>
      </c>
      <c r="C649">
        <v>71.62</v>
      </c>
      <c r="E649">
        <v>0.76500000000000001</v>
      </c>
      <c r="F649">
        <f>Table3[[#This Row],[DivPay]]*4</f>
        <v>3.06</v>
      </c>
      <c r="G649" s="2">
        <f>Table3[[#This Row],[FwdDiv]]/Table3[[#This Row],[SharePrice]]</f>
        <v>4.2725495671600111E-2</v>
      </c>
    </row>
    <row r="650" spans="2:7" ht="16" x14ac:dyDescent="0.2">
      <c r="B650" s="35">
        <v>44181</v>
      </c>
      <c r="C650">
        <v>71.75</v>
      </c>
      <c r="E650">
        <v>0.76500000000000001</v>
      </c>
      <c r="F650">
        <f>Table3[[#This Row],[DivPay]]*4</f>
        <v>3.06</v>
      </c>
      <c r="G650" s="2">
        <f>Table3[[#This Row],[FwdDiv]]/Table3[[#This Row],[SharePrice]]</f>
        <v>4.2648083623693378E-2</v>
      </c>
    </row>
    <row r="651" spans="2:7" ht="16" x14ac:dyDescent="0.2">
      <c r="B651" s="35">
        <v>44180</v>
      </c>
      <c r="C651">
        <v>73</v>
      </c>
      <c r="E651">
        <v>0.76500000000000001</v>
      </c>
      <c r="F651">
        <f>Table3[[#This Row],[DivPay]]*4</f>
        <v>3.06</v>
      </c>
      <c r="G651" s="2">
        <f>Table3[[#This Row],[FwdDiv]]/Table3[[#This Row],[SharePrice]]</f>
        <v>4.1917808219178086E-2</v>
      </c>
    </row>
    <row r="652" spans="2:7" ht="16" x14ac:dyDescent="0.2">
      <c r="B652" s="35">
        <v>44179</v>
      </c>
      <c r="C652">
        <v>72.41</v>
      </c>
      <c r="E652">
        <v>0.76500000000000001</v>
      </c>
      <c r="F652">
        <f>Table3[[#This Row],[DivPay]]*4</f>
        <v>3.06</v>
      </c>
      <c r="G652" s="2">
        <f>Table3[[#This Row],[FwdDiv]]/Table3[[#This Row],[SharePrice]]</f>
        <v>4.2259356442480321E-2</v>
      </c>
    </row>
    <row r="653" spans="2:7" ht="16" x14ac:dyDescent="0.2">
      <c r="B653" s="35">
        <v>44176</v>
      </c>
      <c r="C653">
        <v>73.16</v>
      </c>
      <c r="E653">
        <v>0.76500000000000001</v>
      </c>
      <c r="F653">
        <f>Table3[[#This Row],[DivPay]]*4</f>
        <v>3.06</v>
      </c>
      <c r="G653" s="2">
        <f>Table3[[#This Row],[FwdDiv]]/Table3[[#This Row],[SharePrice]]</f>
        <v>4.1826134499726629E-2</v>
      </c>
    </row>
    <row r="654" spans="2:7" ht="16" x14ac:dyDescent="0.2">
      <c r="B654" s="35">
        <v>44175</v>
      </c>
      <c r="C654">
        <v>73.349999999999994</v>
      </c>
      <c r="E654">
        <v>0.76500000000000001</v>
      </c>
      <c r="F654">
        <f>Table3[[#This Row],[DivPay]]*4</f>
        <v>3.06</v>
      </c>
      <c r="G654" s="2">
        <f>Table3[[#This Row],[FwdDiv]]/Table3[[#This Row],[SharePrice]]</f>
        <v>4.1717791411042947E-2</v>
      </c>
    </row>
    <row r="655" spans="2:7" ht="16" x14ac:dyDescent="0.2">
      <c r="B655" s="35">
        <v>44174</v>
      </c>
      <c r="C655">
        <v>74.239999999999995</v>
      </c>
      <c r="E655">
        <v>0.76500000000000001</v>
      </c>
      <c r="F655">
        <f>Table3[[#This Row],[DivPay]]*4</f>
        <v>3.06</v>
      </c>
      <c r="G655" s="2">
        <f>Table3[[#This Row],[FwdDiv]]/Table3[[#This Row],[SharePrice]]</f>
        <v>4.1217672413793108E-2</v>
      </c>
    </row>
    <row r="656" spans="2:7" ht="16" x14ac:dyDescent="0.2">
      <c r="B656" s="35">
        <v>44173</v>
      </c>
      <c r="C656">
        <v>74.56</v>
      </c>
      <c r="E656">
        <v>0.76500000000000001</v>
      </c>
      <c r="F656">
        <f>Table3[[#This Row],[DivPay]]*4</f>
        <v>3.06</v>
      </c>
      <c r="G656" s="2">
        <f>Table3[[#This Row],[FwdDiv]]/Table3[[#This Row],[SharePrice]]</f>
        <v>4.1040772532188838E-2</v>
      </c>
    </row>
    <row r="657" spans="2:7" ht="16" x14ac:dyDescent="0.2">
      <c r="B657" s="35">
        <v>44172</v>
      </c>
      <c r="C657">
        <v>74.84</v>
      </c>
      <c r="E657">
        <v>0.76500000000000001</v>
      </c>
      <c r="F657">
        <f>Table3[[#This Row],[DivPay]]*4</f>
        <v>3.06</v>
      </c>
      <c r="G657" s="2">
        <f>Table3[[#This Row],[FwdDiv]]/Table3[[#This Row],[SharePrice]]</f>
        <v>4.0887226082308922E-2</v>
      </c>
    </row>
    <row r="658" spans="2:7" ht="16" x14ac:dyDescent="0.2">
      <c r="B658" s="35">
        <v>44169</v>
      </c>
      <c r="C658">
        <v>75.31</v>
      </c>
      <c r="E658">
        <v>0.76500000000000001</v>
      </c>
      <c r="F658">
        <f>Table3[[#This Row],[DivPay]]*4</f>
        <v>3.06</v>
      </c>
      <c r="G658" s="2">
        <f>Table3[[#This Row],[FwdDiv]]/Table3[[#This Row],[SharePrice]]</f>
        <v>4.0632054176072234E-2</v>
      </c>
    </row>
    <row r="659" spans="2:7" ht="16" x14ac:dyDescent="0.2">
      <c r="B659" s="35">
        <v>44168</v>
      </c>
      <c r="C659">
        <v>75.91</v>
      </c>
      <c r="E659">
        <v>0.76500000000000001</v>
      </c>
      <c r="F659">
        <f>Table3[[#This Row],[DivPay]]*4</f>
        <v>3.06</v>
      </c>
      <c r="G659" s="2">
        <f>Table3[[#This Row],[FwdDiv]]/Table3[[#This Row],[SharePrice]]</f>
        <v>4.0310894480305628E-2</v>
      </c>
    </row>
    <row r="660" spans="2:7" ht="16" x14ac:dyDescent="0.2">
      <c r="B660" s="35">
        <v>44167</v>
      </c>
      <c r="C660">
        <v>77.03</v>
      </c>
      <c r="E660">
        <v>0.76500000000000001</v>
      </c>
      <c r="F660">
        <f>Table3[[#This Row],[DivPay]]*4</f>
        <v>3.06</v>
      </c>
      <c r="G660" s="2">
        <f>Table3[[#This Row],[FwdDiv]]/Table3[[#This Row],[SharePrice]]</f>
        <v>3.9724782552252369E-2</v>
      </c>
    </row>
    <row r="661" spans="2:7" ht="16" x14ac:dyDescent="0.2">
      <c r="B661" s="35">
        <v>44166</v>
      </c>
      <c r="C661">
        <v>76.91</v>
      </c>
      <c r="E661">
        <v>0.76500000000000001</v>
      </c>
      <c r="F661">
        <f>Table3[[#This Row],[DivPay]]*4</f>
        <v>3.06</v>
      </c>
      <c r="G661" s="2">
        <f>Table3[[#This Row],[FwdDiv]]/Table3[[#This Row],[SharePrice]]</f>
        <v>3.9786763749837473E-2</v>
      </c>
    </row>
    <row r="662" spans="2:7" ht="16" x14ac:dyDescent="0.2">
      <c r="B662" s="35">
        <v>44165</v>
      </c>
      <c r="C662">
        <v>76.25</v>
      </c>
      <c r="E662">
        <v>0.76500000000000001</v>
      </c>
      <c r="F662">
        <f>Table3[[#This Row],[DivPay]]*4</f>
        <v>3.06</v>
      </c>
      <c r="G662" s="2">
        <f>Table3[[#This Row],[FwdDiv]]/Table3[[#This Row],[SharePrice]]</f>
        <v>4.0131147540983604E-2</v>
      </c>
    </row>
    <row r="663" spans="2:7" ht="16" x14ac:dyDescent="0.2">
      <c r="B663" s="35">
        <v>44162</v>
      </c>
      <c r="C663">
        <v>77.77</v>
      </c>
      <c r="E663">
        <v>0.76500000000000001</v>
      </c>
      <c r="F663">
        <f>Table3[[#This Row],[DivPay]]*4</f>
        <v>3.06</v>
      </c>
      <c r="G663" s="2">
        <f>Table3[[#This Row],[FwdDiv]]/Table3[[#This Row],[SharePrice]]</f>
        <v>3.9346791822039352E-2</v>
      </c>
    </row>
    <row r="664" spans="2:7" ht="16" x14ac:dyDescent="0.2">
      <c r="B664" s="35">
        <v>44160</v>
      </c>
      <c r="C664">
        <v>78.66</v>
      </c>
      <c r="E664">
        <v>0.76500000000000001</v>
      </c>
      <c r="F664">
        <f>Table3[[#This Row],[DivPay]]*4</f>
        <v>3.06</v>
      </c>
      <c r="G664" s="2">
        <f>Table3[[#This Row],[FwdDiv]]/Table3[[#This Row],[SharePrice]]</f>
        <v>3.8901601830663615E-2</v>
      </c>
    </row>
    <row r="665" spans="2:7" ht="16" x14ac:dyDescent="0.2">
      <c r="B665" s="35">
        <v>44159</v>
      </c>
      <c r="C665">
        <v>78.38</v>
      </c>
      <c r="E665">
        <v>0.76500000000000001</v>
      </c>
      <c r="F665">
        <f>Table3[[#This Row],[DivPay]]*4</f>
        <v>3.06</v>
      </c>
      <c r="G665" s="2">
        <f>Table3[[#This Row],[FwdDiv]]/Table3[[#This Row],[SharePrice]]</f>
        <v>3.9040571574381219E-2</v>
      </c>
    </row>
    <row r="666" spans="2:7" ht="16" x14ac:dyDescent="0.2">
      <c r="B666" s="35">
        <v>44158</v>
      </c>
      <c r="C666">
        <v>77.569999999999993</v>
      </c>
      <c r="E666">
        <v>0.76500000000000001</v>
      </c>
      <c r="F666">
        <f>Table3[[#This Row],[DivPay]]*4</f>
        <v>3.06</v>
      </c>
      <c r="G666" s="2">
        <f>Table3[[#This Row],[FwdDiv]]/Table3[[#This Row],[SharePrice]]</f>
        <v>3.9448240299084704E-2</v>
      </c>
    </row>
    <row r="667" spans="2:7" ht="16" x14ac:dyDescent="0.2">
      <c r="B667" s="35">
        <v>44155</v>
      </c>
      <c r="C667">
        <v>77.39</v>
      </c>
      <c r="E667">
        <v>0.76500000000000001</v>
      </c>
      <c r="F667">
        <f>Table3[[#This Row],[DivPay]]*4</f>
        <v>3.06</v>
      </c>
      <c r="G667" s="2">
        <f>Table3[[#This Row],[FwdDiv]]/Table3[[#This Row],[SharePrice]]</f>
        <v>3.9539992247060347E-2</v>
      </c>
    </row>
    <row r="668" spans="2:7" ht="16" x14ac:dyDescent="0.2">
      <c r="B668" s="35">
        <v>44154</v>
      </c>
      <c r="C668">
        <v>77.099999999999994</v>
      </c>
      <c r="E668">
        <v>0.76500000000000001</v>
      </c>
      <c r="F668">
        <f>Table3[[#This Row],[DivPay]]*4</f>
        <v>3.06</v>
      </c>
      <c r="G668" s="2">
        <f>Table3[[#This Row],[FwdDiv]]/Table3[[#This Row],[SharePrice]]</f>
        <v>3.9688715953307398E-2</v>
      </c>
    </row>
    <row r="669" spans="2:7" ht="16" x14ac:dyDescent="0.2">
      <c r="B669" s="35">
        <v>44153</v>
      </c>
      <c r="C669">
        <v>77.69</v>
      </c>
      <c r="E669">
        <v>0.76500000000000001</v>
      </c>
      <c r="F669">
        <f>Table3[[#This Row],[DivPay]]*4</f>
        <v>3.06</v>
      </c>
      <c r="G669" s="2">
        <f>Table3[[#This Row],[FwdDiv]]/Table3[[#This Row],[SharePrice]]</f>
        <v>3.9387308533916851E-2</v>
      </c>
    </row>
    <row r="670" spans="2:7" ht="16" x14ac:dyDescent="0.2">
      <c r="B670" s="35">
        <v>44152</v>
      </c>
      <c r="C670">
        <v>79.25</v>
      </c>
      <c r="D670">
        <v>0.76500000000000001</v>
      </c>
      <c r="E670">
        <v>0.76500000000000001</v>
      </c>
      <c r="F670">
        <f>Table3[[#This Row],[DivPay]]*4</f>
        <v>3.06</v>
      </c>
      <c r="G670" s="2">
        <f>Table3[[#This Row],[FwdDiv]]/Table3[[#This Row],[SharePrice]]</f>
        <v>3.8611987381703468E-2</v>
      </c>
    </row>
    <row r="671" spans="2:7" ht="16" x14ac:dyDescent="0.2">
      <c r="B671" s="35">
        <v>44151</v>
      </c>
      <c r="C671">
        <v>82.71</v>
      </c>
      <c r="E671">
        <v>0.76500000000000001</v>
      </c>
      <c r="F671">
        <f>Table3[[#This Row],[DivPay]]*4</f>
        <v>3.06</v>
      </c>
      <c r="G671" s="2">
        <f>Table3[[#This Row],[FwdDiv]]/Table3[[#This Row],[SharePrice]]</f>
        <v>3.6996735582154522E-2</v>
      </c>
    </row>
    <row r="672" spans="2:7" ht="16" x14ac:dyDescent="0.2">
      <c r="B672" s="35">
        <v>44148</v>
      </c>
      <c r="C672">
        <v>81.63</v>
      </c>
      <c r="E672">
        <v>0.76500000000000001</v>
      </c>
      <c r="F672">
        <f>Table3[[#This Row],[DivPay]]*4</f>
        <v>3.06</v>
      </c>
      <c r="G672" s="2">
        <f>Table3[[#This Row],[FwdDiv]]/Table3[[#This Row],[SharePrice]]</f>
        <v>3.7486218302094823E-2</v>
      </c>
    </row>
    <row r="673" spans="2:7" ht="16" x14ac:dyDescent="0.2">
      <c r="B673" s="35">
        <v>44147</v>
      </c>
      <c r="C673">
        <v>80.510000000000005</v>
      </c>
      <c r="E673">
        <v>0.76500000000000001</v>
      </c>
      <c r="F673">
        <f>Table3[[#This Row],[DivPay]]*4</f>
        <v>3.06</v>
      </c>
      <c r="G673" s="2">
        <f>Table3[[#This Row],[FwdDiv]]/Table3[[#This Row],[SharePrice]]</f>
        <v>3.8007700906719663E-2</v>
      </c>
    </row>
    <row r="674" spans="2:7" ht="16" x14ac:dyDescent="0.2">
      <c r="B674" s="35">
        <v>44146</v>
      </c>
      <c r="C674">
        <v>81.72</v>
      </c>
      <c r="E674">
        <v>0.76500000000000001</v>
      </c>
      <c r="F674">
        <f>Table3[[#This Row],[DivPay]]*4</f>
        <v>3.06</v>
      </c>
      <c r="G674" s="2">
        <f>Table3[[#This Row],[FwdDiv]]/Table3[[#This Row],[SharePrice]]</f>
        <v>3.7444933920704845E-2</v>
      </c>
    </row>
    <row r="675" spans="2:7" ht="16" x14ac:dyDescent="0.2">
      <c r="B675" s="35">
        <v>44145</v>
      </c>
      <c r="C675">
        <v>82.08</v>
      </c>
      <c r="E675">
        <v>0.76500000000000001</v>
      </c>
      <c r="F675">
        <f>Table3[[#This Row],[DivPay]]*4</f>
        <v>3.06</v>
      </c>
      <c r="G675" s="2">
        <f>Table3[[#This Row],[FwdDiv]]/Table3[[#This Row],[SharePrice]]</f>
        <v>3.728070175438597E-2</v>
      </c>
    </row>
    <row r="676" spans="2:7" ht="16" x14ac:dyDescent="0.2">
      <c r="B676" s="35">
        <v>44144</v>
      </c>
      <c r="C676">
        <v>79.28</v>
      </c>
      <c r="E676">
        <v>0.76500000000000001</v>
      </c>
      <c r="F676">
        <f>Table3[[#This Row],[DivPay]]*4</f>
        <v>3.06</v>
      </c>
      <c r="G676" s="2">
        <f>Table3[[#This Row],[FwdDiv]]/Table3[[#This Row],[SharePrice]]</f>
        <v>3.8597376387487385E-2</v>
      </c>
    </row>
    <row r="677" spans="2:7" ht="16" x14ac:dyDescent="0.2">
      <c r="B677" s="35">
        <v>44141</v>
      </c>
      <c r="C677">
        <v>77.8</v>
      </c>
      <c r="E677">
        <v>0.76500000000000001</v>
      </c>
      <c r="F677">
        <f>Table3[[#This Row],[DivPay]]*4</f>
        <v>3.06</v>
      </c>
      <c r="G677" s="2">
        <f>Table3[[#This Row],[FwdDiv]]/Table3[[#This Row],[SharePrice]]</f>
        <v>3.9331619537275063E-2</v>
      </c>
    </row>
    <row r="678" spans="2:7" ht="16" x14ac:dyDescent="0.2">
      <c r="B678" s="35">
        <v>44140</v>
      </c>
      <c r="C678">
        <v>79.73</v>
      </c>
      <c r="E678">
        <v>0.76500000000000001</v>
      </c>
      <c r="F678">
        <f>Table3[[#This Row],[DivPay]]*4</f>
        <v>3.06</v>
      </c>
      <c r="G678" s="2">
        <f>Table3[[#This Row],[FwdDiv]]/Table3[[#This Row],[SharePrice]]</f>
        <v>3.8379530916844345E-2</v>
      </c>
    </row>
    <row r="679" spans="2:7" ht="16" x14ac:dyDescent="0.2">
      <c r="B679" s="35">
        <v>44139</v>
      </c>
      <c r="C679">
        <v>79.56</v>
      </c>
      <c r="E679">
        <v>0.76500000000000001</v>
      </c>
      <c r="F679">
        <f>Table3[[#This Row],[DivPay]]*4</f>
        <v>3.06</v>
      </c>
      <c r="G679" s="2">
        <f>Table3[[#This Row],[FwdDiv]]/Table3[[#This Row],[SharePrice]]</f>
        <v>3.8461538461538464E-2</v>
      </c>
    </row>
    <row r="680" spans="2:7" ht="16" x14ac:dyDescent="0.2">
      <c r="B680" s="35">
        <v>44138</v>
      </c>
      <c r="C680">
        <v>81.319999999999993</v>
      </c>
      <c r="E680">
        <v>0.76500000000000001</v>
      </c>
      <c r="F680">
        <f>Table3[[#This Row],[DivPay]]*4</f>
        <v>3.06</v>
      </c>
      <c r="G680" s="2">
        <f>Table3[[#This Row],[FwdDiv]]/Table3[[#This Row],[SharePrice]]</f>
        <v>3.7629119527791445E-2</v>
      </c>
    </row>
    <row r="681" spans="2:7" ht="16" x14ac:dyDescent="0.2">
      <c r="B681" s="35">
        <v>44137</v>
      </c>
      <c r="C681">
        <v>79.78</v>
      </c>
      <c r="E681">
        <v>0.76500000000000001</v>
      </c>
      <c r="F681">
        <f>Table3[[#This Row],[DivPay]]*4</f>
        <v>3.06</v>
      </c>
      <c r="G681" s="2">
        <f>Table3[[#This Row],[FwdDiv]]/Table3[[#This Row],[SharePrice]]</f>
        <v>3.8355477563299073E-2</v>
      </c>
    </row>
    <row r="682" spans="2:7" ht="16" x14ac:dyDescent="0.2">
      <c r="B682" s="35">
        <v>44134</v>
      </c>
      <c r="C682">
        <v>78.489999999999995</v>
      </c>
      <c r="E682">
        <v>0.76500000000000001</v>
      </c>
      <c r="F682">
        <f>Table3[[#This Row],[DivPay]]*4</f>
        <v>3.06</v>
      </c>
      <c r="G682" s="2">
        <f>Table3[[#This Row],[FwdDiv]]/Table3[[#This Row],[SharePrice]]</f>
        <v>3.898585807109186E-2</v>
      </c>
    </row>
    <row r="683" spans="2:7" ht="16" x14ac:dyDescent="0.2">
      <c r="B683" s="35">
        <v>44133</v>
      </c>
      <c r="C683">
        <v>79.77</v>
      </c>
      <c r="E683">
        <v>0.76500000000000001</v>
      </c>
      <c r="F683">
        <f>Table3[[#This Row],[DivPay]]*4</f>
        <v>3.06</v>
      </c>
      <c r="G683" s="2">
        <f>Table3[[#This Row],[FwdDiv]]/Table3[[#This Row],[SharePrice]]</f>
        <v>3.8360285821737498E-2</v>
      </c>
    </row>
    <row r="684" spans="2:7" ht="16" x14ac:dyDescent="0.2">
      <c r="B684" s="35">
        <v>44132</v>
      </c>
      <c r="C684">
        <v>80.16</v>
      </c>
      <c r="E684">
        <v>0.76500000000000001</v>
      </c>
      <c r="F684">
        <f>Table3[[#This Row],[DivPay]]*4</f>
        <v>3.06</v>
      </c>
      <c r="G684" s="2">
        <f>Table3[[#This Row],[FwdDiv]]/Table3[[#This Row],[SharePrice]]</f>
        <v>3.8173652694610781E-2</v>
      </c>
    </row>
    <row r="685" spans="2:7" ht="16" x14ac:dyDescent="0.2">
      <c r="B685" s="35">
        <v>44131</v>
      </c>
      <c r="C685">
        <v>83.05</v>
      </c>
      <c r="E685">
        <v>0.76500000000000001</v>
      </c>
      <c r="F685">
        <f>Table3[[#This Row],[DivPay]]*4</f>
        <v>3.06</v>
      </c>
      <c r="G685" s="2">
        <f>Table3[[#This Row],[FwdDiv]]/Table3[[#This Row],[SharePrice]]</f>
        <v>3.6845273931366648E-2</v>
      </c>
    </row>
    <row r="686" spans="2:7" ht="16" x14ac:dyDescent="0.2">
      <c r="B686" s="35">
        <v>44130</v>
      </c>
      <c r="C686">
        <v>82.74</v>
      </c>
      <c r="E686">
        <v>0.76500000000000001</v>
      </c>
      <c r="F686">
        <f>Table3[[#This Row],[DivPay]]*4</f>
        <v>3.06</v>
      </c>
      <c r="G686" s="2">
        <f>Table3[[#This Row],[FwdDiv]]/Table3[[#This Row],[SharePrice]]</f>
        <v>3.698332124728064E-2</v>
      </c>
    </row>
    <row r="687" spans="2:7" ht="16" x14ac:dyDescent="0.2">
      <c r="B687" s="35">
        <v>44127</v>
      </c>
      <c r="C687">
        <v>81.599999999999994</v>
      </c>
      <c r="E687">
        <v>0.76500000000000001</v>
      </c>
      <c r="F687">
        <f>Table3[[#This Row],[DivPay]]*4</f>
        <v>3.06</v>
      </c>
      <c r="G687" s="2">
        <f>Table3[[#This Row],[FwdDiv]]/Table3[[#This Row],[SharePrice]]</f>
        <v>3.7500000000000006E-2</v>
      </c>
    </row>
    <row r="688" spans="2:7" ht="16" x14ac:dyDescent="0.2">
      <c r="B688" s="35">
        <v>44126</v>
      </c>
      <c r="C688">
        <v>81.44</v>
      </c>
      <c r="E688">
        <v>0.76500000000000001</v>
      </c>
      <c r="F688">
        <f>Table3[[#This Row],[DivPay]]*4</f>
        <v>3.06</v>
      </c>
      <c r="G688" s="2">
        <f>Table3[[#This Row],[FwdDiv]]/Table3[[#This Row],[SharePrice]]</f>
        <v>3.7573673870333987E-2</v>
      </c>
    </row>
    <row r="689" spans="2:7" ht="16" x14ac:dyDescent="0.2">
      <c r="B689" s="35">
        <v>44125</v>
      </c>
      <c r="C689">
        <v>80.33</v>
      </c>
      <c r="E689">
        <v>0.76500000000000001</v>
      </c>
      <c r="F689">
        <f>Table3[[#This Row],[DivPay]]*4</f>
        <v>3.06</v>
      </c>
      <c r="G689" s="2">
        <f>Table3[[#This Row],[FwdDiv]]/Table3[[#This Row],[SharePrice]]</f>
        <v>3.8092866923938755E-2</v>
      </c>
    </row>
    <row r="690" spans="2:7" ht="16" x14ac:dyDescent="0.2">
      <c r="B690" s="35">
        <v>44124</v>
      </c>
      <c r="C690">
        <v>80.599999999999994</v>
      </c>
      <c r="E690">
        <v>0.76500000000000001</v>
      </c>
      <c r="F690">
        <f>Table3[[#This Row],[DivPay]]*4</f>
        <v>3.06</v>
      </c>
      <c r="G690" s="2">
        <f>Table3[[#This Row],[FwdDiv]]/Table3[[#This Row],[SharePrice]]</f>
        <v>3.796526054590571E-2</v>
      </c>
    </row>
    <row r="691" spans="2:7" ht="16" x14ac:dyDescent="0.2">
      <c r="B691" s="35">
        <v>44123</v>
      </c>
      <c r="C691">
        <v>80.790000000000006</v>
      </c>
      <c r="E691">
        <v>0.76500000000000001</v>
      </c>
      <c r="F691">
        <f>Table3[[#This Row],[DivPay]]*4</f>
        <v>3.06</v>
      </c>
      <c r="G691" s="2">
        <f>Table3[[#This Row],[FwdDiv]]/Table3[[#This Row],[SharePrice]]</f>
        <v>3.7875974749350165E-2</v>
      </c>
    </row>
    <row r="692" spans="2:7" ht="16" x14ac:dyDescent="0.2">
      <c r="B692" s="35">
        <v>44120</v>
      </c>
      <c r="C692">
        <v>81.7</v>
      </c>
      <c r="E692">
        <v>0.76500000000000001</v>
      </c>
      <c r="F692">
        <f>Table3[[#This Row],[DivPay]]*4</f>
        <v>3.06</v>
      </c>
      <c r="G692" s="2">
        <f>Table3[[#This Row],[FwdDiv]]/Table3[[#This Row],[SharePrice]]</f>
        <v>3.7454100367197062E-2</v>
      </c>
    </row>
    <row r="693" spans="2:7" ht="16" x14ac:dyDescent="0.2">
      <c r="B693" s="35">
        <v>44119</v>
      </c>
      <c r="C693">
        <v>81.739999999999995</v>
      </c>
      <c r="E693">
        <v>0.76500000000000001</v>
      </c>
      <c r="F693">
        <f>Table3[[#This Row],[DivPay]]*4</f>
        <v>3.06</v>
      </c>
      <c r="G693" s="2">
        <f>Table3[[#This Row],[FwdDiv]]/Table3[[#This Row],[SharePrice]]</f>
        <v>3.7435771959872771E-2</v>
      </c>
    </row>
    <row r="694" spans="2:7" ht="16" x14ac:dyDescent="0.2">
      <c r="B694" s="35">
        <v>44118</v>
      </c>
      <c r="C694">
        <v>82.24</v>
      </c>
      <c r="E694">
        <v>0.76500000000000001</v>
      </c>
      <c r="F694">
        <f>Table3[[#This Row],[DivPay]]*4</f>
        <v>3.06</v>
      </c>
      <c r="G694" s="2">
        <f>Table3[[#This Row],[FwdDiv]]/Table3[[#This Row],[SharePrice]]</f>
        <v>3.7208171206225681E-2</v>
      </c>
    </row>
    <row r="695" spans="2:7" ht="16" x14ac:dyDescent="0.2">
      <c r="B695" s="35">
        <v>44117</v>
      </c>
      <c r="C695">
        <v>82.32</v>
      </c>
      <c r="E695">
        <v>0.76500000000000001</v>
      </c>
      <c r="F695">
        <f>Table3[[#This Row],[DivPay]]*4</f>
        <v>3.06</v>
      </c>
      <c r="G695" s="2">
        <f>Table3[[#This Row],[FwdDiv]]/Table3[[#This Row],[SharePrice]]</f>
        <v>3.7172011661807586E-2</v>
      </c>
    </row>
    <row r="696" spans="2:7" ht="16" x14ac:dyDescent="0.2">
      <c r="B696" s="35">
        <v>44116</v>
      </c>
      <c r="C696">
        <v>82.89</v>
      </c>
      <c r="E696">
        <v>0.76500000000000001</v>
      </c>
      <c r="F696">
        <f>Table3[[#This Row],[DivPay]]*4</f>
        <v>3.06</v>
      </c>
      <c r="G696" s="2">
        <f>Table3[[#This Row],[FwdDiv]]/Table3[[#This Row],[SharePrice]]</f>
        <v>3.691639522258415E-2</v>
      </c>
    </row>
    <row r="697" spans="2:7" ht="16" x14ac:dyDescent="0.2">
      <c r="B697" s="35">
        <v>44113</v>
      </c>
      <c r="C697">
        <v>82.55</v>
      </c>
      <c r="E697">
        <v>0.76500000000000001</v>
      </c>
      <c r="F697">
        <f>Table3[[#This Row],[DivPay]]*4</f>
        <v>3.06</v>
      </c>
      <c r="G697" s="2">
        <f>Table3[[#This Row],[FwdDiv]]/Table3[[#This Row],[SharePrice]]</f>
        <v>3.7068443367655968E-2</v>
      </c>
    </row>
    <row r="698" spans="2:7" ht="16" x14ac:dyDescent="0.2">
      <c r="B698" s="35">
        <v>44112</v>
      </c>
      <c r="C698">
        <v>82.27</v>
      </c>
      <c r="E698">
        <v>0.76500000000000001</v>
      </c>
      <c r="F698">
        <f>Table3[[#This Row],[DivPay]]*4</f>
        <v>3.06</v>
      </c>
      <c r="G698" s="2">
        <f>Table3[[#This Row],[FwdDiv]]/Table3[[#This Row],[SharePrice]]</f>
        <v>3.719460313601556E-2</v>
      </c>
    </row>
    <row r="699" spans="2:7" ht="16" x14ac:dyDescent="0.2">
      <c r="B699" s="35">
        <v>44111</v>
      </c>
      <c r="C699">
        <v>80.83</v>
      </c>
      <c r="E699">
        <v>0.76500000000000001</v>
      </c>
      <c r="F699">
        <f>Table3[[#This Row],[DivPay]]*4</f>
        <v>3.06</v>
      </c>
      <c r="G699" s="2">
        <f>Table3[[#This Row],[FwdDiv]]/Table3[[#This Row],[SharePrice]]</f>
        <v>3.7857231226029943E-2</v>
      </c>
    </row>
    <row r="700" spans="2:7" ht="16" x14ac:dyDescent="0.2">
      <c r="B700" s="35">
        <v>44110</v>
      </c>
      <c r="C700">
        <v>80.760000000000005</v>
      </c>
      <c r="E700">
        <v>0.76500000000000001</v>
      </c>
      <c r="F700">
        <f>Table3[[#This Row],[DivPay]]*4</f>
        <v>3.06</v>
      </c>
      <c r="G700" s="2">
        <f>Table3[[#This Row],[FwdDiv]]/Table3[[#This Row],[SharePrice]]</f>
        <v>3.7890044576523028E-2</v>
      </c>
    </row>
    <row r="701" spans="2:7" ht="16" x14ac:dyDescent="0.2">
      <c r="B701" s="35">
        <v>44109</v>
      </c>
      <c r="C701">
        <v>79.930000000000007</v>
      </c>
      <c r="E701">
        <v>0.76500000000000001</v>
      </c>
      <c r="F701">
        <f>Table3[[#This Row],[DivPay]]*4</f>
        <v>3.06</v>
      </c>
      <c r="G701" s="2">
        <f>Table3[[#This Row],[FwdDiv]]/Table3[[#This Row],[SharePrice]]</f>
        <v>3.8283498060803202E-2</v>
      </c>
    </row>
    <row r="702" spans="2:7" ht="16" x14ac:dyDescent="0.2">
      <c r="B702" s="35">
        <v>44106</v>
      </c>
      <c r="C702">
        <v>79.77</v>
      </c>
      <c r="E702">
        <v>0.76500000000000001</v>
      </c>
      <c r="F702">
        <f>Table3[[#This Row],[DivPay]]*4</f>
        <v>3.06</v>
      </c>
      <c r="G702" s="2">
        <f>Table3[[#This Row],[FwdDiv]]/Table3[[#This Row],[SharePrice]]</f>
        <v>3.8360285821737498E-2</v>
      </c>
    </row>
    <row r="703" spans="2:7" ht="16" x14ac:dyDescent="0.2">
      <c r="B703" s="35">
        <v>44105</v>
      </c>
      <c r="C703">
        <v>79.040000000000006</v>
      </c>
      <c r="E703">
        <v>0.76500000000000001</v>
      </c>
      <c r="F703">
        <f>Table3[[#This Row],[DivPay]]*4</f>
        <v>3.06</v>
      </c>
      <c r="G703" s="2">
        <f>Table3[[#This Row],[FwdDiv]]/Table3[[#This Row],[SharePrice]]</f>
        <v>3.8714574898785423E-2</v>
      </c>
    </row>
    <row r="704" spans="2:7" ht="16" x14ac:dyDescent="0.2">
      <c r="B704" s="35">
        <v>44104</v>
      </c>
      <c r="C704">
        <v>77.8</v>
      </c>
      <c r="E704">
        <v>0.76500000000000001</v>
      </c>
      <c r="F704">
        <f>Table3[[#This Row],[DivPay]]*4</f>
        <v>3.06</v>
      </c>
      <c r="G704" s="2">
        <f>Table3[[#This Row],[FwdDiv]]/Table3[[#This Row],[SharePrice]]</f>
        <v>3.9331619537275063E-2</v>
      </c>
    </row>
    <row r="705" spans="2:7" ht="16" x14ac:dyDescent="0.2">
      <c r="B705" s="35">
        <v>44103</v>
      </c>
      <c r="C705">
        <v>76.98</v>
      </c>
      <c r="E705">
        <v>0.76500000000000001</v>
      </c>
      <c r="F705">
        <f>Table3[[#This Row],[DivPay]]*4</f>
        <v>3.06</v>
      </c>
      <c r="G705" s="2">
        <f>Table3[[#This Row],[FwdDiv]]/Table3[[#This Row],[SharePrice]]</f>
        <v>3.9750584567420109E-2</v>
      </c>
    </row>
    <row r="706" spans="2:7" ht="16" x14ac:dyDescent="0.2">
      <c r="B706" s="35">
        <v>44102</v>
      </c>
      <c r="C706">
        <v>76.319999999999993</v>
      </c>
      <c r="E706">
        <v>0.76500000000000001</v>
      </c>
      <c r="F706">
        <f>Table3[[#This Row],[DivPay]]*4</f>
        <v>3.06</v>
      </c>
      <c r="G706" s="2">
        <f>Table3[[#This Row],[FwdDiv]]/Table3[[#This Row],[SharePrice]]</f>
        <v>4.0094339622641514E-2</v>
      </c>
    </row>
    <row r="707" spans="2:7" ht="16" x14ac:dyDescent="0.2">
      <c r="B707" s="35">
        <v>44099</v>
      </c>
      <c r="C707">
        <v>75.77</v>
      </c>
      <c r="E707">
        <v>0.76500000000000001</v>
      </c>
      <c r="F707">
        <f>Table3[[#This Row],[DivPay]]*4</f>
        <v>3.06</v>
      </c>
      <c r="G707" s="2">
        <f>Table3[[#This Row],[FwdDiv]]/Table3[[#This Row],[SharePrice]]</f>
        <v>4.03853767982051E-2</v>
      </c>
    </row>
    <row r="708" spans="2:7" ht="16" x14ac:dyDescent="0.2">
      <c r="B708" s="35">
        <v>44098</v>
      </c>
      <c r="C708">
        <v>73.930000000000007</v>
      </c>
      <c r="E708">
        <v>0.76500000000000001</v>
      </c>
      <c r="F708">
        <f>Table3[[#This Row],[DivPay]]*4</f>
        <v>3.06</v>
      </c>
      <c r="G708" s="2">
        <f>Table3[[#This Row],[FwdDiv]]/Table3[[#This Row],[SharePrice]]</f>
        <v>4.1390504531313405E-2</v>
      </c>
    </row>
    <row r="709" spans="2:7" ht="16" x14ac:dyDescent="0.2">
      <c r="B709" s="35">
        <v>44097</v>
      </c>
      <c r="C709">
        <v>73.319999999999993</v>
      </c>
      <c r="E709">
        <v>0.76500000000000001</v>
      </c>
      <c r="F709">
        <f>Table3[[#This Row],[DivPay]]*4</f>
        <v>3.06</v>
      </c>
      <c r="G709" s="2">
        <f>Table3[[#This Row],[FwdDiv]]/Table3[[#This Row],[SharePrice]]</f>
        <v>4.1734860883797062E-2</v>
      </c>
    </row>
    <row r="710" spans="2:7" ht="16" x14ac:dyDescent="0.2">
      <c r="B710" s="35">
        <v>44096</v>
      </c>
      <c r="C710">
        <v>73.7</v>
      </c>
      <c r="E710">
        <v>0.76500000000000001</v>
      </c>
      <c r="F710">
        <f>Table3[[#This Row],[DivPay]]*4</f>
        <v>3.06</v>
      </c>
      <c r="G710" s="2">
        <f>Table3[[#This Row],[FwdDiv]]/Table3[[#This Row],[SharePrice]]</f>
        <v>4.1519674355495251E-2</v>
      </c>
    </row>
    <row r="711" spans="2:7" ht="16" x14ac:dyDescent="0.2">
      <c r="B711" s="35">
        <v>44095</v>
      </c>
      <c r="C711">
        <v>72.84</v>
      </c>
      <c r="E711">
        <v>0.76500000000000001</v>
      </c>
      <c r="F711">
        <f>Table3[[#This Row],[DivPay]]*4</f>
        <v>3.06</v>
      </c>
      <c r="G711" s="2">
        <f>Table3[[#This Row],[FwdDiv]]/Table3[[#This Row],[SharePrice]]</f>
        <v>4.2009884678747937E-2</v>
      </c>
    </row>
    <row r="712" spans="2:7" ht="16" x14ac:dyDescent="0.2">
      <c r="B712" s="35">
        <v>44092</v>
      </c>
      <c r="C712">
        <v>73.88</v>
      </c>
      <c r="E712">
        <v>0.76500000000000001</v>
      </c>
      <c r="F712">
        <f>Table3[[#This Row],[DivPay]]*4</f>
        <v>3.06</v>
      </c>
      <c r="G712" s="2">
        <f>Table3[[#This Row],[FwdDiv]]/Table3[[#This Row],[SharePrice]]</f>
        <v>4.141851651326476E-2</v>
      </c>
    </row>
    <row r="713" spans="2:7" ht="16" x14ac:dyDescent="0.2">
      <c r="B713" s="35">
        <v>44091</v>
      </c>
      <c r="C713">
        <v>75.930000000000007</v>
      </c>
      <c r="E713">
        <v>0.76500000000000001</v>
      </c>
      <c r="F713">
        <f>Table3[[#This Row],[DivPay]]*4</f>
        <v>3.06</v>
      </c>
      <c r="G713" s="2">
        <f>Table3[[#This Row],[FwdDiv]]/Table3[[#This Row],[SharePrice]]</f>
        <v>4.0300276570525484E-2</v>
      </c>
    </row>
    <row r="714" spans="2:7" ht="16" x14ac:dyDescent="0.2">
      <c r="B714" s="35">
        <v>44090</v>
      </c>
      <c r="C714">
        <v>75.680000000000007</v>
      </c>
      <c r="E714">
        <v>0.76500000000000001</v>
      </c>
      <c r="F714">
        <f>Table3[[#This Row],[DivPay]]*4</f>
        <v>3.06</v>
      </c>
      <c r="G714" s="2">
        <f>Table3[[#This Row],[FwdDiv]]/Table3[[#This Row],[SharePrice]]</f>
        <v>4.0433403805496829E-2</v>
      </c>
    </row>
    <row r="715" spans="2:7" ht="16" x14ac:dyDescent="0.2">
      <c r="B715" s="35">
        <v>44089</v>
      </c>
      <c r="C715">
        <v>74.47</v>
      </c>
      <c r="E715">
        <v>0.76500000000000001</v>
      </c>
      <c r="F715">
        <f>Table3[[#This Row],[DivPay]]*4</f>
        <v>3.06</v>
      </c>
      <c r="G715" s="2">
        <f>Table3[[#This Row],[FwdDiv]]/Table3[[#This Row],[SharePrice]]</f>
        <v>4.1090371961863839E-2</v>
      </c>
    </row>
    <row r="716" spans="2:7" ht="16" x14ac:dyDescent="0.2">
      <c r="B716" s="35">
        <v>44088</v>
      </c>
      <c r="C716">
        <v>74.22</v>
      </c>
      <c r="E716">
        <v>0.76500000000000001</v>
      </c>
      <c r="F716">
        <f>Table3[[#This Row],[DivPay]]*4</f>
        <v>3.06</v>
      </c>
      <c r="G716" s="2">
        <f>Table3[[#This Row],[FwdDiv]]/Table3[[#This Row],[SharePrice]]</f>
        <v>4.1228779304769606E-2</v>
      </c>
    </row>
    <row r="717" spans="2:7" ht="16" x14ac:dyDescent="0.2">
      <c r="B717" s="35">
        <v>44085</v>
      </c>
      <c r="C717">
        <v>72.739999999999995</v>
      </c>
      <c r="E717">
        <v>0.76500000000000001</v>
      </c>
      <c r="F717">
        <f>Table3[[#This Row],[DivPay]]*4</f>
        <v>3.06</v>
      </c>
      <c r="G717" s="2">
        <f>Table3[[#This Row],[FwdDiv]]/Table3[[#This Row],[SharePrice]]</f>
        <v>4.2067638163321423E-2</v>
      </c>
    </row>
    <row r="718" spans="2:7" ht="16" x14ac:dyDescent="0.2">
      <c r="B718" s="35">
        <v>44084</v>
      </c>
      <c r="C718">
        <v>72.77</v>
      </c>
      <c r="E718">
        <v>0.76500000000000001</v>
      </c>
      <c r="F718">
        <f>Table3[[#This Row],[DivPay]]*4</f>
        <v>3.06</v>
      </c>
      <c r="G718" s="2">
        <f>Table3[[#This Row],[FwdDiv]]/Table3[[#This Row],[SharePrice]]</f>
        <v>4.205029545142229E-2</v>
      </c>
    </row>
    <row r="719" spans="2:7" ht="16" x14ac:dyDescent="0.2">
      <c r="B719" s="35">
        <v>44083</v>
      </c>
      <c r="C719">
        <v>72.91</v>
      </c>
      <c r="E719">
        <v>0.76500000000000001</v>
      </c>
      <c r="F719">
        <f>Table3[[#This Row],[DivPay]]*4</f>
        <v>3.06</v>
      </c>
      <c r="G719" s="2">
        <f>Table3[[#This Row],[FwdDiv]]/Table3[[#This Row],[SharePrice]]</f>
        <v>4.1969551501851603E-2</v>
      </c>
    </row>
    <row r="720" spans="2:7" ht="16" x14ac:dyDescent="0.2">
      <c r="B720" s="35">
        <v>44082</v>
      </c>
      <c r="C720">
        <v>72.8</v>
      </c>
      <c r="E720">
        <v>0.76500000000000001</v>
      </c>
      <c r="F720">
        <f>Table3[[#This Row],[DivPay]]*4</f>
        <v>3.06</v>
      </c>
      <c r="G720" s="2">
        <f>Table3[[#This Row],[FwdDiv]]/Table3[[#This Row],[SharePrice]]</f>
        <v>4.2032967032967036E-2</v>
      </c>
    </row>
    <row r="721" spans="2:7" ht="16" x14ac:dyDescent="0.2">
      <c r="B721" s="35">
        <v>44078</v>
      </c>
      <c r="C721">
        <v>73.040000000000006</v>
      </c>
      <c r="E721">
        <v>0.76500000000000001</v>
      </c>
      <c r="F721">
        <f>Table3[[#This Row],[DivPay]]*4</f>
        <v>3.06</v>
      </c>
      <c r="G721" s="2">
        <f>Table3[[#This Row],[FwdDiv]]/Table3[[#This Row],[SharePrice]]</f>
        <v>4.1894852135815987E-2</v>
      </c>
    </row>
    <row r="722" spans="2:7" ht="16" x14ac:dyDescent="0.2">
      <c r="B722" s="35">
        <v>44077</v>
      </c>
      <c r="C722">
        <v>72.400000000000006</v>
      </c>
      <c r="E722">
        <v>0.76500000000000001</v>
      </c>
      <c r="F722">
        <f>Table3[[#This Row],[DivPay]]*4</f>
        <v>3.06</v>
      </c>
      <c r="G722" s="2">
        <f>Table3[[#This Row],[FwdDiv]]/Table3[[#This Row],[SharePrice]]</f>
        <v>4.2265193370165745E-2</v>
      </c>
    </row>
    <row r="723" spans="2:7" ht="16" x14ac:dyDescent="0.2">
      <c r="B723" s="35">
        <v>44076</v>
      </c>
      <c r="C723">
        <v>72.23</v>
      </c>
      <c r="E723">
        <v>0.76500000000000001</v>
      </c>
      <c r="F723">
        <f>Table3[[#This Row],[DivPay]]*4</f>
        <v>3.06</v>
      </c>
      <c r="G723" s="2">
        <f>Table3[[#This Row],[FwdDiv]]/Table3[[#This Row],[SharePrice]]</f>
        <v>4.2364668420323964E-2</v>
      </c>
    </row>
    <row r="724" spans="2:7" ht="16" x14ac:dyDescent="0.2">
      <c r="B724" s="35">
        <v>44075</v>
      </c>
      <c r="C724">
        <v>69.650000000000006</v>
      </c>
      <c r="E724">
        <v>0.76500000000000001</v>
      </c>
      <c r="F724">
        <f>Table3[[#This Row],[DivPay]]*4</f>
        <v>3.06</v>
      </c>
      <c r="G724" s="2">
        <f>Table3[[#This Row],[FwdDiv]]/Table3[[#This Row],[SharePrice]]</f>
        <v>4.3933955491744434E-2</v>
      </c>
    </row>
    <row r="725" spans="2:7" ht="16" x14ac:dyDescent="0.2">
      <c r="B725" s="35">
        <v>44074</v>
      </c>
      <c r="C725">
        <v>71.34</v>
      </c>
      <c r="E725">
        <v>0.76500000000000001</v>
      </c>
      <c r="F725">
        <f>Table3[[#This Row],[DivPay]]*4</f>
        <v>3.06</v>
      </c>
      <c r="G725" s="2">
        <f>Table3[[#This Row],[FwdDiv]]/Table3[[#This Row],[SharePrice]]</f>
        <v>4.289318755256518E-2</v>
      </c>
    </row>
    <row r="726" spans="2:7" ht="16" x14ac:dyDescent="0.2">
      <c r="B726" s="35">
        <v>44071</v>
      </c>
      <c r="C726">
        <v>70.92</v>
      </c>
      <c r="E726">
        <v>0.76500000000000001</v>
      </c>
      <c r="F726">
        <f>Table3[[#This Row],[DivPay]]*4</f>
        <v>3.06</v>
      </c>
      <c r="G726" s="2">
        <f>Table3[[#This Row],[FwdDiv]]/Table3[[#This Row],[SharePrice]]</f>
        <v>4.3147208121827409E-2</v>
      </c>
    </row>
    <row r="727" spans="2:7" ht="16" x14ac:dyDescent="0.2">
      <c r="B727" s="35">
        <v>44070</v>
      </c>
      <c r="C727">
        <v>71.069999999999993</v>
      </c>
      <c r="E727">
        <v>0.76500000000000001</v>
      </c>
      <c r="F727">
        <f>Table3[[#This Row],[DivPay]]*4</f>
        <v>3.06</v>
      </c>
      <c r="G727" s="2">
        <f>Table3[[#This Row],[FwdDiv]]/Table3[[#This Row],[SharePrice]]</f>
        <v>4.305614183199663E-2</v>
      </c>
    </row>
    <row r="728" spans="2:7" ht="16" x14ac:dyDescent="0.2">
      <c r="B728" s="35">
        <v>44069</v>
      </c>
      <c r="C728">
        <v>70.78</v>
      </c>
      <c r="E728">
        <v>0.76500000000000001</v>
      </c>
      <c r="F728">
        <f>Table3[[#This Row],[DivPay]]*4</f>
        <v>3.06</v>
      </c>
      <c r="G728" s="2">
        <f>Table3[[#This Row],[FwdDiv]]/Table3[[#This Row],[SharePrice]]</f>
        <v>4.3232551568239616E-2</v>
      </c>
    </row>
    <row r="729" spans="2:7" ht="16" x14ac:dyDescent="0.2">
      <c r="B729" s="35">
        <v>44068</v>
      </c>
      <c r="C729">
        <v>73.010000000000005</v>
      </c>
      <c r="E729">
        <v>0.76500000000000001</v>
      </c>
      <c r="F729">
        <f>Table3[[#This Row],[DivPay]]*4</f>
        <v>3.06</v>
      </c>
      <c r="G729" s="2">
        <f>Table3[[#This Row],[FwdDiv]]/Table3[[#This Row],[SharePrice]]</f>
        <v>4.1912066840158878E-2</v>
      </c>
    </row>
    <row r="730" spans="2:7" ht="16" x14ac:dyDescent="0.2">
      <c r="B730" s="35">
        <v>44067</v>
      </c>
      <c r="C730">
        <v>74.319999999999993</v>
      </c>
      <c r="E730">
        <v>0.76500000000000001</v>
      </c>
      <c r="F730">
        <f>Table3[[#This Row],[DivPay]]*4</f>
        <v>3.06</v>
      </c>
      <c r="G730" s="2">
        <f>Table3[[#This Row],[FwdDiv]]/Table3[[#This Row],[SharePrice]]</f>
        <v>4.1173304628632945E-2</v>
      </c>
    </row>
    <row r="731" spans="2:7" ht="16" x14ac:dyDescent="0.2">
      <c r="B731" s="35">
        <v>44064</v>
      </c>
      <c r="C731">
        <v>72.2</v>
      </c>
      <c r="E731">
        <v>0.76500000000000001</v>
      </c>
      <c r="F731">
        <f>Table3[[#This Row],[DivPay]]*4</f>
        <v>3.06</v>
      </c>
      <c r="G731" s="2">
        <f>Table3[[#This Row],[FwdDiv]]/Table3[[#This Row],[SharePrice]]</f>
        <v>4.2382271468144044E-2</v>
      </c>
    </row>
    <row r="732" spans="2:7" ht="16" x14ac:dyDescent="0.2">
      <c r="B732" s="35">
        <v>44063</v>
      </c>
      <c r="C732">
        <v>72.400000000000006</v>
      </c>
      <c r="E732">
        <v>0.76500000000000001</v>
      </c>
      <c r="F732">
        <f>Table3[[#This Row],[DivPay]]*4</f>
        <v>3.06</v>
      </c>
      <c r="G732" s="2">
        <f>Table3[[#This Row],[FwdDiv]]/Table3[[#This Row],[SharePrice]]</f>
        <v>4.2265193370165745E-2</v>
      </c>
    </row>
    <row r="733" spans="2:7" ht="16" x14ac:dyDescent="0.2">
      <c r="B733" s="35">
        <v>44062</v>
      </c>
      <c r="C733">
        <v>73.44</v>
      </c>
      <c r="E733">
        <v>0.76500000000000001</v>
      </c>
      <c r="F733">
        <f>Table3[[#This Row],[DivPay]]*4</f>
        <v>3.06</v>
      </c>
      <c r="G733" s="2">
        <f>Table3[[#This Row],[FwdDiv]]/Table3[[#This Row],[SharePrice]]</f>
        <v>4.1666666666666671E-2</v>
      </c>
    </row>
    <row r="734" spans="2:7" ht="16" x14ac:dyDescent="0.2">
      <c r="B734" s="35">
        <v>44061</v>
      </c>
      <c r="C734">
        <v>73.349999999999994</v>
      </c>
      <c r="D734">
        <v>0.76500000000000001</v>
      </c>
      <c r="E734">
        <v>0.76500000000000001</v>
      </c>
      <c r="F734">
        <f>Table3[[#This Row],[DivPay]]*4</f>
        <v>3.06</v>
      </c>
      <c r="G734" s="2">
        <f>Table3[[#This Row],[FwdDiv]]/Table3[[#This Row],[SharePrice]]</f>
        <v>4.1717791411042947E-2</v>
      </c>
    </row>
    <row r="735" spans="2:7" ht="16" x14ac:dyDescent="0.2">
      <c r="B735" s="35">
        <v>44060</v>
      </c>
      <c r="C735">
        <v>74.41</v>
      </c>
      <c r="E735">
        <v>0.76500000000000001</v>
      </c>
      <c r="F735">
        <f>Table3[[#This Row],[DivPay]]*4</f>
        <v>3.06</v>
      </c>
      <c r="G735" s="2">
        <f>Table3[[#This Row],[FwdDiv]]/Table3[[#This Row],[SharePrice]]</f>
        <v>4.1123504905254675E-2</v>
      </c>
    </row>
    <row r="736" spans="2:7" ht="16" x14ac:dyDescent="0.2">
      <c r="B736" s="35">
        <v>44057</v>
      </c>
      <c r="C736">
        <v>73.53</v>
      </c>
      <c r="E736">
        <v>0.76500000000000001</v>
      </c>
      <c r="F736">
        <f>Table3[[#This Row],[DivPay]]*4</f>
        <v>3.06</v>
      </c>
      <c r="G736" s="2">
        <f>Table3[[#This Row],[FwdDiv]]/Table3[[#This Row],[SharePrice]]</f>
        <v>4.1615667074663402E-2</v>
      </c>
    </row>
    <row r="737" spans="2:7" ht="16" x14ac:dyDescent="0.2">
      <c r="B737" s="35">
        <v>44056</v>
      </c>
      <c r="C737">
        <v>73.77</v>
      </c>
      <c r="E737">
        <v>0.76500000000000001</v>
      </c>
      <c r="F737">
        <f>Table3[[#This Row],[DivPay]]*4</f>
        <v>3.06</v>
      </c>
      <c r="G737" s="2">
        <f>Table3[[#This Row],[FwdDiv]]/Table3[[#This Row],[SharePrice]]</f>
        <v>4.1480276535176906E-2</v>
      </c>
    </row>
    <row r="738" spans="2:7" ht="16" x14ac:dyDescent="0.2">
      <c r="B738" s="35">
        <v>44055</v>
      </c>
      <c r="C738">
        <v>74.260000000000005</v>
      </c>
      <c r="E738">
        <v>0.76500000000000001</v>
      </c>
      <c r="F738">
        <f>Table3[[#This Row],[DivPay]]*4</f>
        <v>3.06</v>
      </c>
      <c r="G738" s="2">
        <f>Table3[[#This Row],[FwdDiv]]/Table3[[#This Row],[SharePrice]]</f>
        <v>4.1206571505521143E-2</v>
      </c>
    </row>
    <row r="739" spans="2:7" ht="16" x14ac:dyDescent="0.2">
      <c r="B739" s="35">
        <v>44054</v>
      </c>
      <c r="C739">
        <v>73.260000000000005</v>
      </c>
      <c r="E739">
        <v>0.76500000000000001</v>
      </c>
      <c r="F739">
        <f>Table3[[#This Row],[DivPay]]*4</f>
        <v>3.06</v>
      </c>
      <c r="G739" s="2">
        <f>Table3[[#This Row],[FwdDiv]]/Table3[[#This Row],[SharePrice]]</f>
        <v>4.1769041769041768E-2</v>
      </c>
    </row>
    <row r="740" spans="2:7" ht="16" x14ac:dyDescent="0.2">
      <c r="B740" s="35">
        <v>44053</v>
      </c>
      <c r="C740">
        <v>75.38</v>
      </c>
      <c r="E740">
        <v>0.76500000000000001</v>
      </c>
      <c r="F740">
        <f>Table3[[#This Row],[DivPay]]*4</f>
        <v>3.06</v>
      </c>
      <c r="G740" s="2">
        <f>Table3[[#This Row],[FwdDiv]]/Table3[[#This Row],[SharePrice]]</f>
        <v>4.059432210135315E-2</v>
      </c>
    </row>
    <row r="741" spans="2:7" ht="16" x14ac:dyDescent="0.2">
      <c r="B741" s="35">
        <v>44050</v>
      </c>
      <c r="C741">
        <v>75.11</v>
      </c>
      <c r="E741">
        <v>0.76500000000000001</v>
      </c>
      <c r="F741">
        <f>Table3[[#This Row],[DivPay]]*4</f>
        <v>3.06</v>
      </c>
      <c r="G741" s="2">
        <f>Table3[[#This Row],[FwdDiv]]/Table3[[#This Row],[SharePrice]]</f>
        <v>4.0740247636799364E-2</v>
      </c>
    </row>
    <row r="742" spans="2:7" ht="16" x14ac:dyDescent="0.2">
      <c r="B742" s="35">
        <v>44049</v>
      </c>
      <c r="C742">
        <v>73.92</v>
      </c>
      <c r="E742">
        <v>0.76500000000000001</v>
      </c>
      <c r="F742">
        <f>Table3[[#This Row],[DivPay]]*4</f>
        <v>3.06</v>
      </c>
      <c r="G742" s="2">
        <f>Table3[[#This Row],[FwdDiv]]/Table3[[#This Row],[SharePrice]]</f>
        <v>4.1396103896103896E-2</v>
      </c>
    </row>
    <row r="743" spans="2:7" ht="16" x14ac:dyDescent="0.2">
      <c r="B743" s="35">
        <v>44048</v>
      </c>
      <c r="C743">
        <v>73.66</v>
      </c>
      <c r="E743">
        <v>0.76500000000000001</v>
      </c>
      <c r="F743">
        <f>Table3[[#This Row],[DivPay]]*4</f>
        <v>3.06</v>
      </c>
      <c r="G743" s="2">
        <f>Table3[[#This Row],[FwdDiv]]/Table3[[#This Row],[SharePrice]]</f>
        <v>4.1542221015476513E-2</v>
      </c>
    </row>
    <row r="744" spans="2:7" ht="16" x14ac:dyDescent="0.2">
      <c r="B744" s="35">
        <v>44047</v>
      </c>
      <c r="C744">
        <v>75.900000000000006</v>
      </c>
      <c r="E744">
        <v>0.76500000000000001</v>
      </c>
      <c r="F744">
        <f>Table3[[#This Row],[DivPay]]*4</f>
        <v>3.06</v>
      </c>
      <c r="G744" s="2">
        <f>Table3[[#This Row],[FwdDiv]]/Table3[[#This Row],[SharePrice]]</f>
        <v>4.0316205533596834E-2</v>
      </c>
    </row>
    <row r="745" spans="2:7" ht="16" x14ac:dyDescent="0.2">
      <c r="B745" s="35">
        <v>44046</v>
      </c>
      <c r="C745">
        <v>75.91</v>
      </c>
      <c r="E745">
        <v>0.76500000000000001</v>
      </c>
      <c r="F745">
        <f>Table3[[#This Row],[DivPay]]*4</f>
        <v>3.06</v>
      </c>
      <c r="G745" s="2">
        <f>Table3[[#This Row],[FwdDiv]]/Table3[[#This Row],[SharePrice]]</f>
        <v>4.0310894480305628E-2</v>
      </c>
    </row>
    <row r="746" spans="2:7" ht="16" x14ac:dyDescent="0.2">
      <c r="B746" s="35">
        <v>44043</v>
      </c>
      <c r="C746">
        <v>76.83</v>
      </c>
      <c r="E746">
        <v>0.76500000000000001</v>
      </c>
      <c r="F746">
        <f>Table3[[#This Row],[DivPay]]*4</f>
        <v>3.06</v>
      </c>
      <c r="G746" s="2">
        <f>Table3[[#This Row],[FwdDiv]]/Table3[[#This Row],[SharePrice]]</f>
        <v>3.9828192112456071E-2</v>
      </c>
    </row>
    <row r="747" spans="2:7" ht="16" x14ac:dyDescent="0.2">
      <c r="B747" s="35">
        <v>44042</v>
      </c>
      <c r="C747">
        <v>76.94</v>
      </c>
      <c r="E747">
        <v>0.76500000000000001</v>
      </c>
      <c r="F747">
        <f>Table3[[#This Row],[DivPay]]*4</f>
        <v>3.06</v>
      </c>
      <c r="G747" s="2">
        <f>Table3[[#This Row],[FwdDiv]]/Table3[[#This Row],[SharePrice]]</f>
        <v>3.9771250324928516E-2</v>
      </c>
    </row>
    <row r="748" spans="2:7" ht="16" x14ac:dyDescent="0.2">
      <c r="B748" s="35">
        <v>44041</v>
      </c>
      <c r="C748">
        <v>76.7</v>
      </c>
      <c r="E748">
        <v>0.76500000000000001</v>
      </c>
      <c r="F748">
        <f>Table3[[#This Row],[DivPay]]*4</f>
        <v>3.06</v>
      </c>
      <c r="G748" s="2">
        <f>Table3[[#This Row],[FwdDiv]]/Table3[[#This Row],[SharePrice]]</f>
        <v>3.9895697522816166E-2</v>
      </c>
    </row>
    <row r="749" spans="2:7" ht="16" x14ac:dyDescent="0.2">
      <c r="B749" s="35">
        <v>44040</v>
      </c>
      <c r="C749">
        <v>76.36</v>
      </c>
      <c r="E749">
        <v>0.76500000000000001</v>
      </c>
      <c r="F749">
        <f>Table3[[#This Row],[DivPay]]*4</f>
        <v>3.06</v>
      </c>
      <c r="G749" s="2">
        <f>Table3[[#This Row],[FwdDiv]]/Table3[[#This Row],[SharePrice]]</f>
        <v>4.0073336825563126E-2</v>
      </c>
    </row>
    <row r="750" spans="2:7" ht="16" x14ac:dyDescent="0.2">
      <c r="B750" s="35">
        <v>44039</v>
      </c>
      <c r="C750">
        <v>74.760000000000005</v>
      </c>
      <c r="E750">
        <v>0.76500000000000001</v>
      </c>
      <c r="F750">
        <f>Table3[[#This Row],[DivPay]]*4</f>
        <v>3.06</v>
      </c>
      <c r="G750" s="2">
        <f>Table3[[#This Row],[FwdDiv]]/Table3[[#This Row],[SharePrice]]</f>
        <v>4.0930979133226325E-2</v>
      </c>
    </row>
    <row r="751" spans="2:7" ht="16" x14ac:dyDescent="0.2">
      <c r="B751" s="35">
        <v>44036</v>
      </c>
      <c r="C751">
        <v>75.58</v>
      </c>
      <c r="E751">
        <v>0.76500000000000001</v>
      </c>
      <c r="F751">
        <f>Table3[[#This Row],[DivPay]]*4</f>
        <v>3.06</v>
      </c>
      <c r="G751" s="2">
        <f>Table3[[#This Row],[FwdDiv]]/Table3[[#This Row],[SharePrice]]</f>
        <v>4.0486901296639323E-2</v>
      </c>
    </row>
    <row r="752" spans="2:7" ht="16" x14ac:dyDescent="0.2">
      <c r="B752" s="35">
        <v>44035</v>
      </c>
      <c r="C752">
        <v>76.25</v>
      </c>
      <c r="E752">
        <v>0.76500000000000001</v>
      </c>
      <c r="F752">
        <f>Table3[[#This Row],[DivPay]]*4</f>
        <v>3.06</v>
      </c>
      <c r="G752" s="2">
        <f>Table3[[#This Row],[FwdDiv]]/Table3[[#This Row],[SharePrice]]</f>
        <v>4.0131147540983604E-2</v>
      </c>
    </row>
    <row r="753" spans="2:7" ht="16" x14ac:dyDescent="0.2">
      <c r="B753" s="35">
        <v>44034</v>
      </c>
      <c r="C753">
        <v>75.760000000000005</v>
      </c>
      <c r="E753">
        <v>0.76500000000000001</v>
      </c>
      <c r="F753">
        <f>Table3[[#This Row],[DivPay]]*4</f>
        <v>3.06</v>
      </c>
      <c r="G753" s="2">
        <f>Table3[[#This Row],[FwdDiv]]/Table3[[#This Row],[SharePrice]]</f>
        <v>4.0390707497360082E-2</v>
      </c>
    </row>
    <row r="754" spans="2:7" ht="16" x14ac:dyDescent="0.2">
      <c r="B754" s="35">
        <v>44033</v>
      </c>
      <c r="C754">
        <v>74.28</v>
      </c>
      <c r="E754">
        <v>0.76500000000000001</v>
      </c>
      <c r="F754">
        <f>Table3[[#This Row],[DivPay]]*4</f>
        <v>3.06</v>
      </c>
      <c r="G754" s="2">
        <f>Table3[[#This Row],[FwdDiv]]/Table3[[#This Row],[SharePrice]]</f>
        <v>4.1195476575121161E-2</v>
      </c>
    </row>
    <row r="755" spans="2:7" ht="16" x14ac:dyDescent="0.2">
      <c r="B755" s="35">
        <v>44032</v>
      </c>
      <c r="C755">
        <v>73.260000000000005</v>
      </c>
      <c r="E755">
        <v>0.76500000000000001</v>
      </c>
      <c r="F755">
        <f>Table3[[#This Row],[DivPay]]*4</f>
        <v>3.06</v>
      </c>
      <c r="G755" s="2">
        <f>Table3[[#This Row],[FwdDiv]]/Table3[[#This Row],[SharePrice]]</f>
        <v>4.1769041769041768E-2</v>
      </c>
    </row>
    <row r="756" spans="2:7" ht="16" x14ac:dyDescent="0.2">
      <c r="B756" s="35">
        <v>44029</v>
      </c>
      <c r="C756">
        <v>74.069999999999993</v>
      </c>
      <c r="E756">
        <v>0.76500000000000001</v>
      </c>
      <c r="F756">
        <f>Table3[[#This Row],[DivPay]]*4</f>
        <v>3.06</v>
      </c>
      <c r="G756" s="2">
        <f>Table3[[#This Row],[FwdDiv]]/Table3[[#This Row],[SharePrice]]</f>
        <v>4.1312272174969626E-2</v>
      </c>
    </row>
    <row r="757" spans="2:7" ht="16" x14ac:dyDescent="0.2">
      <c r="B757" s="35">
        <v>44028</v>
      </c>
      <c r="C757">
        <v>71.84</v>
      </c>
      <c r="E757">
        <v>0.76500000000000001</v>
      </c>
      <c r="F757">
        <f>Table3[[#This Row],[DivPay]]*4</f>
        <v>3.06</v>
      </c>
      <c r="G757" s="2">
        <f>Table3[[#This Row],[FwdDiv]]/Table3[[#This Row],[SharePrice]]</f>
        <v>4.2594654788418708E-2</v>
      </c>
    </row>
    <row r="758" spans="2:7" ht="16" x14ac:dyDescent="0.2">
      <c r="B758" s="35">
        <v>44027</v>
      </c>
      <c r="C758">
        <v>71.510000000000005</v>
      </c>
      <c r="E758">
        <v>0.76500000000000001</v>
      </c>
      <c r="F758">
        <f>Table3[[#This Row],[DivPay]]*4</f>
        <v>3.06</v>
      </c>
      <c r="G758" s="2">
        <f>Table3[[#This Row],[FwdDiv]]/Table3[[#This Row],[SharePrice]]</f>
        <v>4.2791218011466924E-2</v>
      </c>
    </row>
    <row r="759" spans="2:7" ht="16" x14ac:dyDescent="0.2">
      <c r="B759" s="35">
        <v>44026</v>
      </c>
      <c r="C759">
        <v>72.17</v>
      </c>
      <c r="E759">
        <v>0.76500000000000001</v>
      </c>
      <c r="F759">
        <f>Table3[[#This Row],[DivPay]]*4</f>
        <v>3.06</v>
      </c>
      <c r="G759" s="2">
        <f>Table3[[#This Row],[FwdDiv]]/Table3[[#This Row],[SharePrice]]</f>
        <v>4.2399889150616599E-2</v>
      </c>
    </row>
    <row r="760" spans="2:7" ht="16" x14ac:dyDescent="0.2">
      <c r="B760" s="35">
        <v>44025</v>
      </c>
      <c r="C760">
        <v>72.16</v>
      </c>
      <c r="E760">
        <v>0.76500000000000001</v>
      </c>
      <c r="F760">
        <f>Table3[[#This Row],[DivPay]]*4</f>
        <v>3.06</v>
      </c>
      <c r="G760" s="2">
        <f>Table3[[#This Row],[FwdDiv]]/Table3[[#This Row],[SharePrice]]</f>
        <v>4.2405764966740582E-2</v>
      </c>
    </row>
    <row r="761" spans="2:7" ht="16" x14ac:dyDescent="0.2">
      <c r="B761" s="35">
        <v>44022</v>
      </c>
      <c r="C761">
        <v>72.48</v>
      </c>
      <c r="E761">
        <v>0.76500000000000001</v>
      </c>
      <c r="F761">
        <f>Table3[[#This Row],[DivPay]]*4</f>
        <v>3.06</v>
      </c>
      <c r="G761" s="2">
        <f>Table3[[#This Row],[FwdDiv]]/Table3[[#This Row],[SharePrice]]</f>
        <v>4.2218543046357616E-2</v>
      </c>
    </row>
    <row r="762" spans="2:7" ht="16" x14ac:dyDescent="0.2">
      <c r="B762" s="35">
        <v>44021</v>
      </c>
      <c r="C762">
        <v>71.709999999999994</v>
      </c>
      <c r="E762">
        <v>0.76500000000000001</v>
      </c>
      <c r="F762">
        <f>Table3[[#This Row],[DivPay]]*4</f>
        <v>3.06</v>
      </c>
      <c r="G762" s="2">
        <f>Table3[[#This Row],[FwdDiv]]/Table3[[#This Row],[SharePrice]]</f>
        <v>4.2671872821084929E-2</v>
      </c>
    </row>
    <row r="763" spans="2:7" ht="16" x14ac:dyDescent="0.2">
      <c r="B763" s="35">
        <v>44020</v>
      </c>
      <c r="C763">
        <v>72.430000000000007</v>
      </c>
      <c r="E763">
        <v>0.76500000000000001</v>
      </c>
      <c r="F763">
        <f>Table3[[#This Row],[DivPay]]*4</f>
        <v>3.06</v>
      </c>
      <c r="G763" s="2">
        <f>Table3[[#This Row],[FwdDiv]]/Table3[[#This Row],[SharePrice]]</f>
        <v>4.2247687422338809E-2</v>
      </c>
    </row>
    <row r="764" spans="2:7" ht="16" x14ac:dyDescent="0.2">
      <c r="B764" s="35">
        <v>44019</v>
      </c>
      <c r="C764">
        <v>72.5</v>
      </c>
      <c r="E764">
        <v>0.76500000000000001</v>
      </c>
      <c r="F764">
        <f>Table3[[#This Row],[DivPay]]*4</f>
        <v>3.06</v>
      </c>
      <c r="G764" s="2">
        <f>Table3[[#This Row],[FwdDiv]]/Table3[[#This Row],[SharePrice]]</f>
        <v>4.2206896551724139E-2</v>
      </c>
    </row>
    <row r="765" spans="2:7" ht="16" x14ac:dyDescent="0.2">
      <c r="B765" s="35">
        <v>44018</v>
      </c>
      <c r="C765">
        <v>73.099999999999994</v>
      </c>
      <c r="E765">
        <v>0.76500000000000001</v>
      </c>
      <c r="F765">
        <f>Table3[[#This Row],[DivPay]]*4</f>
        <v>3.06</v>
      </c>
      <c r="G765" s="2">
        <f>Table3[[#This Row],[FwdDiv]]/Table3[[#This Row],[SharePrice]]</f>
        <v>4.1860465116279076E-2</v>
      </c>
    </row>
    <row r="766" spans="2:7" ht="16" x14ac:dyDescent="0.2">
      <c r="B766" s="35">
        <v>44014</v>
      </c>
      <c r="C766">
        <v>73.81</v>
      </c>
      <c r="E766">
        <v>0.76500000000000001</v>
      </c>
      <c r="F766">
        <f>Table3[[#This Row],[DivPay]]*4</f>
        <v>3.06</v>
      </c>
      <c r="G766" s="2">
        <f>Table3[[#This Row],[FwdDiv]]/Table3[[#This Row],[SharePrice]]</f>
        <v>4.1457797046470665E-2</v>
      </c>
    </row>
    <row r="767" spans="2:7" ht="16" x14ac:dyDescent="0.2">
      <c r="B767" s="35">
        <v>44013</v>
      </c>
      <c r="C767">
        <v>73.099999999999994</v>
      </c>
      <c r="E767">
        <v>0.76500000000000001</v>
      </c>
      <c r="F767">
        <f>Table3[[#This Row],[DivPay]]*4</f>
        <v>3.06</v>
      </c>
      <c r="G767" s="2">
        <f>Table3[[#This Row],[FwdDiv]]/Table3[[#This Row],[SharePrice]]</f>
        <v>4.1860465116279076E-2</v>
      </c>
    </row>
    <row r="768" spans="2:7" ht="16" x14ac:dyDescent="0.2">
      <c r="B768" s="35">
        <v>44012</v>
      </c>
      <c r="C768">
        <v>71.930000000000007</v>
      </c>
      <c r="E768">
        <v>0.76500000000000001</v>
      </c>
      <c r="F768">
        <f>Table3[[#This Row],[DivPay]]*4</f>
        <v>3.06</v>
      </c>
      <c r="G768" s="2">
        <f>Table3[[#This Row],[FwdDiv]]/Table3[[#This Row],[SharePrice]]</f>
        <v>4.2541359655220351E-2</v>
      </c>
    </row>
    <row r="769" spans="2:7" ht="16" x14ac:dyDescent="0.2">
      <c r="B769" s="35">
        <v>44011</v>
      </c>
      <c r="C769">
        <v>72.7</v>
      </c>
      <c r="E769">
        <v>0.76500000000000001</v>
      </c>
      <c r="F769">
        <f>Table3[[#This Row],[DivPay]]*4</f>
        <v>3.06</v>
      </c>
      <c r="G769" s="2">
        <f>Table3[[#This Row],[FwdDiv]]/Table3[[#This Row],[SharePrice]]</f>
        <v>4.2090784044016505E-2</v>
      </c>
    </row>
    <row r="770" spans="2:7" ht="16" x14ac:dyDescent="0.2">
      <c r="B770" s="35">
        <v>44008</v>
      </c>
      <c r="C770">
        <v>71.28</v>
      </c>
      <c r="E770">
        <v>0.76500000000000001</v>
      </c>
      <c r="F770">
        <f>Table3[[#This Row],[DivPay]]*4</f>
        <v>3.06</v>
      </c>
      <c r="G770" s="2">
        <f>Table3[[#This Row],[FwdDiv]]/Table3[[#This Row],[SharePrice]]</f>
        <v>4.2929292929292928E-2</v>
      </c>
    </row>
    <row r="771" spans="2:7" ht="16" x14ac:dyDescent="0.2">
      <c r="B771" s="35">
        <v>44007</v>
      </c>
      <c r="C771">
        <v>70.62</v>
      </c>
      <c r="E771">
        <v>0.76500000000000001</v>
      </c>
      <c r="F771">
        <f>Table3[[#This Row],[DivPay]]*4</f>
        <v>3.06</v>
      </c>
      <c r="G771" s="2">
        <f>Table3[[#This Row],[FwdDiv]]/Table3[[#This Row],[SharePrice]]</f>
        <v>4.3330501274426503E-2</v>
      </c>
    </row>
    <row r="772" spans="2:7" ht="16" x14ac:dyDescent="0.2">
      <c r="B772" s="35">
        <v>44006</v>
      </c>
      <c r="C772">
        <v>71.53</v>
      </c>
      <c r="E772">
        <v>0.76500000000000001</v>
      </c>
      <c r="F772">
        <f>Table3[[#This Row],[DivPay]]*4</f>
        <v>3.06</v>
      </c>
      <c r="G772" s="2">
        <f>Table3[[#This Row],[FwdDiv]]/Table3[[#This Row],[SharePrice]]</f>
        <v>4.277925346008668E-2</v>
      </c>
    </row>
    <row r="773" spans="2:7" ht="16" x14ac:dyDescent="0.2">
      <c r="B773" s="35">
        <v>44005</v>
      </c>
      <c r="C773">
        <v>70.94</v>
      </c>
      <c r="E773">
        <v>0.76500000000000001</v>
      </c>
      <c r="F773">
        <f>Table3[[#This Row],[DivPay]]*4</f>
        <v>3.06</v>
      </c>
      <c r="G773" s="2">
        <f>Table3[[#This Row],[FwdDiv]]/Table3[[#This Row],[SharePrice]]</f>
        <v>4.3135043698900484E-2</v>
      </c>
    </row>
    <row r="774" spans="2:7" ht="16" x14ac:dyDescent="0.2">
      <c r="B774" s="35">
        <v>44004</v>
      </c>
      <c r="C774">
        <v>71.42</v>
      </c>
      <c r="E774">
        <v>0.76500000000000001</v>
      </c>
      <c r="F774">
        <f>Table3[[#This Row],[DivPay]]*4</f>
        <v>3.06</v>
      </c>
      <c r="G774" s="2">
        <f>Table3[[#This Row],[FwdDiv]]/Table3[[#This Row],[SharePrice]]</f>
        <v>4.2845141416970038E-2</v>
      </c>
    </row>
    <row r="775" spans="2:7" ht="16" x14ac:dyDescent="0.2">
      <c r="B775" s="35">
        <v>44001</v>
      </c>
      <c r="C775">
        <v>71.44</v>
      </c>
      <c r="E775">
        <v>0.76500000000000001</v>
      </c>
      <c r="F775">
        <f>Table3[[#This Row],[DivPay]]*4</f>
        <v>3.06</v>
      </c>
      <c r="G775" s="2">
        <f>Table3[[#This Row],[FwdDiv]]/Table3[[#This Row],[SharePrice]]</f>
        <v>4.283314669652856E-2</v>
      </c>
    </row>
    <row r="776" spans="2:7" ht="16" x14ac:dyDescent="0.2">
      <c r="B776" s="35">
        <v>44000</v>
      </c>
      <c r="C776">
        <v>74.87</v>
      </c>
      <c r="E776">
        <v>0.76500000000000001</v>
      </c>
      <c r="F776">
        <f>Table3[[#This Row],[DivPay]]*4</f>
        <v>3.06</v>
      </c>
      <c r="G776" s="2">
        <f>Table3[[#This Row],[FwdDiv]]/Table3[[#This Row],[SharePrice]]</f>
        <v>4.0870842794176569E-2</v>
      </c>
    </row>
    <row r="777" spans="2:7" ht="16" x14ac:dyDescent="0.2">
      <c r="B777" s="35">
        <v>43999</v>
      </c>
      <c r="C777">
        <v>75.290000000000006</v>
      </c>
      <c r="E777">
        <v>0.76500000000000001</v>
      </c>
      <c r="F777">
        <f>Table3[[#This Row],[DivPay]]*4</f>
        <v>3.06</v>
      </c>
      <c r="G777" s="2">
        <f>Table3[[#This Row],[FwdDiv]]/Table3[[#This Row],[SharePrice]]</f>
        <v>4.0642847655731174E-2</v>
      </c>
    </row>
    <row r="778" spans="2:7" ht="16" x14ac:dyDescent="0.2">
      <c r="B778" s="35">
        <v>43998</v>
      </c>
      <c r="C778">
        <v>76.37</v>
      </c>
      <c r="E778">
        <v>0.76500000000000001</v>
      </c>
      <c r="F778">
        <f>Table3[[#This Row],[DivPay]]*4</f>
        <v>3.06</v>
      </c>
      <c r="G778" s="2">
        <f>Table3[[#This Row],[FwdDiv]]/Table3[[#This Row],[SharePrice]]</f>
        <v>4.0068089563964904E-2</v>
      </c>
    </row>
    <row r="779" spans="2:7" ht="16" x14ac:dyDescent="0.2">
      <c r="B779" s="35">
        <v>43997</v>
      </c>
      <c r="C779">
        <v>75.599999999999994</v>
      </c>
      <c r="E779">
        <v>0.76500000000000001</v>
      </c>
      <c r="F779">
        <f>Table3[[#This Row],[DivPay]]*4</f>
        <v>3.06</v>
      </c>
      <c r="G779" s="2">
        <f>Table3[[#This Row],[FwdDiv]]/Table3[[#This Row],[SharePrice]]</f>
        <v>4.0476190476190478E-2</v>
      </c>
    </row>
    <row r="780" spans="2:7" ht="16" x14ac:dyDescent="0.2">
      <c r="B780" s="35">
        <v>43994</v>
      </c>
      <c r="C780">
        <v>75.38</v>
      </c>
      <c r="E780">
        <v>0.76500000000000001</v>
      </c>
      <c r="F780">
        <f>Table3[[#This Row],[DivPay]]*4</f>
        <v>3.06</v>
      </c>
      <c r="G780" s="2">
        <f>Table3[[#This Row],[FwdDiv]]/Table3[[#This Row],[SharePrice]]</f>
        <v>4.059432210135315E-2</v>
      </c>
    </row>
    <row r="781" spans="2:7" ht="16" x14ac:dyDescent="0.2">
      <c r="B781" s="35">
        <v>43993</v>
      </c>
      <c r="C781">
        <v>74.67</v>
      </c>
      <c r="E781">
        <v>0.76500000000000001</v>
      </c>
      <c r="F781">
        <f>Table3[[#This Row],[DivPay]]*4</f>
        <v>3.06</v>
      </c>
      <c r="G781" s="2">
        <f>Table3[[#This Row],[FwdDiv]]/Table3[[#This Row],[SharePrice]]</f>
        <v>4.0980313378867012E-2</v>
      </c>
    </row>
    <row r="782" spans="2:7" ht="16" x14ac:dyDescent="0.2">
      <c r="B782" s="35">
        <v>43992</v>
      </c>
      <c r="C782">
        <v>76.95</v>
      </c>
      <c r="E782">
        <v>0.76500000000000001</v>
      </c>
      <c r="F782">
        <f>Table3[[#This Row],[DivPay]]*4</f>
        <v>3.06</v>
      </c>
      <c r="G782" s="2">
        <f>Table3[[#This Row],[FwdDiv]]/Table3[[#This Row],[SharePrice]]</f>
        <v>3.9766081871345026E-2</v>
      </c>
    </row>
    <row r="783" spans="2:7" ht="16" x14ac:dyDescent="0.2">
      <c r="B783" s="35">
        <v>43991</v>
      </c>
      <c r="C783">
        <v>76.7</v>
      </c>
      <c r="E783">
        <v>0.76500000000000001</v>
      </c>
      <c r="F783">
        <f>Table3[[#This Row],[DivPay]]*4</f>
        <v>3.06</v>
      </c>
      <c r="G783" s="2">
        <f>Table3[[#This Row],[FwdDiv]]/Table3[[#This Row],[SharePrice]]</f>
        <v>3.9895697522816166E-2</v>
      </c>
    </row>
    <row r="784" spans="2:7" ht="16" x14ac:dyDescent="0.2">
      <c r="B784" s="35">
        <v>43990</v>
      </c>
      <c r="C784">
        <v>77.709999999999994</v>
      </c>
      <c r="E784">
        <v>0.76500000000000001</v>
      </c>
      <c r="F784">
        <f>Table3[[#This Row],[DivPay]]*4</f>
        <v>3.06</v>
      </c>
      <c r="G784" s="2">
        <f>Table3[[#This Row],[FwdDiv]]/Table3[[#This Row],[SharePrice]]</f>
        <v>3.937717153519496E-2</v>
      </c>
    </row>
    <row r="785" spans="2:7" ht="16" x14ac:dyDescent="0.2">
      <c r="B785" s="35">
        <v>43987</v>
      </c>
      <c r="C785">
        <v>75.33</v>
      </c>
      <c r="E785">
        <v>0.76500000000000001</v>
      </c>
      <c r="F785">
        <f>Table3[[#This Row],[DivPay]]*4</f>
        <v>3.06</v>
      </c>
      <c r="G785" s="2">
        <f>Table3[[#This Row],[FwdDiv]]/Table3[[#This Row],[SharePrice]]</f>
        <v>4.0621266427718045E-2</v>
      </c>
    </row>
    <row r="786" spans="2:7" ht="16" x14ac:dyDescent="0.2">
      <c r="B786" s="35">
        <v>43986</v>
      </c>
      <c r="C786">
        <v>74.83</v>
      </c>
      <c r="E786">
        <v>0.76500000000000001</v>
      </c>
      <c r="F786">
        <f>Table3[[#This Row],[DivPay]]*4</f>
        <v>3.06</v>
      </c>
      <c r="G786" s="2">
        <f>Table3[[#This Row],[FwdDiv]]/Table3[[#This Row],[SharePrice]]</f>
        <v>4.089269009755446E-2</v>
      </c>
    </row>
    <row r="787" spans="2:7" ht="16" x14ac:dyDescent="0.2">
      <c r="B787" s="35">
        <v>43985</v>
      </c>
      <c r="C787">
        <v>75.67</v>
      </c>
      <c r="E787">
        <v>0.76500000000000001</v>
      </c>
      <c r="F787">
        <f>Table3[[#This Row],[DivPay]]*4</f>
        <v>3.06</v>
      </c>
      <c r="G787" s="2">
        <f>Table3[[#This Row],[FwdDiv]]/Table3[[#This Row],[SharePrice]]</f>
        <v>4.0438747191753666E-2</v>
      </c>
    </row>
    <row r="788" spans="2:7" ht="16" x14ac:dyDescent="0.2">
      <c r="B788" s="35">
        <v>43984</v>
      </c>
      <c r="C788">
        <v>74.819999999999993</v>
      </c>
      <c r="E788">
        <v>0.76500000000000001</v>
      </c>
      <c r="F788">
        <f>Table3[[#This Row],[DivPay]]*4</f>
        <v>3.06</v>
      </c>
      <c r="G788" s="2">
        <f>Table3[[#This Row],[FwdDiv]]/Table3[[#This Row],[SharePrice]]</f>
        <v>4.0898155573376109E-2</v>
      </c>
    </row>
    <row r="789" spans="2:7" ht="16" x14ac:dyDescent="0.2">
      <c r="B789" s="35">
        <v>43983</v>
      </c>
      <c r="C789">
        <v>75.069999999999993</v>
      </c>
      <c r="E789">
        <v>0.76500000000000001</v>
      </c>
      <c r="F789">
        <f>Table3[[#This Row],[DivPay]]*4</f>
        <v>3.06</v>
      </c>
      <c r="G789" s="2">
        <f>Table3[[#This Row],[FwdDiv]]/Table3[[#This Row],[SharePrice]]</f>
        <v>4.0761955508192359E-2</v>
      </c>
    </row>
    <row r="790" spans="2:7" ht="16" x14ac:dyDescent="0.2">
      <c r="B790" s="35">
        <v>43980</v>
      </c>
      <c r="C790">
        <v>75.06</v>
      </c>
      <c r="E790">
        <v>0.76500000000000001</v>
      </c>
      <c r="F790">
        <f>Table3[[#This Row],[DivPay]]*4</f>
        <v>3.06</v>
      </c>
      <c r="G790" s="2">
        <f>Table3[[#This Row],[FwdDiv]]/Table3[[#This Row],[SharePrice]]</f>
        <v>4.0767386091127095E-2</v>
      </c>
    </row>
    <row r="791" spans="2:7" ht="16" x14ac:dyDescent="0.2">
      <c r="B791" s="35">
        <v>43979</v>
      </c>
      <c r="C791">
        <v>73.150000000000006</v>
      </c>
      <c r="E791">
        <v>0.76500000000000001</v>
      </c>
      <c r="F791">
        <f>Table3[[#This Row],[DivPay]]*4</f>
        <v>3.06</v>
      </c>
      <c r="G791" s="2">
        <f>Table3[[#This Row],[FwdDiv]]/Table3[[#This Row],[SharePrice]]</f>
        <v>4.1831852358168144E-2</v>
      </c>
    </row>
    <row r="792" spans="2:7" ht="16" x14ac:dyDescent="0.2">
      <c r="B792" s="35">
        <v>43978</v>
      </c>
      <c r="C792">
        <v>71.25</v>
      </c>
      <c r="E792">
        <v>0.76500000000000001</v>
      </c>
      <c r="F792">
        <f>Table3[[#This Row],[DivPay]]*4</f>
        <v>3.06</v>
      </c>
      <c r="G792" s="2">
        <f>Table3[[#This Row],[FwdDiv]]/Table3[[#This Row],[SharePrice]]</f>
        <v>4.294736842105263E-2</v>
      </c>
    </row>
    <row r="793" spans="2:7" ht="16" x14ac:dyDescent="0.2">
      <c r="B793" s="35">
        <v>43977</v>
      </c>
      <c r="C793">
        <v>71.19</v>
      </c>
      <c r="E793">
        <v>0.76500000000000001</v>
      </c>
      <c r="F793">
        <f>Table3[[#This Row],[DivPay]]*4</f>
        <v>3.06</v>
      </c>
      <c r="G793" s="2">
        <f>Table3[[#This Row],[FwdDiv]]/Table3[[#This Row],[SharePrice]]</f>
        <v>4.2983565107458918E-2</v>
      </c>
    </row>
    <row r="794" spans="2:7" ht="16" x14ac:dyDescent="0.2">
      <c r="B794" s="35">
        <v>43973</v>
      </c>
      <c r="C794">
        <v>70.180000000000007</v>
      </c>
      <c r="E794">
        <v>0.76500000000000001</v>
      </c>
      <c r="F794">
        <f>Table3[[#This Row],[DivPay]]*4</f>
        <v>3.06</v>
      </c>
      <c r="G794" s="2">
        <f>Table3[[#This Row],[FwdDiv]]/Table3[[#This Row],[SharePrice]]</f>
        <v>4.3602165859219146E-2</v>
      </c>
    </row>
    <row r="795" spans="2:7" ht="16" x14ac:dyDescent="0.2">
      <c r="B795" s="35">
        <v>43972</v>
      </c>
      <c r="C795">
        <v>69.92</v>
      </c>
      <c r="E795">
        <v>0.76500000000000001</v>
      </c>
      <c r="F795">
        <f>Table3[[#This Row],[DivPay]]*4</f>
        <v>3.06</v>
      </c>
      <c r="G795" s="2">
        <f>Table3[[#This Row],[FwdDiv]]/Table3[[#This Row],[SharePrice]]</f>
        <v>4.3764302059496565E-2</v>
      </c>
    </row>
    <row r="796" spans="2:7" ht="16" x14ac:dyDescent="0.2">
      <c r="B796" s="35">
        <v>43971</v>
      </c>
      <c r="C796">
        <v>70.739999999999995</v>
      </c>
      <c r="E796">
        <v>0.76500000000000001</v>
      </c>
      <c r="F796">
        <f>Table3[[#This Row],[DivPay]]*4</f>
        <v>3.06</v>
      </c>
      <c r="G796" s="2">
        <f>Table3[[#This Row],[FwdDiv]]/Table3[[#This Row],[SharePrice]]</f>
        <v>4.3256997455470743E-2</v>
      </c>
    </row>
    <row r="797" spans="2:7" ht="16" x14ac:dyDescent="0.2">
      <c r="B797" s="35">
        <v>43970</v>
      </c>
      <c r="C797">
        <v>70.88</v>
      </c>
      <c r="E797">
        <v>0.76500000000000001</v>
      </c>
      <c r="F797">
        <f>Table3[[#This Row],[DivPay]]*4</f>
        <v>3.06</v>
      </c>
      <c r="G797" s="2">
        <f>Table3[[#This Row],[FwdDiv]]/Table3[[#This Row],[SharePrice]]</f>
        <v>4.3171557562076752E-2</v>
      </c>
    </row>
    <row r="798" spans="2:7" ht="16" x14ac:dyDescent="0.2">
      <c r="B798" s="35">
        <v>43969</v>
      </c>
      <c r="C798">
        <v>73.11</v>
      </c>
      <c r="E798">
        <v>0.76500000000000001</v>
      </c>
      <c r="F798">
        <f>Table3[[#This Row],[DivPay]]*4</f>
        <v>3.06</v>
      </c>
      <c r="G798" s="2">
        <f>Table3[[#This Row],[FwdDiv]]/Table3[[#This Row],[SharePrice]]</f>
        <v>4.1854739433729998E-2</v>
      </c>
    </row>
    <row r="799" spans="2:7" ht="16" x14ac:dyDescent="0.2">
      <c r="B799" s="35">
        <v>43966</v>
      </c>
      <c r="C799">
        <v>70.36</v>
      </c>
      <c r="E799">
        <v>0.76500000000000001</v>
      </c>
      <c r="F799">
        <f>Table3[[#This Row],[DivPay]]*4</f>
        <v>3.06</v>
      </c>
      <c r="G799" s="2">
        <f>Table3[[#This Row],[FwdDiv]]/Table3[[#This Row],[SharePrice]]</f>
        <v>4.3490619670267197E-2</v>
      </c>
    </row>
    <row r="800" spans="2:7" ht="16" x14ac:dyDescent="0.2">
      <c r="B800" s="35">
        <v>43965</v>
      </c>
      <c r="C800">
        <v>71.64</v>
      </c>
      <c r="E800">
        <v>0.76500000000000001</v>
      </c>
      <c r="F800">
        <f>Table3[[#This Row],[DivPay]]*4</f>
        <v>3.06</v>
      </c>
      <c r="G800" s="2">
        <f>Table3[[#This Row],[FwdDiv]]/Table3[[#This Row],[SharePrice]]</f>
        <v>4.2713567839195977E-2</v>
      </c>
    </row>
    <row r="801" spans="2:7" ht="16" x14ac:dyDescent="0.2">
      <c r="B801" s="35">
        <v>43964</v>
      </c>
      <c r="C801">
        <v>71.459999999999994</v>
      </c>
      <c r="E801">
        <v>0.76500000000000001</v>
      </c>
      <c r="F801">
        <f>Table3[[#This Row],[DivPay]]*4</f>
        <v>3.06</v>
      </c>
      <c r="G801" s="2">
        <f>Table3[[#This Row],[FwdDiv]]/Table3[[#This Row],[SharePrice]]</f>
        <v>4.2821158690176324E-2</v>
      </c>
    </row>
    <row r="802" spans="2:7" ht="16" x14ac:dyDescent="0.2">
      <c r="B802" s="35">
        <v>43963</v>
      </c>
      <c r="C802">
        <v>71.59</v>
      </c>
      <c r="D802">
        <v>0.76500000000000001</v>
      </c>
      <c r="E802">
        <v>0.76500000000000001</v>
      </c>
      <c r="F802">
        <f>Table3[[#This Row],[DivPay]]*4</f>
        <v>3.06</v>
      </c>
      <c r="G802" s="2">
        <f>Table3[[#This Row],[FwdDiv]]/Table3[[#This Row],[SharePrice]]</f>
        <v>4.274339991618941E-2</v>
      </c>
    </row>
    <row r="803" spans="2:7" ht="16" x14ac:dyDescent="0.2">
      <c r="B803" s="35">
        <v>43962</v>
      </c>
      <c r="C803">
        <v>72.64</v>
      </c>
      <c r="E803">
        <v>0.76500000000000001</v>
      </c>
      <c r="F803">
        <f>Table3[[#This Row],[DivPay]]*4</f>
        <v>3.06</v>
      </c>
      <c r="G803" s="2">
        <f>Table3[[#This Row],[FwdDiv]]/Table3[[#This Row],[SharePrice]]</f>
        <v>4.2125550660792953E-2</v>
      </c>
    </row>
    <row r="804" spans="2:7" ht="16" x14ac:dyDescent="0.2">
      <c r="B804" s="35">
        <v>43959</v>
      </c>
      <c r="C804">
        <v>74.180000000000007</v>
      </c>
      <c r="E804">
        <v>0.76500000000000001</v>
      </c>
      <c r="F804">
        <f>Table3[[#This Row],[DivPay]]*4</f>
        <v>3.06</v>
      </c>
      <c r="G804" s="2">
        <f>Table3[[#This Row],[FwdDiv]]/Table3[[#This Row],[SharePrice]]</f>
        <v>4.1251011054192502E-2</v>
      </c>
    </row>
    <row r="805" spans="2:7" ht="16" x14ac:dyDescent="0.2">
      <c r="B805" s="35">
        <v>43958</v>
      </c>
      <c r="C805">
        <v>74.069999999999993</v>
      </c>
      <c r="E805">
        <v>0.76500000000000001</v>
      </c>
      <c r="F805">
        <f>Table3[[#This Row],[DivPay]]*4</f>
        <v>3.06</v>
      </c>
      <c r="G805" s="2">
        <f>Table3[[#This Row],[FwdDiv]]/Table3[[#This Row],[SharePrice]]</f>
        <v>4.1312272174969626E-2</v>
      </c>
    </row>
    <row r="806" spans="2:7" ht="16" x14ac:dyDescent="0.2">
      <c r="B806" s="35">
        <v>43957</v>
      </c>
      <c r="C806">
        <v>74.38</v>
      </c>
      <c r="E806">
        <v>0.76500000000000001</v>
      </c>
      <c r="F806">
        <f>Table3[[#This Row],[DivPay]]*4</f>
        <v>3.06</v>
      </c>
      <c r="G806" s="2">
        <f>Table3[[#This Row],[FwdDiv]]/Table3[[#This Row],[SharePrice]]</f>
        <v>4.1140091422425383E-2</v>
      </c>
    </row>
    <row r="807" spans="2:7" ht="16" x14ac:dyDescent="0.2">
      <c r="B807" s="35">
        <v>43956</v>
      </c>
      <c r="C807">
        <v>77.540000000000006</v>
      </c>
      <c r="E807">
        <v>0.76500000000000001</v>
      </c>
      <c r="F807">
        <f>Table3[[#This Row],[DivPay]]*4</f>
        <v>3.06</v>
      </c>
      <c r="G807" s="2">
        <f>Table3[[#This Row],[FwdDiv]]/Table3[[#This Row],[SharePrice]]</f>
        <v>3.9463502708279592E-2</v>
      </c>
    </row>
    <row r="808" spans="2:7" ht="16" x14ac:dyDescent="0.2">
      <c r="B808" s="35">
        <v>43955</v>
      </c>
      <c r="C808">
        <v>77.06</v>
      </c>
      <c r="E808">
        <v>0.76500000000000001</v>
      </c>
      <c r="F808">
        <f>Table3[[#This Row],[DivPay]]*4</f>
        <v>3.06</v>
      </c>
      <c r="G808" s="2">
        <f>Table3[[#This Row],[FwdDiv]]/Table3[[#This Row],[SharePrice]]</f>
        <v>3.9709317415001298E-2</v>
      </c>
    </row>
    <row r="809" spans="2:7" ht="16" x14ac:dyDescent="0.2">
      <c r="B809" s="35">
        <v>43952</v>
      </c>
      <c r="C809">
        <v>77.25</v>
      </c>
      <c r="E809">
        <v>0.76500000000000001</v>
      </c>
      <c r="F809">
        <f>Table3[[#This Row],[DivPay]]*4</f>
        <v>3.06</v>
      </c>
      <c r="G809" s="2">
        <f>Table3[[#This Row],[FwdDiv]]/Table3[[#This Row],[SharePrice]]</f>
        <v>3.9611650485436897E-2</v>
      </c>
    </row>
    <row r="810" spans="2:7" ht="16" x14ac:dyDescent="0.2">
      <c r="B810" s="35">
        <v>43951</v>
      </c>
      <c r="C810">
        <v>78.8</v>
      </c>
      <c r="E810">
        <v>0.76500000000000001</v>
      </c>
      <c r="F810">
        <f>Table3[[#This Row],[DivPay]]*4</f>
        <v>3.06</v>
      </c>
      <c r="G810" s="2">
        <f>Table3[[#This Row],[FwdDiv]]/Table3[[#This Row],[SharePrice]]</f>
        <v>3.883248730964467E-2</v>
      </c>
    </row>
    <row r="811" spans="2:7" ht="16" x14ac:dyDescent="0.2">
      <c r="B811" s="35">
        <v>43950</v>
      </c>
      <c r="C811">
        <v>81.28</v>
      </c>
      <c r="E811">
        <v>0.76500000000000001</v>
      </c>
      <c r="F811">
        <f>Table3[[#This Row],[DivPay]]*4</f>
        <v>3.06</v>
      </c>
      <c r="G811" s="2">
        <f>Table3[[#This Row],[FwdDiv]]/Table3[[#This Row],[SharePrice]]</f>
        <v>3.7647637795275593E-2</v>
      </c>
    </row>
    <row r="812" spans="2:7" ht="16" x14ac:dyDescent="0.2">
      <c r="B812" s="35">
        <v>43949</v>
      </c>
      <c r="C812">
        <v>83.1</v>
      </c>
      <c r="E812">
        <v>0.76500000000000001</v>
      </c>
      <c r="F812">
        <f>Table3[[#This Row],[DivPay]]*4</f>
        <v>3.06</v>
      </c>
      <c r="G812" s="2">
        <f>Table3[[#This Row],[FwdDiv]]/Table3[[#This Row],[SharePrice]]</f>
        <v>3.6823104693140797E-2</v>
      </c>
    </row>
    <row r="813" spans="2:7" ht="16" x14ac:dyDescent="0.2">
      <c r="B813" s="35">
        <v>43948</v>
      </c>
      <c r="C813">
        <v>82.67</v>
      </c>
      <c r="E813">
        <v>0.76500000000000001</v>
      </c>
      <c r="F813">
        <f>Table3[[#This Row],[DivPay]]*4</f>
        <v>3.06</v>
      </c>
      <c r="G813" s="2">
        <f>Table3[[#This Row],[FwdDiv]]/Table3[[#This Row],[SharePrice]]</f>
        <v>3.7014636506592473E-2</v>
      </c>
    </row>
    <row r="814" spans="2:7" ht="16" x14ac:dyDescent="0.2">
      <c r="B814" s="35">
        <v>43945</v>
      </c>
      <c r="C814">
        <v>82.64</v>
      </c>
      <c r="E814">
        <v>0.76500000000000001</v>
      </c>
      <c r="F814">
        <f>Table3[[#This Row],[DivPay]]*4</f>
        <v>3.06</v>
      </c>
      <c r="G814" s="2">
        <f>Table3[[#This Row],[FwdDiv]]/Table3[[#This Row],[SharePrice]]</f>
        <v>3.702807357212004E-2</v>
      </c>
    </row>
    <row r="815" spans="2:7" ht="16" x14ac:dyDescent="0.2">
      <c r="B815" s="35">
        <v>43944</v>
      </c>
      <c r="C815">
        <v>81.78</v>
      </c>
      <c r="E815">
        <v>0.76500000000000001</v>
      </c>
      <c r="F815">
        <f>Table3[[#This Row],[DivPay]]*4</f>
        <v>3.06</v>
      </c>
      <c r="G815" s="2">
        <f>Table3[[#This Row],[FwdDiv]]/Table3[[#This Row],[SharePrice]]</f>
        <v>3.7417461482024947E-2</v>
      </c>
    </row>
    <row r="816" spans="2:7" ht="16" x14ac:dyDescent="0.2">
      <c r="B816" s="35">
        <v>43943</v>
      </c>
      <c r="C816">
        <v>84.12</v>
      </c>
      <c r="E816">
        <v>0.76500000000000001</v>
      </c>
      <c r="F816">
        <f>Table3[[#This Row],[DivPay]]*4</f>
        <v>3.06</v>
      </c>
      <c r="G816" s="2">
        <f>Table3[[#This Row],[FwdDiv]]/Table3[[#This Row],[SharePrice]]</f>
        <v>3.6376604850213975E-2</v>
      </c>
    </row>
    <row r="817" spans="2:7" ht="16" x14ac:dyDescent="0.2">
      <c r="B817" s="35">
        <v>43942</v>
      </c>
      <c r="C817">
        <v>83.49</v>
      </c>
      <c r="E817">
        <v>0.76500000000000001</v>
      </c>
      <c r="F817">
        <f>Table3[[#This Row],[DivPay]]*4</f>
        <v>3.06</v>
      </c>
      <c r="G817" s="2">
        <f>Table3[[#This Row],[FwdDiv]]/Table3[[#This Row],[SharePrice]]</f>
        <v>3.6651095939633491E-2</v>
      </c>
    </row>
    <row r="818" spans="2:7" ht="16" x14ac:dyDescent="0.2">
      <c r="B818" s="35">
        <v>43941</v>
      </c>
      <c r="C818">
        <v>85.47</v>
      </c>
      <c r="E818">
        <v>0.76500000000000001</v>
      </c>
      <c r="F818">
        <f>Table3[[#This Row],[DivPay]]*4</f>
        <v>3.06</v>
      </c>
      <c r="G818" s="2">
        <f>Table3[[#This Row],[FwdDiv]]/Table3[[#This Row],[SharePrice]]</f>
        <v>3.5802035802035802E-2</v>
      </c>
    </row>
    <row r="819" spans="2:7" ht="16" x14ac:dyDescent="0.2">
      <c r="B819" s="35">
        <v>43938</v>
      </c>
      <c r="C819">
        <v>89.56</v>
      </c>
      <c r="E819">
        <v>0.76500000000000001</v>
      </c>
      <c r="F819">
        <f>Table3[[#This Row],[DivPay]]*4</f>
        <v>3.06</v>
      </c>
      <c r="G819" s="2">
        <f>Table3[[#This Row],[FwdDiv]]/Table3[[#This Row],[SharePrice]]</f>
        <v>3.4167038856632422E-2</v>
      </c>
    </row>
    <row r="820" spans="2:7" ht="16" x14ac:dyDescent="0.2">
      <c r="B820" s="35">
        <v>43937</v>
      </c>
      <c r="C820">
        <v>88.41</v>
      </c>
      <c r="E820">
        <v>0.76500000000000001</v>
      </c>
      <c r="F820">
        <f>Table3[[#This Row],[DivPay]]*4</f>
        <v>3.06</v>
      </c>
      <c r="G820" s="2">
        <f>Table3[[#This Row],[FwdDiv]]/Table3[[#This Row],[SharePrice]]</f>
        <v>3.4611469290804213E-2</v>
      </c>
    </row>
    <row r="821" spans="2:7" ht="16" x14ac:dyDescent="0.2">
      <c r="B821" s="35">
        <v>43936</v>
      </c>
      <c r="C821">
        <v>86.97</v>
      </c>
      <c r="E821">
        <v>0.76500000000000001</v>
      </c>
      <c r="F821">
        <f>Table3[[#This Row],[DivPay]]*4</f>
        <v>3.06</v>
      </c>
      <c r="G821" s="2">
        <f>Table3[[#This Row],[FwdDiv]]/Table3[[#This Row],[SharePrice]]</f>
        <v>3.5184546395308727E-2</v>
      </c>
    </row>
    <row r="822" spans="2:7" ht="16" x14ac:dyDescent="0.2">
      <c r="B822" s="35">
        <v>43935</v>
      </c>
      <c r="C822">
        <v>89.3</v>
      </c>
      <c r="E822">
        <v>0.76500000000000001</v>
      </c>
      <c r="F822">
        <f>Table3[[#This Row],[DivPay]]*4</f>
        <v>3.06</v>
      </c>
      <c r="G822" s="2">
        <f>Table3[[#This Row],[FwdDiv]]/Table3[[#This Row],[SharePrice]]</f>
        <v>3.4266517357222845E-2</v>
      </c>
    </row>
    <row r="823" spans="2:7" ht="16" x14ac:dyDescent="0.2">
      <c r="B823" s="35">
        <v>43934</v>
      </c>
      <c r="C823">
        <v>84.84</v>
      </c>
      <c r="E823">
        <v>0.76500000000000001</v>
      </c>
      <c r="F823">
        <f>Table3[[#This Row],[DivPay]]*4</f>
        <v>3.06</v>
      </c>
      <c r="G823" s="2">
        <f>Table3[[#This Row],[FwdDiv]]/Table3[[#This Row],[SharePrice]]</f>
        <v>3.6067892503536064E-2</v>
      </c>
    </row>
    <row r="824" spans="2:7" ht="16" x14ac:dyDescent="0.2">
      <c r="B824" s="35">
        <v>43930</v>
      </c>
      <c r="C824">
        <v>87.94</v>
      </c>
      <c r="E824">
        <v>0.76500000000000001</v>
      </c>
      <c r="F824">
        <f>Table3[[#This Row],[DivPay]]*4</f>
        <v>3.06</v>
      </c>
      <c r="G824" s="2">
        <f>Table3[[#This Row],[FwdDiv]]/Table3[[#This Row],[SharePrice]]</f>
        <v>3.4796452126449856E-2</v>
      </c>
    </row>
    <row r="825" spans="2:7" ht="16" x14ac:dyDescent="0.2">
      <c r="B825" s="35">
        <v>43929</v>
      </c>
      <c r="C825">
        <v>83.83</v>
      </c>
      <c r="E825">
        <v>0.76500000000000001</v>
      </c>
      <c r="F825">
        <f>Table3[[#This Row],[DivPay]]*4</f>
        <v>3.06</v>
      </c>
      <c r="G825" s="2">
        <f>Table3[[#This Row],[FwdDiv]]/Table3[[#This Row],[SharePrice]]</f>
        <v>3.6502445425265422E-2</v>
      </c>
    </row>
    <row r="826" spans="2:7" ht="16" x14ac:dyDescent="0.2">
      <c r="B826" s="35">
        <v>43928</v>
      </c>
      <c r="C826">
        <v>79.92</v>
      </c>
      <c r="E826">
        <v>0.76500000000000001</v>
      </c>
      <c r="F826">
        <f>Table3[[#This Row],[DivPay]]*4</f>
        <v>3.06</v>
      </c>
      <c r="G826" s="2">
        <f>Table3[[#This Row],[FwdDiv]]/Table3[[#This Row],[SharePrice]]</f>
        <v>3.8288288288288286E-2</v>
      </c>
    </row>
    <row r="827" spans="2:7" ht="16" x14ac:dyDescent="0.2">
      <c r="B827" s="35">
        <v>43927</v>
      </c>
      <c r="C827">
        <v>81.05</v>
      </c>
      <c r="E827">
        <v>0.76500000000000001</v>
      </c>
      <c r="F827">
        <f>Table3[[#This Row],[DivPay]]*4</f>
        <v>3.06</v>
      </c>
      <c r="G827" s="2">
        <f>Table3[[#This Row],[FwdDiv]]/Table3[[#This Row],[SharePrice]]</f>
        <v>3.7754472547809996E-2</v>
      </c>
    </row>
    <row r="828" spans="2:7" ht="16" x14ac:dyDescent="0.2">
      <c r="B828" s="35">
        <v>43924</v>
      </c>
      <c r="C828">
        <v>77.900000000000006</v>
      </c>
      <c r="E828">
        <v>0.76500000000000001</v>
      </c>
      <c r="F828">
        <f>Table3[[#This Row],[DivPay]]*4</f>
        <v>3.06</v>
      </c>
      <c r="G828" s="2">
        <f>Table3[[#This Row],[FwdDiv]]/Table3[[#This Row],[SharePrice]]</f>
        <v>3.9281129653401796E-2</v>
      </c>
    </row>
    <row r="829" spans="2:7" ht="16" x14ac:dyDescent="0.2">
      <c r="B829" s="35">
        <v>43923</v>
      </c>
      <c r="C829">
        <v>78.930000000000007</v>
      </c>
      <c r="E829">
        <v>0.76500000000000001</v>
      </c>
      <c r="F829">
        <f>Table3[[#This Row],[DivPay]]*4</f>
        <v>3.06</v>
      </c>
      <c r="G829" s="2">
        <f>Table3[[#This Row],[FwdDiv]]/Table3[[#This Row],[SharePrice]]</f>
        <v>3.8768529076396802E-2</v>
      </c>
    </row>
    <row r="830" spans="2:7" ht="16" x14ac:dyDescent="0.2">
      <c r="B830" s="35">
        <v>43922</v>
      </c>
      <c r="C830">
        <v>77.61</v>
      </c>
      <c r="E830">
        <v>0.76500000000000001</v>
      </c>
      <c r="F830">
        <f>Table3[[#This Row],[DivPay]]*4</f>
        <v>3.06</v>
      </c>
      <c r="G830" s="2">
        <f>Table3[[#This Row],[FwdDiv]]/Table3[[#This Row],[SharePrice]]</f>
        <v>3.9427908774642445E-2</v>
      </c>
    </row>
    <row r="831" spans="2:7" ht="16" x14ac:dyDescent="0.2">
      <c r="B831" s="35">
        <v>43921</v>
      </c>
      <c r="C831">
        <v>78</v>
      </c>
      <c r="E831">
        <v>0.76500000000000001</v>
      </c>
      <c r="F831">
        <f>Table3[[#This Row],[DivPay]]*4</f>
        <v>3.06</v>
      </c>
      <c r="G831" s="2">
        <f>Table3[[#This Row],[FwdDiv]]/Table3[[#This Row],[SharePrice]]</f>
        <v>3.9230769230769229E-2</v>
      </c>
    </row>
    <row r="832" spans="2:7" ht="16" x14ac:dyDescent="0.2">
      <c r="B832" s="35">
        <v>43920</v>
      </c>
      <c r="C832">
        <v>80.73</v>
      </c>
      <c r="E832">
        <v>0.76500000000000001</v>
      </c>
      <c r="F832">
        <f>Table3[[#This Row],[DivPay]]*4</f>
        <v>3.06</v>
      </c>
      <c r="G832" s="2">
        <f>Table3[[#This Row],[FwdDiv]]/Table3[[#This Row],[SharePrice]]</f>
        <v>3.79041248606466E-2</v>
      </c>
    </row>
    <row r="833" spans="2:7" ht="16" x14ac:dyDescent="0.2">
      <c r="B833" s="35">
        <v>43917</v>
      </c>
      <c r="C833">
        <v>77.900000000000006</v>
      </c>
      <c r="E833">
        <v>0.76500000000000001</v>
      </c>
      <c r="F833">
        <f>Table3[[#This Row],[DivPay]]*4</f>
        <v>3.06</v>
      </c>
      <c r="G833" s="2">
        <f>Table3[[#This Row],[FwdDiv]]/Table3[[#This Row],[SharePrice]]</f>
        <v>3.9281129653401796E-2</v>
      </c>
    </row>
    <row r="834" spans="2:7" ht="16" x14ac:dyDescent="0.2">
      <c r="B834" s="35">
        <v>43916</v>
      </c>
      <c r="C834">
        <v>75.92</v>
      </c>
      <c r="E834">
        <v>0.76500000000000001</v>
      </c>
      <c r="F834">
        <f>Table3[[#This Row],[DivPay]]*4</f>
        <v>3.06</v>
      </c>
      <c r="G834" s="2">
        <f>Table3[[#This Row],[FwdDiv]]/Table3[[#This Row],[SharePrice]]</f>
        <v>4.0305584826132772E-2</v>
      </c>
    </row>
    <row r="835" spans="2:7" ht="16" x14ac:dyDescent="0.2">
      <c r="B835" s="35">
        <v>43915</v>
      </c>
      <c r="C835">
        <v>70.930000000000007</v>
      </c>
      <c r="E835">
        <v>0.76500000000000001</v>
      </c>
      <c r="F835">
        <f>Table3[[#This Row],[DivPay]]*4</f>
        <v>3.06</v>
      </c>
      <c r="G835" s="2">
        <f>Table3[[#This Row],[FwdDiv]]/Table3[[#This Row],[SharePrice]]</f>
        <v>4.3141125052869024E-2</v>
      </c>
    </row>
    <row r="836" spans="2:7" ht="16" x14ac:dyDescent="0.2">
      <c r="B836" s="35">
        <v>43914</v>
      </c>
      <c r="C836">
        <v>70.510000000000005</v>
      </c>
      <c r="E836">
        <v>0.76500000000000001</v>
      </c>
      <c r="F836">
        <f>Table3[[#This Row],[DivPay]]*4</f>
        <v>3.06</v>
      </c>
      <c r="G836" s="2">
        <f>Table3[[#This Row],[FwdDiv]]/Table3[[#This Row],[SharePrice]]</f>
        <v>4.339809956034605E-2</v>
      </c>
    </row>
    <row r="837" spans="2:7" ht="16" x14ac:dyDescent="0.2">
      <c r="B837" s="35">
        <v>43913</v>
      </c>
      <c r="C837">
        <v>65.349999999999994</v>
      </c>
      <c r="E837">
        <v>0.76500000000000001</v>
      </c>
      <c r="F837">
        <f>Table3[[#This Row],[DivPay]]*4</f>
        <v>3.06</v>
      </c>
      <c r="G837" s="2">
        <f>Table3[[#This Row],[FwdDiv]]/Table3[[#This Row],[SharePrice]]</f>
        <v>4.6824789594491205E-2</v>
      </c>
    </row>
    <row r="838" spans="2:7" ht="16" x14ac:dyDescent="0.2">
      <c r="B838" s="35">
        <v>43910</v>
      </c>
      <c r="C838">
        <v>72.59</v>
      </c>
      <c r="E838">
        <v>0.76500000000000001</v>
      </c>
      <c r="F838">
        <f>Table3[[#This Row],[DivPay]]*4</f>
        <v>3.06</v>
      </c>
      <c r="G838" s="2">
        <f>Table3[[#This Row],[FwdDiv]]/Table3[[#This Row],[SharePrice]]</f>
        <v>4.2154566744730677E-2</v>
      </c>
    </row>
    <row r="839" spans="2:7" ht="16" x14ac:dyDescent="0.2">
      <c r="B839" s="35">
        <v>43909</v>
      </c>
      <c r="C839">
        <v>80.09</v>
      </c>
      <c r="E839">
        <v>0.76500000000000001</v>
      </c>
      <c r="F839">
        <f>Table3[[#This Row],[DivPay]]*4</f>
        <v>3.06</v>
      </c>
      <c r="G839" s="2">
        <f>Table3[[#This Row],[FwdDiv]]/Table3[[#This Row],[SharePrice]]</f>
        <v>3.8207017105756025E-2</v>
      </c>
    </row>
    <row r="840" spans="2:7" ht="16" x14ac:dyDescent="0.2">
      <c r="B840" s="35">
        <v>43908</v>
      </c>
      <c r="C840">
        <v>92.2</v>
      </c>
      <c r="E840">
        <v>0.76500000000000001</v>
      </c>
      <c r="F840">
        <f>Table3[[#This Row],[DivPay]]*4</f>
        <v>3.06</v>
      </c>
      <c r="G840" s="2">
        <f>Table3[[#This Row],[FwdDiv]]/Table3[[#This Row],[SharePrice]]</f>
        <v>3.3188720173535788E-2</v>
      </c>
    </row>
    <row r="841" spans="2:7" ht="16" x14ac:dyDescent="0.2">
      <c r="B841" s="35">
        <v>43907</v>
      </c>
      <c r="C841">
        <v>93.88</v>
      </c>
      <c r="E841">
        <v>0.76500000000000001</v>
      </c>
      <c r="F841">
        <f>Table3[[#This Row],[DivPay]]*4</f>
        <v>3.06</v>
      </c>
      <c r="G841" s="2">
        <f>Table3[[#This Row],[FwdDiv]]/Table3[[#This Row],[SharePrice]]</f>
        <v>3.2594801874733702E-2</v>
      </c>
    </row>
    <row r="842" spans="2:7" ht="16" x14ac:dyDescent="0.2">
      <c r="B842" s="35">
        <v>43906</v>
      </c>
      <c r="C842">
        <v>79.55</v>
      </c>
      <c r="E842">
        <v>0.76500000000000001</v>
      </c>
      <c r="F842">
        <f>Table3[[#This Row],[DivPay]]*4</f>
        <v>3.06</v>
      </c>
      <c r="G842" s="2">
        <f>Table3[[#This Row],[FwdDiv]]/Table3[[#This Row],[SharePrice]]</f>
        <v>3.8466373350094285E-2</v>
      </c>
    </row>
    <row r="843" spans="2:7" ht="16" x14ac:dyDescent="0.2">
      <c r="B843" s="35">
        <v>43903</v>
      </c>
      <c r="C843">
        <v>88.07</v>
      </c>
      <c r="E843">
        <v>0.76500000000000001</v>
      </c>
      <c r="F843">
        <f>Table3[[#This Row],[DivPay]]*4</f>
        <v>3.06</v>
      </c>
      <c r="G843" s="2">
        <f>Table3[[#This Row],[FwdDiv]]/Table3[[#This Row],[SharePrice]]</f>
        <v>3.4745089133643693E-2</v>
      </c>
    </row>
    <row r="844" spans="2:7" ht="16" x14ac:dyDescent="0.2">
      <c r="B844" s="35">
        <v>43902</v>
      </c>
      <c r="C844">
        <v>83.79</v>
      </c>
      <c r="E844">
        <v>0.76500000000000001</v>
      </c>
      <c r="F844">
        <f>Table3[[#This Row],[DivPay]]*4</f>
        <v>3.06</v>
      </c>
      <c r="G844" s="2">
        <f>Table3[[#This Row],[FwdDiv]]/Table3[[#This Row],[SharePrice]]</f>
        <v>3.6519871106337268E-2</v>
      </c>
    </row>
    <row r="845" spans="2:7" ht="16" x14ac:dyDescent="0.2">
      <c r="B845" s="35">
        <v>43901</v>
      </c>
      <c r="C845">
        <v>86.5</v>
      </c>
      <c r="E845">
        <v>0.76500000000000001</v>
      </c>
      <c r="F845">
        <f>Table3[[#This Row],[DivPay]]*4</f>
        <v>3.06</v>
      </c>
      <c r="G845" s="2">
        <f>Table3[[#This Row],[FwdDiv]]/Table3[[#This Row],[SharePrice]]</f>
        <v>3.5375722543352604E-2</v>
      </c>
    </row>
    <row r="846" spans="2:7" ht="16" x14ac:dyDescent="0.2">
      <c r="B846" s="35">
        <v>43900</v>
      </c>
      <c r="C846">
        <v>89.4</v>
      </c>
      <c r="E846">
        <v>0.76500000000000001</v>
      </c>
      <c r="F846">
        <f>Table3[[#This Row],[DivPay]]*4</f>
        <v>3.06</v>
      </c>
      <c r="G846" s="2">
        <f>Table3[[#This Row],[FwdDiv]]/Table3[[#This Row],[SharePrice]]</f>
        <v>3.4228187919463082E-2</v>
      </c>
    </row>
    <row r="847" spans="2:7" ht="16" x14ac:dyDescent="0.2">
      <c r="B847" s="35">
        <v>43899</v>
      </c>
      <c r="C847">
        <v>88.66</v>
      </c>
      <c r="E847">
        <v>0.76500000000000001</v>
      </c>
      <c r="F847">
        <f>Table3[[#This Row],[DivPay]]*4</f>
        <v>3.06</v>
      </c>
      <c r="G847" s="2">
        <f>Table3[[#This Row],[FwdDiv]]/Table3[[#This Row],[SharePrice]]</f>
        <v>3.4513873223550644E-2</v>
      </c>
    </row>
    <row r="848" spans="2:7" ht="16" x14ac:dyDescent="0.2">
      <c r="B848" s="35">
        <v>43896</v>
      </c>
      <c r="C848">
        <v>87.9</v>
      </c>
      <c r="E848">
        <v>0.76500000000000001</v>
      </c>
      <c r="F848">
        <f>Table3[[#This Row],[DivPay]]*4</f>
        <v>3.06</v>
      </c>
      <c r="G848" s="2">
        <f>Table3[[#This Row],[FwdDiv]]/Table3[[#This Row],[SharePrice]]</f>
        <v>3.4812286689419797E-2</v>
      </c>
    </row>
    <row r="849" spans="2:7" ht="16" x14ac:dyDescent="0.2">
      <c r="B849" s="35">
        <v>43895</v>
      </c>
      <c r="C849">
        <v>87.58</v>
      </c>
      <c r="E849">
        <v>0.76500000000000001</v>
      </c>
      <c r="F849">
        <f>Table3[[#This Row],[DivPay]]*4</f>
        <v>3.06</v>
      </c>
      <c r="G849" s="2">
        <f>Table3[[#This Row],[FwdDiv]]/Table3[[#This Row],[SharePrice]]</f>
        <v>3.4939483900433888E-2</v>
      </c>
    </row>
    <row r="850" spans="2:7" ht="16" x14ac:dyDescent="0.2">
      <c r="B850" s="35">
        <v>43894</v>
      </c>
      <c r="C850">
        <v>88.01</v>
      </c>
      <c r="E850">
        <v>0.76500000000000001</v>
      </c>
      <c r="F850">
        <f>Table3[[#This Row],[DivPay]]*4</f>
        <v>3.06</v>
      </c>
      <c r="G850" s="2">
        <f>Table3[[#This Row],[FwdDiv]]/Table3[[#This Row],[SharePrice]]</f>
        <v>3.4768776275423248E-2</v>
      </c>
    </row>
    <row r="851" spans="2:7" ht="16" x14ac:dyDescent="0.2">
      <c r="B851" s="35">
        <v>43893</v>
      </c>
      <c r="C851">
        <v>83.84</v>
      </c>
      <c r="E851">
        <v>0.76500000000000001</v>
      </c>
      <c r="F851">
        <f>Table3[[#This Row],[DivPay]]*4</f>
        <v>3.06</v>
      </c>
      <c r="G851" s="2">
        <f>Table3[[#This Row],[FwdDiv]]/Table3[[#This Row],[SharePrice]]</f>
        <v>3.6498091603053437E-2</v>
      </c>
    </row>
    <row r="852" spans="2:7" ht="16" x14ac:dyDescent="0.2">
      <c r="B852" s="35">
        <v>43892</v>
      </c>
      <c r="C852">
        <v>84.53</v>
      </c>
      <c r="E852">
        <v>0.76500000000000001</v>
      </c>
      <c r="F852">
        <f>Table3[[#This Row],[DivPay]]*4</f>
        <v>3.06</v>
      </c>
      <c r="G852" s="2">
        <f>Table3[[#This Row],[FwdDiv]]/Table3[[#This Row],[SharePrice]]</f>
        <v>3.6200165621672782E-2</v>
      </c>
    </row>
    <row r="853" spans="2:7" ht="16" x14ac:dyDescent="0.2">
      <c r="B853" s="35">
        <v>43889</v>
      </c>
      <c r="C853">
        <v>78.819999999999993</v>
      </c>
      <c r="E853">
        <v>0.76500000000000001</v>
      </c>
      <c r="F853">
        <f>Table3[[#This Row],[DivPay]]*4</f>
        <v>3.06</v>
      </c>
      <c r="G853" s="2">
        <f>Table3[[#This Row],[FwdDiv]]/Table3[[#This Row],[SharePrice]]</f>
        <v>3.8822633849276839E-2</v>
      </c>
    </row>
    <row r="854" spans="2:7" ht="16" x14ac:dyDescent="0.2">
      <c r="B854" s="35">
        <v>43888</v>
      </c>
      <c r="C854">
        <v>83.19</v>
      </c>
      <c r="E854">
        <v>0.76500000000000001</v>
      </c>
      <c r="F854">
        <f>Table3[[#This Row],[DivPay]]*4</f>
        <v>3.06</v>
      </c>
      <c r="G854" s="2">
        <f>Table3[[#This Row],[FwdDiv]]/Table3[[#This Row],[SharePrice]]</f>
        <v>3.6783267219617742E-2</v>
      </c>
    </row>
    <row r="855" spans="2:7" ht="16" x14ac:dyDescent="0.2">
      <c r="B855" s="35">
        <v>43887</v>
      </c>
      <c r="C855">
        <v>87.69</v>
      </c>
      <c r="E855">
        <v>0.76500000000000001</v>
      </c>
      <c r="F855">
        <f>Table3[[#This Row],[DivPay]]*4</f>
        <v>3.06</v>
      </c>
      <c r="G855" s="2">
        <f>Table3[[#This Row],[FwdDiv]]/Table3[[#This Row],[SharePrice]]</f>
        <v>3.4895655148819704E-2</v>
      </c>
    </row>
    <row r="856" spans="2:7" ht="16" x14ac:dyDescent="0.2">
      <c r="B856" s="35">
        <v>43886</v>
      </c>
      <c r="C856">
        <v>88.25</v>
      </c>
      <c r="E856">
        <v>0.76500000000000001</v>
      </c>
      <c r="F856">
        <f>Table3[[#This Row],[DivPay]]*4</f>
        <v>3.06</v>
      </c>
      <c r="G856" s="2">
        <f>Table3[[#This Row],[FwdDiv]]/Table3[[#This Row],[SharePrice]]</f>
        <v>3.4674220963172804E-2</v>
      </c>
    </row>
    <row r="857" spans="2:7" ht="16" x14ac:dyDescent="0.2">
      <c r="B857" s="35">
        <v>43885</v>
      </c>
      <c r="C857">
        <v>88.89</v>
      </c>
      <c r="E857">
        <v>0.76500000000000001</v>
      </c>
      <c r="F857">
        <f>Table3[[#This Row],[DivPay]]*4</f>
        <v>3.06</v>
      </c>
      <c r="G857" s="2">
        <f>Table3[[#This Row],[FwdDiv]]/Table3[[#This Row],[SharePrice]]</f>
        <v>3.442456969287884E-2</v>
      </c>
    </row>
    <row r="858" spans="2:7" ht="16" x14ac:dyDescent="0.2">
      <c r="B858" s="35">
        <v>43882</v>
      </c>
      <c r="C858">
        <v>90.18</v>
      </c>
      <c r="E858">
        <v>0.76500000000000001</v>
      </c>
      <c r="F858">
        <f>Table3[[#This Row],[DivPay]]*4</f>
        <v>3.06</v>
      </c>
      <c r="G858" s="2">
        <f>Table3[[#This Row],[FwdDiv]]/Table3[[#This Row],[SharePrice]]</f>
        <v>3.3932135728542916E-2</v>
      </c>
    </row>
    <row r="859" spans="2:7" ht="16" x14ac:dyDescent="0.2">
      <c r="B859" s="35">
        <v>43881</v>
      </c>
      <c r="C859">
        <v>94.58</v>
      </c>
      <c r="E859">
        <v>0.76500000000000001</v>
      </c>
      <c r="F859">
        <f>Table3[[#This Row],[DivPay]]*4</f>
        <v>3.06</v>
      </c>
      <c r="G859" s="2">
        <f>Table3[[#This Row],[FwdDiv]]/Table3[[#This Row],[SharePrice]]</f>
        <v>3.2353563121167266E-2</v>
      </c>
    </row>
    <row r="860" spans="2:7" ht="16" x14ac:dyDescent="0.2">
      <c r="B860" s="35">
        <v>43880</v>
      </c>
      <c r="C860">
        <v>93.88</v>
      </c>
      <c r="E860">
        <v>0.76500000000000001</v>
      </c>
      <c r="F860">
        <f>Table3[[#This Row],[DivPay]]*4</f>
        <v>3.06</v>
      </c>
      <c r="G860" s="2">
        <f>Table3[[#This Row],[FwdDiv]]/Table3[[#This Row],[SharePrice]]</f>
        <v>3.2594801874733702E-2</v>
      </c>
    </row>
    <row r="861" spans="2:7" ht="16" x14ac:dyDescent="0.2">
      <c r="B861" s="35">
        <v>43879</v>
      </c>
      <c r="C861">
        <v>94.35</v>
      </c>
      <c r="D861">
        <v>0.76500000000000001</v>
      </c>
      <c r="E861">
        <v>0.76500000000000001</v>
      </c>
      <c r="F861">
        <f>Table3[[#This Row],[DivPay]]*4</f>
        <v>3.06</v>
      </c>
      <c r="G861" s="2">
        <f>Table3[[#This Row],[FwdDiv]]/Table3[[#This Row],[SharePrice]]</f>
        <v>3.2432432432432434E-2</v>
      </c>
    </row>
    <row r="862" spans="2:7" ht="16" x14ac:dyDescent="0.2">
      <c r="B862" s="35">
        <v>43875</v>
      </c>
      <c r="C862">
        <v>94.3</v>
      </c>
      <c r="E862">
        <v>0.74</v>
      </c>
      <c r="F862">
        <f>Table3[[#This Row],[DivPay]]*4</f>
        <v>2.96</v>
      </c>
      <c r="G862" s="2">
        <f>Table3[[#This Row],[FwdDiv]]/Table3[[#This Row],[SharePrice]]</f>
        <v>3.138918345705196E-2</v>
      </c>
    </row>
    <row r="863" spans="2:7" ht="16" x14ac:dyDescent="0.2">
      <c r="B863" s="35">
        <v>43874</v>
      </c>
      <c r="C863">
        <v>93.64</v>
      </c>
      <c r="E863">
        <v>0.74</v>
      </c>
      <c r="F863">
        <f>Table3[[#This Row],[DivPay]]*4</f>
        <v>2.96</v>
      </c>
      <c r="G863" s="2">
        <f>Table3[[#This Row],[FwdDiv]]/Table3[[#This Row],[SharePrice]]</f>
        <v>3.1610422896198205E-2</v>
      </c>
    </row>
    <row r="864" spans="2:7" ht="16" x14ac:dyDescent="0.2">
      <c r="B864" s="35">
        <v>43873</v>
      </c>
      <c r="C864">
        <v>92.87</v>
      </c>
      <c r="E864">
        <v>0.74</v>
      </c>
      <c r="F864">
        <f>Table3[[#This Row],[DivPay]]*4</f>
        <v>2.96</v>
      </c>
      <c r="G864" s="2">
        <f>Table3[[#This Row],[FwdDiv]]/Table3[[#This Row],[SharePrice]]</f>
        <v>3.1872509960159362E-2</v>
      </c>
    </row>
    <row r="865" spans="2:7" ht="16" x14ac:dyDescent="0.2">
      <c r="B865" s="35">
        <v>43872</v>
      </c>
      <c r="C865">
        <v>93.18</v>
      </c>
      <c r="E865">
        <v>0.74</v>
      </c>
      <c r="F865">
        <f>Table3[[#This Row],[DivPay]]*4</f>
        <v>2.96</v>
      </c>
      <c r="G865" s="2">
        <f>Table3[[#This Row],[FwdDiv]]/Table3[[#This Row],[SharePrice]]</f>
        <v>3.17664734921657E-2</v>
      </c>
    </row>
    <row r="866" spans="2:7" ht="16" x14ac:dyDescent="0.2">
      <c r="B866" s="35">
        <v>43871</v>
      </c>
      <c r="C866">
        <v>93.08</v>
      </c>
      <c r="E866">
        <v>0.74</v>
      </c>
      <c r="F866">
        <f>Table3[[#This Row],[DivPay]]*4</f>
        <v>2.96</v>
      </c>
      <c r="G866" s="2">
        <f>Table3[[#This Row],[FwdDiv]]/Table3[[#This Row],[SharePrice]]</f>
        <v>3.1800601633003869E-2</v>
      </c>
    </row>
    <row r="867" spans="2:7" ht="16" x14ac:dyDescent="0.2">
      <c r="B867" s="35">
        <v>43868</v>
      </c>
      <c r="C867">
        <v>92.78</v>
      </c>
      <c r="E867">
        <v>0.74</v>
      </c>
      <c r="F867">
        <f>Table3[[#This Row],[DivPay]]*4</f>
        <v>2.96</v>
      </c>
      <c r="G867" s="2">
        <f>Table3[[#This Row],[FwdDiv]]/Table3[[#This Row],[SharePrice]]</f>
        <v>3.1903427462815263E-2</v>
      </c>
    </row>
    <row r="868" spans="2:7" ht="16" x14ac:dyDescent="0.2">
      <c r="B868" s="35">
        <v>43867</v>
      </c>
      <c r="C868">
        <v>93.47</v>
      </c>
      <c r="E868">
        <v>0.74</v>
      </c>
      <c r="F868">
        <f>Table3[[#This Row],[DivPay]]*4</f>
        <v>2.96</v>
      </c>
      <c r="G868" s="2">
        <f>Table3[[#This Row],[FwdDiv]]/Table3[[#This Row],[SharePrice]]</f>
        <v>3.1667914838985768E-2</v>
      </c>
    </row>
    <row r="869" spans="2:7" ht="16" x14ac:dyDescent="0.2">
      <c r="B869" s="35">
        <v>43866</v>
      </c>
      <c r="C869">
        <v>93.4</v>
      </c>
      <c r="E869">
        <v>0.74</v>
      </c>
      <c r="F869">
        <f>Table3[[#This Row],[DivPay]]*4</f>
        <v>2.96</v>
      </c>
      <c r="G869" s="2">
        <f>Table3[[#This Row],[FwdDiv]]/Table3[[#This Row],[SharePrice]]</f>
        <v>3.1691648822269804E-2</v>
      </c>
    </row>
    <row r="870" spans="2:7" ht="16" x14ac:dyDescent="0.2">
      <c r="B870" s="35">
        <v>43865</v>
      </c>
      <c r="C870">
        <v>92.54</v>
      </c>
      <c r="E870">
        <v>0.74</v>
      </c>
      <c r="F870">
        <f>Table3[[#This Row],[DivPay]]*4</f>
        <v>2.96</v>
      </c>
      <c r="G870" s="2">
        <f>Table3[[#This Row],[FwdDiv]]/Table3[[#This Row],[SharePrice]]</f>
        <v>3.1986168143505508E-2</v>
      </c>
    </row>
    <row r="871" spans="2:7" ht="16" x14ac:dyDescent="0.2">
      <c r="B871" s="35">
        <v>43864</v>
      </c>
      <c r="C871">
        <v>93.85</v>
      </c>
      <c r="E871">
        <v>0.74</v>
      </c>
      <c r="F871">
        <f>Table3[[#This Row],[DivPay]]*4</f>
        <v>2.96</v>
      </c>
      <c r="G871" s="2">
        <f>Table3[[#This Row],[FwdDiv]]/Table3[[#This Row],[SharePrice]]</f>
        <v>3.1539690996270645E-2</v>
      </c>
    </row>
    <row r="872" spans="2:7" ht="16" x14ac:dyDescent="0.2">
      <c r="B872" s="35">
        <v>43861</v>
      </c>
      <c r="C872">
        <v>94</v>
      </c>
      <c r="E872">
        <v>0.74</v>
      </c>
      <c r="F872">
        <f>Table3[[#This Row],[DivPay]]*4</f>
        <v>2.96</v>
      </c>
      <c r="G872" s="2">
        <f>Table3[[#This Row],[FwdDiv]]/Table3[[#This Row],[SharePrice]]</f>
        <v>3.1489361702127662E-2</v>
      </c>
    </row>
    <row r="873" spans="2:7" ht="16" x14ac:dyDescent="0.2">
      <c r="B873" s="35">
        <v>43860</v>
      </c>
      <c r="C873">
        <v>94.74</v>
      </c>
      <c r="E873">
        <v>0.74</v>
      </c>
      <c r="F873">
        <f>Table3[[#This Row],[DivPay]]*4</f>
        <v>2.96</v>
      </c>
      <c r="G873" s="2">
        <f>Table3[[#This Row],[FwdDiv]]/Table3[[#This Row],[SharePrice]]</f>
        <v>3.1243402997677857E-2</v>
      </c>
    </row>
    <row r="874" spans="2:7" ht="16" x14ac:dyDescent="0.2">
      <c r="B874" s="35">
        <v>43859</v>
      </c>
      <c r="C874">
        <v>94.44</v>
      </c>
      <c r="E874">
        <v>0.74</v>
      </c>
      <c r="F874">
        <f>Table3[[#This Row],[DivPay]]*4</f>
        <v>2.96</v>
      </c>
      <c r="G874" s="2">
        <f>Table3[[#This Row],[FwdDiv]]/Table3[[#This Row],[SharePrice]]</f>
        <v>3.1342651418890304E-2</v>
      </c>
    </row>
    <row r="875" spans="2:7" ht="16" x14ac:dyDescent="0.2">
      <c r="B875" s="35">
        <v>43858</v>
      </c>
      <c r="C875">
        <v>94.18</v>
      </c>
      <c r="E875">
        <v>0.74</v>
      </c>
      <c r="F875">
        <f>Table3[[#This Row],[DivPay]]*4</f>
        <v>2.96</v>
      </c>
      <c r="G875" s="2">
        <f>Table3[[#This Row],[FwdDiv]]/Table3[[#This Row],[SharePrice]]</f>
        <v>3.1429178169462731E-2</v>
      </c>
    </row>
    <row r="876" spans="2:7" ht="16" x14ac:dyDescent="0.2">
      <c r="B876" s="35">
        <v>43857</v>
      </c>
      <c r="C876">
        <v>93.41</v>
      </c>
      <c r="E876">
        <v>0.74</v>
      </c>
      <c r="F876">
        <f>Table3[[#This Row],[DivPay]]*4</f>
        <v>2.96</v>
      </c>
      <c r="G876" s="2">
        <f>Table3[[#This Row],[FwdDiv]]/Table3[[#This Row],[SharePrice]]</f>
        <v>3.1688256075366662E-2</v>
      </c>
    </row>
    <row r="877" spans="2:7" ht="16" x14ac:dyDescent="0.2">
      <c r="B877" s="35">
        <v>43854</v>
      </c>
      <c r="C877">
        <v>93.61</v>
      </c>
      <c r="E877">
        <v>0.74</v>
      </c>
      <c r="F877">
        <f>Table3[[#This Row],[DivPay]]*4</f>
        <v>2.96</v>
      </c>
      <c r="G877" s="2">
        <f>Table3[[#This Row],[FwdDiv]]/Table3[[#This Row],[SharePrice]]</f>
        <v>3.1620553359683792E-2</v>
      </c>
    </row>
    <row r="878" spans="2:7" ht="16" x14ac:dyDescent="0.2">
      <c r="B878" s="35">
        <v>43853</v>
      </c>
      <c r="C878">
        <v>92.77</v>
      </c>
      <c r="E878">
        <v>0.74</v>
      </c>
      <c r="F878">
        <f>Table3[[#This Row],[DivPay]]*4</f>
        <v>2.96</v>
      </c>
      <c r="G878" s="2">
        <f>Table3[[#This Row],[FwdDiv]]/Table3[[#This Row],[SharePrice]]</f>
        <v>3.1906866443893504E-2</v>
      </c>
    </row>
    <row r="879" spans="2:7" ht="16" x14ac:dyDescent="0.2">
      <c r="B879" s="35">
        <v>43852</v>
      </c>
      <c r="C879">
        <v>91.16</v>
      </c>
      <c r="E879">
        <v>0.74</v>
      </c>
      <c r="F879">
        <f>Table3[[#This Row],[DivPay]]*4</f>
        <v>2.96</v>
      </c>
      <c r="G879" s="2">
        <f>Table3[[#This Row],[FwdDiv]]/Table3[[#This Row],[SharePrice]]</f>
        <v>3.2470381746379992E-2</v>
      </c>
    </row>
    <row r="880" spans="2:7" ht="16" x14ac:dyDescent="0.2">
      <c r="B880" s="35">
        <v>43851</v>
      </c>
      <c r="C880">
        <v>90.83</v>
      </c>
      <c r="E880">
        <v>0.74</v>
      </c>
      <c r="F880">
        <f>Table3[[#This Row],[DivPay]]*4</f>
        <v>2.96</v>
      </c>
      <c r="G880" s="2">
        <f>Table3[[#This Row],[FwdDiv]]/Table3[[#This Row],[SharePrice]]</f>
        <v>3.2588351866123529E-2</v>
      </c>
    </row>
    <row r="881" spans="2:7" ht="16" x14ac:dyDescent="0.2">
      <c r="B881" s="35">
        <v>43847</v>
      </c>
      <c r="C881">
        <v>90.24</v>
      </c>
      <c r="E881">
        <v>0.74</v>
      </c>
      <c r="F881">
        <f>Table3[[#This Row],[DivPay]]*4</f>
        <v>2.96</v>
      </c>
      <c r="G881" s="2">
        <f>Table3[[#This Row],[FwdDiv]]/Table3[[#This Row],[SharePrice]]</f>
        <v>3.2801418439716311E-2</v>
      </c>
    </row>
    <row r="882" spans="2:7" ht="16" x14ac:dyDescent="0.2">
      <c r="B882" s="35">
        <v>43846</v>
      </c>
      <c r="C882">
        <v>89.17</v>
      </c>
      <c r="E882">
        <v>0.74</v>
      </c>
      <c r="F882">
        <f>Table3[[#This Row],[DivPay]]*4</f>
        <v>2.96</v>
      </c>
      <c r="G882" s="2">
        <f>Table3[[#This Row],[FwdDiv]]/Table3[[#This Row],[SharePrice]]</f>
        <v>3.3195020746887967E-2</v>
      </c>
    </row>
    <row r="883" spans="2:7" ht="16" x14ac:dyDescent="0.2">
      <c r="B883" s="35">
        <v>43845</v>
      </c>
      <c r="C883">
        <v>88.96</v>
      </c>
      <c r="E883">
        <v>0.74</v>
      </c>
      <c r="F883">
        <f>Table3[[#This Row],[DivPay]]*4</f>
        <v>2.96</v>
      </c>
      <c r="G883" s="2">
        <f>Table3[[#This Row],[FwdDiv]]/Table3[[#This Row],[SharePrice]]</f>
        <v>3.327338129496403E-2</v>
      </c>
    </row>
    <row r="884" spans="2:7" ht="16" x14ac:dyDescent="0.2">
      <c r="B884" s="35">
        <v>43844</v>
      </c>
      <c r="C884">
        <v>87.78</v>
      </c>
      <c r="E884">
        <v>0.74</v>
      </c>
      <c r="F884">
        <f>Table3[[#This Row],[DivPay]]*4</f>
        <v>2.96</v>
      </c>
      <c r="G884" s="2">
        <f>Table3[[#This Row],[FwdDiv]]/Table3[[#This Row],[SharePrice]]</f>
        <v>3.3720665299612665E-2</v>
      </c>
    </row>
    <row r="885" spans="2:7" ht="16" x14ac:dyDescent="0.2">
      <c r="B885" s="35">
        <v>43843</v>
      </c>
      <c r="C885">
        <v>87.79</v>
      </c>
      <c r="E885">
        <v>0.74</v>
      </c>
      <c r="F885">
        <f>Table3[[#This Row],[DivPay]]*4</f>
        <v>2.96</v>
      </c>
      <c r="G885" s="2">
        <f>Table3[[#This Row],[FwdDiv]]/Table3[[#This Row],[SharePrice]]</f>
        <v>3.3716824239662831E-2</v>
      </c>
    </row>
    <row r="886" spans="2:7" ht="16" x14ac:dyDescent="0.2">
      <c r="B886" s="35">
        <v>43840</v>
      </c>
      <c r="C886">
        <v>87.49</v>
      </c>
      <c r="E886">
        <v>0.74</v>
      </c>
      <c r="F886">
        <f>Table3[[#This Row],[DivPay]]*4</f>
        <v>2.96</v>
      </c>
      <c r="G886" s="2">
        <f>Table3[[#This Row],[FwdDiv]]/Table3[[#This Row],[SharePrice]]</f>
        <v>3.3832437992913481E-2</v>
      </c>
    </row>
    <row r="887" spans="2:7" ht="16" x14ac:dyDescent="0.2">
      <c r="B887" s="35">
        <v>43839</v>
      </c>
      <c r="C887">
        <v>86.88</v>
      </c>
      <c r="E887">
        <v>0.74</v>
      </c>
      <c r="F887">
        <f>Table3[[#This Row],[DivPay]]*4</f>
        <v>2.96</v>
      </c>
      <c r="G887" s="2">
        <f>Table3[[#This Row],[FwdDiv]]/Table3[[#This Row],[SharePrice]]</f>
        <v>3.4069981583793742E-2</v>
      </c>
    </row>
    <row r="888" spans="2:7" ht="16" x14ac:dyDescent="0.2">
      <c r="B888" s="35">
        <v>43838</v>
      </c>
      <c r="C888">
        <v>86.97</v>
      </c>
      <c r="E888">
        <v>0.74</v>
      </c>
      <c r="F888">
        <f>Table3[[#This Row],[DivPay]]*4</f>
        <v>2.96</v>
      </c>
      <c r="G888" s="2">
        <f>Table3[[#This Row],[FwdDiv]]/Table3[[#This Row],[SharePrice]]</f>
        <v>3.403472461768426E-2</v>
      </c>
    </row>
    <row r="889" spans="2:7" ht="16" x14ac:dyDescent="0.2">
      <c r="B889" s="35">
        <v>43837</v>
      </c>
      <c r="C889">
        <v>87.67</v>
      </c>
      <c r="E889">
        <v>0.74</v>
      </c>
      <c r="F889">
        <f>Table3[[#This Row],[DivPay]]*4</f>
        <v>2.96</v>
      </c>
      <c r="G889" s="2">
        <f>Table3[[#This Row],[FwdDiv]]/Table3[[#This Row],[SharePrice]]</f>
        <v>3.376297479183301E-2</v>
      </c>
    </row>
    <row r="890" spans="2:7" ht="16" x14ac:dyDescent="0.2">
      <c r="B890" s="35">
        <v>43836</v>
      </c>
      <c r="C890">
        <v>88.34</v>
      </c>
      <c r="E890">
        <v>0.74</v>
      </c>
      <c r="F890">
        <f>Table3[[#This Row],[DivPay]]*4</f>
        <v>2.96</v>
      </c>
      <c r="G890" s="2">
        <f>Table3[[#This Row],[FwdDiv]]/Table3[[#This Row],[SharePrice]]</f>
        <v>3.3506905139234773E-2</v>
      </c>
    </row>
    <row r="891" spans="2:7" ht="16" x14ac:dyDescent="0.2">
      <c r="B891" s="35">
        <v>43833</v>
      </c>
      <c r="C891">
        <v>88.63</v>
      </c>
      <c r="E891">
        <v>0.74</v>
      </c>
      <c r="F891">
        <f>Table3[[#This Row],[DivPay]]*4</f>
        <v>2.96</v>
      </c>
      <c r="G891" s="2">
        <f>Table3[[#This Row],[FwdDiv]]/Table3[[#This Row],[SharePrice]]</f>
        <v>3.3397269547557264E-2</v>
      </c>
    </row>
    <row r="892" spans="2:7" ht="16" x14ac:dyDescent="0.2">
      <c r="B892" s="35">
        <v>43832</v>
      </c>
      <c r="C892">
        <v>88.86</v>
      </c>
      <c r="E892">
        <v>0.74</v>
      </c>
      <c r="F892">
        <f>Table3[[#This Row],[DivPay]]*4</f>
        <v>2.96</v>
      </c>
      <c r="G892" s="2">
        <f>Table3[[#This Row],[FwdDiv]]/Table3[[#This Row],[SharePrice]]</f>
        <v>3.3310826018455995E-2</v>
      </c>
    </row>
    <row r="893" spans="2:7" ht="16" x14ac:dyDescent="0.2">
      <c r="B893" s="35">
        <v>43830</v>
      </c>
      <c r="C893">
        <v>90.47</v>
      </c>
      <c r="E893">
        <v>0.74</v>
      </c>
      <c r="F893">
        <f>Table3[[#This Row],[DivPay]]*4</f>
        <v>2.96</v>
      </c>
      <c r="G893" s="2">
        <f>Table3[[#This Row],[FwdDiv]]/Table3[[#This Row],[SharePrice]]</f>
        <v>3.2718028075605171E-2</v>
      </c>
    </row>
    <row r="894" spans="2:7" ht="16" x14ac:dyDescent="0.2">
      <c r="B894" s="35">
        <v>43829</v>
      </c>
      <c r="C894">
        <v>90.19</v>
      </c>
      <c r="E894">
        <v>0.74</v>
      </c>
      <c r="F894">
        <f>Table3[[#This Row],[DivPay]]*4</f>
        <v>2.96</v>
      </c>
      <c r="G894" s="2">
        <f>Table3[[#This Row],[FwdDiv]]/Table3[[#This Row],[SharePrice]]</f>
        <v>3.2819603060206232E-2</v>
      </c>
    </row>
    <row r="895" spans="2:7" ht="16" x14ac:dyDescent="0.2">
      <c r="B895" s="35">
        <v>43826</v>
      </c>
      <c r="C895">
        <v>89.94</v>
      </c>
      <c r="E895">
        <v>0.74</v>
      </c>
      <c r="F895">
        <f>Table3[[#This Row],[DivPay]]*4</f>
        <v>2.96</v>
      </c>
      <c r="G895" s="2">
        <f>Table3[[#This Row],[FwdDiv]]/Table3[[#This Row],[SharePrice]]</f>
        <v>3.2910829441850122E-2</v>
      </c>
    </row>
    <row r="896" spans="2:7" ht="16" x14ac:dyDescent="0.2">
      <c r="B896" s="35">
        <v>43825</v>
      </c>
      <c r="C896">
        <v>89.65</v>
      </c>
      <c r="E896">
        <v>0.74</v>
      </c>
      <c r="F896">
        <f>Table3[[#This Row],[DivPay]]*4</f>
        <v>2.96</v>
      </c>
      <c r="G896" s="2">
        <f>Table3[[#This Row],[FwdDiv]]/Table3[[#This Row],[SharePrice]]</f>
        <v>3.3017289459007247E-2</v>
      </c>
    </row>
    <row r="897" spans="2:7" ht="16" x14ac:dyDescent="0.2">
      <c r="B897" s="35">
        <v>43823</v>
      </c>
      <c r="C897">
        <v>89.67</v>
      </c>
      <c r="E897">
        <v>0.74</v>
      </c>
      <c r="F897">
        <f>Table3[[#This Row],[DivPay]]*4</f>
        <v>2.96</v>
      </c>
      <c r="G897" s="2">
        <f>Table3[[#This Row],[FwdDiv]]/Table3[[#This Row],[SharePrice]]</f>
        <v>3.3009925281588047E-2</v>
      </c>
    </row>
    <row r="898" spans="2:7" ht="16" x14ac:dyDescent="0.2">
      <c r="B898" s="35">
        <v>43822</v>
      </c>
      <c r="C898">
        <v>89.78</v>
      </c>
      <c r="E898">
        <v>0.74</v>
      </c>
      <c r="F898">
        <f>Table3[[#This Row],[DivPay]]*4</f>
        <v>2.96</v>
      </c>
      <c r="G898" s="2">
        <f>Table3[[#This Row],[FwdDiv]]/Table3[[#This Row],[SharePrice]]</f>
        <v>3.2969480953441745E-2</v>
      </c>
    </row>
    <row r="899" spans="2:7" ht="16" x14ac:dyDescent="0.2">
      <c r="B899" s="35">
        <v>43819</v>
      </c>
      <c r="C899">
        <v>90.63</v>
      </c>
      <c r="E899">
        <v>0.74</v>
      </c>
      <c r="F899">
        <f>Table3[[#This Row],[DivPay]]*4</f>
        <v>2.96</v>
      </c>
      <c r="G899" s="2">
        <f>Table3[[#This Row],[FwdDiv]]/Table3[[#This Row],[SharePrice]]</f>
        <v>3.2660267019750638E-2</v>
      </c>
    </row>
    <row r="900" spans="2:7" ht="16" x14ac:dyDescent="0.2">
      <c r="B900" s="35">
        <v>43818</v>
      </c>
      <c r="C900">
        <v>89.7</v>
      </c>
      <c r="E900">
        <v>0.74</v>
      </c>
      <c r="F900">
        <f>Table3[[#This Row],[DivPay]]*4</f>
        <v>2.96</v>
      </c>
      <c r="G900" s="2">
        <f>Table3[[#This Row],[FwdDiv]]/Table3[[#This Row],[SharePrice]]</f>
        <v>3.2998885172798212E-2</v>
      </c>
    </row>
    <row r="901" spans="2:7" ht="16" x14ac:dyDescent="0.2">
      <c r="B901" s="35">
        <v>43817</v>
      </c>
      <c r="C901">
        <v>89</v>
      </c>
      <c r="E901">
        <v>0.74</v>
      </c>
      <c r="F901">
        <f>Table3[[#This Row],[DivPay]]*4</f>
        <v>2.96</v>
      </c>
      <c r="G901" s="2">
        <f>Table3[[#This Row],[FwdDiv]]/Table3[[#This Row],[SharePrice]]</f>
        <v>3.3258426966292137E-2</v>
      </c>
    </row>
    <row r="902" spans="2:7" ht="16" x14ac:dyDescent="0.2">
      <c r="B902" s="35">
        <v>43816</v>
      </c>
      <c r="C902">
        <v>88.53</v>
      </c>
      <c r="E902">
        <v>0.74</v>
      </c>
      <c r="F902">
        <f>Table3[[#This Row],[DivPay]]*4</f>
        <v>2.96</v>
      </c>
      <c r="G902" s="2">
        <f>Table3[[#This Row],[FwdDiv]]/Table3[[#This Row],[SharePrice]]</f>
        <v>3.3434993787416697E-2</v>
      </c>
    </row>
    <row r="903" spans="2:7" ht="16" x14ac:dyDescent="0.2">
      <c r="B903" s="35">
        <v>43815</v>
      </c>
      <c r="C903">
        <v>88.23</v>
      </c>
      <c r="E903">
        <v>0.74</v>
      </c>
      <c r="F903">
        <f>Table3[[#This Row],[DivPay]]*4</f>
        <v>2.96</v>
      </c>
      <c r="G903" s="2">
        <f>Table3[[#This Row],[FwdDiv]]/Table3[[#This Row],[SharePrice]]</f>
        <v>3.3548679587441912E-2</v>
      </c>
    </row>
    <row r="904" spans="2:7" ht="16" x14ac:dyDescent="0.2">
      <c r="B904" s="35">
        <v>43812</v>
      </c>
      <c r="C904">
        <v>87.83</v>
      </c>
      <c r="E904">
        <v>0.74</v>
      </c>
      <c r="F904">
        <f>Table3[[#This Row],[DivPay]]*4</f>
        <v>2.96</v>
      </c>
      <c r="G904" s="2">
        <f>Table3[[#This Row],[FwdDiv]]/Table3[[#This Row],[SharePrice]]</f>
        <v>3.370146874644199E-2</v>
      </c>
    </row>
    <row r="905" spans="2:7" ht="16" x14ac:dyDescent="0.2">
      <c r="B905" s="35">
        <v>43811</v>
      </c>
      <c r="C905">
        <v>87.52</v>
      </c>
      <c r="E905">
        <v>0.74</v>
      </c>
      <c r="F905">
        <f>Table3[[#This Row],[DivPay]]*4</f>
        <v>2.96</v>
      </c>
      <c r="G905" s="2">
        <f>Table3[[#This Row],[FwdDiv]]/Table3[[#This Row],[SharePrice]]</f>
        <v>3.3820840950639856E-2</v>
      </c>
    </row>
    <row r="906" spans="2:7" ht="16" x14ac:dyDescent="0.2">
      <c r="B906" s="35">
        <v>43810</v>
      </c>
      <c r="C906">
        <v>87.59</v>
      </c>
      <c r="E906">
        <v>0.74</v>
      </c>
      <c r="F906">
        <f>Table3[[#This Row],[DivPay]]*4</f>
        <v>2.96</v>
      </c>
      <c r="G906" s="2">
        <f>Table3[[#This Row],[FwdDiv]]/Table3[[#This Row],[SharePrice]]</f>
        <v>3.3793812079004448E-2</v>
      </c>
    </row>
    <row r="907" spans="2:7" ht="16" x14ac:dyDescent="0.2">
      <c r="B907" s="35">
        <v>43809</v>
      </c>
      <c r="C907">
        <v>86.8</v>
      </c>
      <c r="E907">
        <v>0.74</v>
      </c>
      <c r="F907">
        <f>Table3[[#This Row],[DivPay]]*4</f>
        <v>2.96</v>
      </c>
      <c r="G907" s="2">
        <f>Table3[[#This Row],[FwdDiv]]/Table3[[#This Row],[SharePrice]]</f>
        <v>3.4101382488479264E-2</v>
      </c>
    </row>
    <row r="908" spans="2:7" ht="16" x14ac:dyDescent="0.2">
      <c r="B908" s="35">
        <v>43808</v>
      </c>
      <c r="C908">
        <v>86.56</v>
      </c>
      <c r="E908">
        <v>0.74</v>
      </c>
      <c r="F908">
        <f>Table3[[#This Row],[DivPay]]*4</f>
        <v>2.96</v>
      </c>
      <c r="G908" s="2">
        <f>Table3[[#This Row],[FwdDiv]]/Table3[[#This Row],[SharePrice]]</f>
        <v>3.4195933456561918E-2</v>
      </c>
    </row>
    <row r="909" spans="2:7" ht="16" x14ac:dyDescent="0.2">
      <c r="B909" s="35">
        <v>43805</v>
      </c>
      <c r="C909">
        <v>86.79</v>
      </c>
      <c r="E909">
        <v>0.74</v>
      </c>
      <c r="F909">
        <f>Table3[[#This Row],[DivPay]]*4</f>
        <v>2.96</v>
      </c>
      <c r="G909" s="2">
        <f>Table3[[#This Row],[FwdDiv]]/Table3[[#This Row],[SharePrice]]</f>
        <v>3.4105311671851594E-2</v>
      </c>
    </row>
    <row r="910" spans="2:7" ht="16" x14ac:dyDescent="0.2">
      <c r="B910" s="35">
        <v>43804</v>
      </c>
      <c r="C910">
        <v>86.69</v>
      </c>
      <c r="E910">
        <v>0.74</v>
      </c>
      <c r="F910">
        <f>Table3[[#This Row],[DivPay]]*4</f>
        <v>2.96</v>
      </c>
      <c r="G910" s="2">
        <f>Table3[[#This Row],[FwdDiv]]/Table3[[#This Row],[SharePrice]]</f>
        <v>3.4144653362556232E-2</v>
      </c>
    </row>
    <row r="911" spans="2:7" ht="16" x14ac:dyDescent="0.2">
      <c r="B911" s="35">
        <v>43803</v>
      </c>
      <c r="C911">
        <v>86.78</v>
      </c>
      <c r="E911">
        <v>0.74</v>
      </c>
      <c r="F911">
        <f>Table3[[#This Row],[DivPay]]*4</f>
        <v>2.96</v>
      </c>
      <c r="G911" s="2">
        <f>Table3[[#This Row],[FwdDiv]]/Table3[[#This Row],[SharePrice]]</f>
        <v>3.4109241760774373E-2</v>
      </c>
    </row>
    <row r="912" spans="2:7" ht="16" x14ac:dyDescent="0.2">
      <c r="B912" s="35">
        <v>43802</v>
      </c>
      <c r="C912">
        <v>86.29</v>
      </c>
      <c r="E912">
        <v>0.74</v>
      </c>
      <c r="F912">
        <f>Table3[[#This Row],[DivPay]]*4</f>
        <v>2.96</v>
      </c>
      <c r="G912" s="2">
        <f>Table3[[#This Row],[FwdDiv]]/Table3[[#This Row],[SharePrice]]</f>
        <v>3.430293197357747E-2</v>
      </c>
    </row>
    <row r="913" spans="2:7" ht="16" x14ac:dyDescent="0.2">
      <c r="B913" s="35">
        <v>43801</v>
      </c>
      <c r="C913">
        <v>85.55</v>
      </c>
      <c r="E913">
        <v>0.74</v>
      </c>
      <c r="F913">
        <f>Table3[[#This Row],[DivPay]]*4</f>
        <v>2.96</v>
      </c>
      <c r="G913" s="2">
        <f>Table3[[#This Row],[FwdDiv]]/Table3[[#This Row],[SharePrice]]</f>
        <v>3.4599649327878436E-2</v>
      </c>
    </row>
    <row r="914" spans="2:7" ht="16" x14ac:dyDescent="0.2">
      <c r="B914" s="35">
        <v>43798</v>
      </c>
      <c r="C914">
        <v>86.89</v>
      </c>
      <c r="E914">
        <v>0.74</v>
      </c>
      <c r="F914">
        <f>Table3[[#This Row],[DivPay]]*4</f>
        <v>2.96</v>
      </c>
      <c r="G914" s="2">
        <f>Table3[[#This Row],[FwdDiv]]/Table3[[#This Row],[SharePrice]]</f>
        <v>3.4066060536310276E-2</v>
      </c>
    </row>
    <row r="915" spans="2:7" ht="16" x14ac:dyDescent="0.2">
      <c r="B915" s="35">
        <v>43796</v>
      </c>
      <c r="C915">
        <v>86.73</v>
      </c>
      <c r="E915">
        <v>0.74</v>
      </c>
      <c r="F915">
        <f>Table3[[#This Row],[DivPay]]*4</f>
        <v>2.96</v>
      </c>
      <c r="G915" s="2">
        <f>Table3[[#This Row],[FwdDiv]]/Table3[[#This Row],[SharePrice]]</f>
        <v>3.4128905799607978E-2</v>
      </c>
    </row>
    <row r="916" spans="2:7" ht="16" x14ac:dyDescent="0.2">
      <c r="B916" s="35">
        <v>43795</v>
      </c>
      <c r="C916">
        <v>86.44</v>
      </c>
      <c r="E916">
        <v>0.74</v>
      </c>
      <c r="F916">
        <f>Table3[[#This Row],[DivPay]]*4</f>
        <v>2.96</v>
      </c>
      <c r="G916" s="2">
        <f>Table3[[#This Row],[FwdDiv]]/Table3[[#This Row],[SharePrice]]</f>
        <v>3.4243405830633969E-2</v>
      </c>
    </row>
    <row r="917" spans="2:7" ht="16" x14ac:dyDescent="0.2">
      <c r="B917" s="35">
        <v>43794</v>
      </c>
      <c r="C917">
        <v>86.04</v>
      </c>
      <c r="E917">
        <v>0.74</v>
      </c>
      <c r="F917">
        <f>Table3[[#This Row],[DivPay]]*4</f>
        <v>2.96</v>
      </c>
      <c r="G917" s="2">
        <f>Table3[[#This Row],[FwdDiv]]/Table3[[#This Row],[SharePrice]]</f>
        <v>3.4402603440260339E-2</v>
      </c>
    </row>
    <row r="918" spans="2:7" ht="16" x14ac:dyDescent="0.2">
      <c r="B918" s="35">
        <v>43791</v>
      </c>
      <c r="C918">
        <v>86.19</v>
      </c>
      <c r="E918">
        <v>0.74</v>
      </c>
      <c r="F918">
        <f>Table3[[#This Row],[DivPay]]*4</f>
        <v>2.96</v>
      </c>
      <c r="G918" s="2">
        <f>Table3[[#This Row],[FwdDiv]]/Table3[[#This Row],[SharePrice]]</f>
        <v>3.4342731175310365E-2</v>
      </c>
    </row>
    <row r="919" spans="2:7" ht="16" x14ac:dyDescent="0.2">
      <c r="B919" s="35">
        <v>43790</v>
      </c>
      <c r="C919">
        <v>86.82</v>
      </c>
      <c r="E919">
        <v>0.74</v>
      </c>
      <c r="F919">
        <f>Table3[[#This Row],[DivPay]]*4</f>
        <v>2.96</v>
      </c>
      <c r="G919" s="2">
        <f>Table3[[#This Row],[FwdDiv]]/Table3[[#This Row],[SharePrice]]</f>
        <v>3.4093526837134305E-2</v>
      </c>
    </row>
    <row r="920" spans="2:7" ht="16" x14ac:dyDescent="0.2">
      <c r="B920" s="35">
        <v>43789</v>
      </c>
      <c r="C920">
        <v>87.31</v>
      </c>
      <c r="E920">
        <v>0.74</v>
      </c>
      <c r="F920">
        <f>Table3[[#This Row],[DivPay]]*4</f>
        <v>2.96</v>
      </c>
      <c r="G920" s="2">
        <f>Table3[[#This Row],[FwdDiv]]/Table3[[#This Row],[SharePrice]]</f>
        <v>3.3902187607376018E-2</v>
      </c>
    </row>
    <row r="921" spans="2:7" ht="16" x14ac:dyDescent="0.2">
      <c r="B921" s="35">
        <v>43788</v>
      </c>
      <c r="C921">
        <v>86.88</v>
      </c>
      <c r="E921">
        <v>0.74</v>
      </c>
      <c r="F921">
        <f>Table3[[#This Row],[DivPay]]*4</f>
        <v>2.96</v>
      </c>
      <c r="G921" s="2">
        <f>Table3[[#This Row],[FwdDiv]]/Table3[[#This Row],[SharePrice]]</f>
        <v>3.4069981583793742E-2</v>
      </c>
    </row>
    <row r="922" spans="2:7" ht="16" x14ac:dyDescent="0.2">
      <c r="B922" s="35">
        <v>43787</v>
      </c>
      <c r="C922">
        <v>87.47</v>
      </c>
      <c r="E922">
        <v>0.74</v>
      </c>
      <c r="F922">
        <f>Table3[[#This Row],[DivPay]]*4</f>
        <v>2.96</v>
      </c>
      <c r="G922" s="2">
        <f>Table3[[#This Row],[FwdDiv]]/Table3[[#This Row],[SharePrice]]</f>
        <v>3.3840173773865327E-2</v>
      </c>
    </row>
    <row r="923" spans="2:7" ht="16" x14ac:dyDescent="0.2">
      <c r="B923" s="35">
        <v>43784</v>
      </c>
      <c r="C923">
        <v>87.73</v>
      </c>
      <c r="E923">
        <v>0.74</v>
      </c>
      <c r="F923">
        <f>Table3[[#This Row],[DivPay]]*4</f>
        <v>2.96</v>
      </c>
      <c r="G923" s="2">
        <f>Table3[[#This Row],[FwdDiv]]/Table3[[#This Row],[SharePrice]]</f>
        <v>3.3739883734184427E-2</v>
      </c>
    </row>
    <row r="924" spans="2:7" ht="16" x14ac:dyDescent="0.2">
      <c r="B924" s="35">
        <v>43783</v>
      </c>
      <c r="C924">
        <v>87.24</v>
      </c>
      <c r="E924">
        <v>0.74</v>
      </c>
      <c r="F924">
        <f>Table3[[#This Row],[DivPay]]*4</f>
        <v>2.96</v>
      </c>
      <c r="G924" s="2">
        <f>Table3[[#This Row],[FwdDiv]]/Table3[[#This Row],[SharePrice]]</f>
        <v>3.3929390187987164E-2</v>
      </c>
    </row>
    <row r="925" spans="2:7" ht="16" x14ac:dyDescent="0.2">
      <c r="B925" s="35">
        <v>43782</v>
      </c>
      <c r="C925">
        <v>87.5</v>
      </c>
      <c r="E925">
        <v>0.74</v>
      </c>
      <c r="F925">
        <f>Table3[[#This Row],[DivPay]]*4</f>
        <v>2.96</v>
      </c>
      <c r="G925" s="2">
        <f>Table3[[#This Row],[FwdDiv]]/Table3[[#This Row],[SharePrice]]</f>
        <v>3.382857142857143E-2</v>
      </c>
    </row>
    <row r="926" spans="2:7" ht="16" x14ac:dyDescent="0.2">
      <c r="B926" s="35">
        <v>43781</v>
      </c>
      <c r="C926">
        <v>86.42</v>
      </c>
      <c r="D926">
        <v>0.74</v>
      </c>
      <c r="E926">
        <v>0.74</v>
      </c>
      <c r="F926">
        <f>Table3[[#This Row],[DivPay]]*4</f>
        <v>2.96</v>
      </c>
      <c r="G926" s="2">
        <f>Table3[[#This Row],[FwdDiv]]/Table3[[#This Row],[SharePrice]]</f>
        <v>3.4251330710483682E-2</v>
      </c>
    </row>
    <row r="927" spans="2:7" ht="16" x14ac:dyDescent="0.2">
      <c r="B927" s="35">
        <v>43780</v>
      </c>
      <c r="C927">
        <v>87.5</v>
      </c>
      <c r="E927">
        <v>0.74</v>
      </c>
      <c r="F927">
        <f>Table3[[#This Row],[DivPay]]*4</f>
        <v>2.96</v>
      </c>
      <c r="G927" s="2">
        <f>Table3[[#This Row],[FwdDiv]]/Table3[[#This Row],[SharePrice]]</f>
        <v>3.382857142857143E-2</v>
      </c>
    </row>
    <row r="928" spans="2:7" ht="16" x14ac:dyDescent="0.2">
      <c r="B928" s="35">
        <v>43777</v>
      </c>
      <c r="C928">
        <v>87.92</v>
      </c>
      <c r="E928">
        <v>0.74</v>
      </c>
      <c r="F928">
        <f>Table3[[#This Row],[DivPay]]*4</f>
        <v>2.96</v>
      </c>
      <c r="G928" s="2">
        <f>Table3[[#This Row],[FwdDiv]]/Table3[[#This Row],[SharePrice]]</f>
        <v>3.3666969972702458E-2</v>
      </c>
    </row>
    <row r="929" spans="2:7" ht="16" x14ac:dyDescent="0.2">
      <c r="B929" s="35">
        <v>43776</v>
      </c>
      <c r="C929">
        <v>87.22</v>
      </c>
      <c r="E929">
        <v>0.74</v>
      </c>
      <c r="F929">
        <f>Table3[[#This Row],[DivPay]]*4</f>
        <v>2.96</v>
      </c>
      <c r="G929" s="2">
        <f>Table3[[#This Row],[FwdDiv]]/Table3[[#This Row],[SharePrice]]</f>
        <v>3.3937170373767485E-2</v>
      </c>
    </row>
    <row r="930" spans="2:7" ht="16" x14ac:dyDescent="0.2">
      <c r="B930" s="35">
        <v>43775</v>
      </c>
      <c r="C930">
        <v>88.62</v>
      </c>
      <c r="E930">
        <v>0.74</v>
      </c>
      <c r="F930">
        <f>Table3[[#This Row],[DivPay]]*4</f>
        <v>2.96</v>
      </c>
      <c r="G930" s="2">
        <f>Table3[[#This Row],[FwdDiv]]/Table3[[#This Row],[SharePrice]]</f>
        <v>3.340103814037463E-2</v>
      </c>
    </row>
    <row r="931" spans="2:7" ht="16" x14ac:dyDescent="0.2">
      <c r="B931" s="35">
        <v>43774</v>
      </c>
      <c r="C931">
        <v>88.32</v>
      </c>
      <c r="E931">
        <v>0.74</v>
      </c>
      <c r="F931">
        <f>Table3[[#This Row],[DivPay]]*4</f>
        <v>2.96</v>
      </c>
      <c r="G931" s="2">
        <f>Table3[[#This Row],[FwdDiv]]/Table3[[#This Row],[SharePrice]]</f>
        <v>3.3514492753623192E-2</v>
      </c>
    </row>
    <row r="932" spans="2:7" ht="16" x14ac:dyDescent="0.2">
      <c r="B932" s="35">
        <v>43773</v>
      </c>
      <c r="C932">
        <v>89.92</v>
      </c>
      <c r="E932">
        <v>0.74</v>
      </c>
      <c r="F932">
        <f>Table3[[#This Row],[DivPay]]*4</f>
        <v>2.96</v>
      </c>
      <c r="G932" s="2">
        <f>Table3[[#This Row],[FwdDiv]]/Table3[[#This Row],[SharePrice]]</f>
        <v>3.2918149466192169E-2</v>
      </c>
    </row>
    <row r="933" spans="2:7" ht="16" x14ac:dyDescent="0.2">
      <c r="B933" s="35">
        <v>43770</v>
      </c>
      <c r="C933">
        <v>91.12</v>
      </c>
      <c r="E933">
        <v>0.74</v>
      </c>
      <c r="F933">
        <f>Table3[[#This Row],[DivPay]]*4</f>
        <v>2.96</v>
      </c>
      <c r="G933" s="2">
        <f>Table3[[#This Row],[FwdDiv]]/Table3[[#This Row],[SharePrice]]</f>
        <v>3.2484635645302892E-2</v>
      </c>
    </row>
    <row r="934" spans="2:7" ht="16" x14ac:dyDescent="0.2">
      <c r="B934" s="35">
        <v>43769</v>
      </c>
      <c r="C934">
        <v>92.22</v>
      </c>
      <c r="E934">
        <v>0.74</v>
      </c>
      <c r="F934">
        <f>Table3[[#This Row],[DivPay]]*4</f>
        <v>2.96</v>
      </c>
      <c r="G934" s="2">
        <f>Table3[[#This Row],[FwdDiv]]/Table3[[#This Row],[SharePrice]]</f>
        <v>3.2097158967685967E-2</v>
      </c>
    </row>
    <row r="935" spans="2:7" ht="16" x14ac:dyDescent="0.2">
      <c r="B935" s="35">
        <v>43768</v>
      </c>
      <c r="C935">
        <v>91.66</v>
      </c>
      <c r="E935">
        <v>0.74</v>
      </c>
      <c r="F935">
        <f>Table3[[#This Row],[DivPay]]*4</f>
        <v>2.96</v>
      </c>
      <c r="G935" s="2">
        <f>Table3[[#This Row],[FwdDiv]]/Table3[[#This Row],[SharePrice]]</f>
        <v>3.2293257691468472E-2</v>
      </c>
    </row>
    <row r="936" spans="2:7" ht="16" x14ac:dyDescent="0.2">
      <c r="B936" s="35">
        <v>43767</v>
      </c>
      <c r="C936">
        <v>91.42</v>
      </c>
      <c r="E936">
        <v>0.74</v>
      </c>
      <c r="F936">
        <f>Table3[[#This Row],[DivPay]]*4</f>
        <v>2.96</v>
      </c>
      <c r="G936" s="2">
        <f>Table3[[#This Row],[FwdDiv]]/Table3[[#This Row],[SharePrice]]</f>
        <v>3.2378035440822579E-2</v>
      </c>
    </row>
    <row r="937" spans="2:7" ht="16" x14ac:dyDescent="0.2">
      <c r="B937" s="35">
        <v>43766</v>
      </c>
      <c r="C937">
        <v>91.09</v>
      </c>
      <c r="E937">
        <v>0.74</v>
      </c>
      <c r="F937">
        <f>Table3[[#This Row],[DivPay]]*4</f>
        <v>2.96</v>
      </c>
      <c r="G937" s="2">
        <f>Table3[[#This Row],[FwdDiv]]/Table3[[#This Row],[SharePrice]]</f>
        <v>3.2495334284773303E-2</v>
      </c>
    </row>
    <row r="938" spans="2:7" ht="16" x14ac:dyDescent="0.2">
      <c r="B938" s="35">
        <v>43763</v>
      </c>
      <c r="C938">
        <v>93.32</v>
      </c>
      <c r="E938">
        <v>0.74</v>
      </c>
      <c r="F938">
        <f>Table3[[#This Row],[DivPay]]*4</f>
        <v>2.96</v>
      </c>
      <c r="G938" s="2">
        <f>Table3[[#This Row],[FwdDiv]]/Table3[[#This Row],[SharePrice]]</f>
        <v>3.1718816973853411E-2</v>
      </c>
    </row>
    <row r="939" spans="2:7" ht="16" x14ac:dyDescent="0.2">
      <c r="B939" s="35">
        <v>43762</v>
      </c>
      <c r="C939">
        <v>94.29</v>
      </c>
      <c r="E939">
        <v>0.74</v>
      </c>
      <c r="F939">
        <f>Table3[[#This Row],[DivPay]]*4</f>
        <v>2.96</v>
      </c>
      <c r="G939" s="2">
        <f>Table3[[#This Row],[FwdDiv]]/Table3[[#This Row],[SharePrice]]</f>
        <v>3.1392512461554778E-2</v>
      </c>
    </row>
    <row r="940" spans="2:7" ht="16" x14ac:dyDescent="0.2">
      <c r="B940" s="35">
        <v>43761</v>
      </c>
      <c r="C940">
        <v>93.7</v>
      </c>
      <c r="E940">
        <v>0.74</v>
      </c>
      <c r="F940">
        <f>Table3[[#This Row],[DivPay]]*4</f>
        <v>2.96</v>
      </c>
      <c r="G940" s="2">
        <f>Table3[[#This Row],[FwdDiv]]/Table3[[#This Row],[SharePrice]]</f>
        <v>3.1590181430096051E-2</v>
      </c>
    </row>
    <row r="941" spans="2:7" ht="16" x14ac:dyDescent="0.2">
      <c r="B941" s="35">
        <v>43760</v>
      </c>
      <c r="C941">
        <v>93.28</v>
      </c>
      <c r="E941">
        <v>0.74</v>
      </c>
      <c r="F941">
        <f>Table3[[#This Row],[DivPay]]*4</f>
        <v>2.96</v>
      </c>
      <c r="G941" s="2">
        <f>Table3[[#This Row],[FwdDiv]]/Table3[[#This Row],[SharePrice]]</f>
        <v>3.1732418524871353E-2</v>
      </c>
    </row>
    <row r="942" spans="2:7" ht="16" x14ac:dyDescent="0.2">
      <c r="B942" s="35">
        <v>43759</v>
      </c>
      <c r="C942">
        <v>92.68</v>
      </c>
      <c r="E942">
        <v>0.74</v>
      </c>
      <c r="F942">
        <f>Table3[[#This Row],[DivPay]]*4</f>
        <v>2.96</v>
      </c>
      <c r="G942" s="2">
        <f>Table3[[#This Row],[FwdDiv]]/Table3[[#This Row],[SharePrice]]</f>
        <v>3.1937850668968489E-2</v>
      </c>
    </row>
    <row r="943" spans="2:7" ht="16" x14ac:dyDescent="0.2">
      <c r="B943" s="35">
        <v>43756</v>
      </c>
      <c r="C943">
        <v>91.49</v>
      </c>
      <c r="E943">
        <v>0.74</v>
      </c>
      <c r="F943">
        <f>Table3[[#This Row],[DivPay]]*4</f>
        <v>2.96</v>
      </c>
      <c r="G943" s="2">
        <f>Table3[[#This Row],[FwdDiv]]/Table3[[#This Row],[SharePrice]]</f>
        <v>3.2353262651655917E-2</v>
      </c>
    </row>
    <row r="944" spans="2:7" ht="16" x14ac:dyDescent="0.2">
      <c r="B944" s="35">
        <v>43755</v>
      </c>
      <c r="C944">
        <v>91.3</v>
      </c>
      <c r="E944">
        <v>0.74</v>
      </c>
      <c r="F944">
        <f>Table3[[#This Row],[DivPay]]*4</f>
        <v>2.96</v>
      </c>
      <c r="G944" s="2">
        <f>Table3[[#This Row],[FwdDiv]]/Table3[[#This Row],[SharePrice]]</f>
        <v>3.2420591456736036E-2</v>
      </c>
    </row>
    <row r="945" spans="2:7" ht="16" x14ac:dyDescent="0.2">
      <c r="B945" s="35">
        <v>43754</v>
      </c>
      <c r="C945">
        <v>90.84</v>
      </c>
      <c r="E945">
        <v>0.74</v>
      </c>
      <c r="F945">
        <f>Table3[[#This Row],[DivPay]]*4</f>
        <v>2.96</v>
      </c>
      <c r="G945" s="2">
        <f>Table3[[#This Row],[FwdDiv]]/Table3[[#This Row],[SharePrice]]</f>
        <v>3.2584764420959929E-2</v>
      </c>
    </row>
    <row r="946" spans="2:7" ht="16" x14ac:dyDescent="0.2">
      <c r="B946" s="35">
        <v>43753</v>
      </c>
      <c r="C946">
        <v>90.74</v>
      </c>
      <c r="E946">
        <v>0.74</v>
      </c>
      <c r="F946">
        <f>Table3[[#This Row],[DivPay]]*4</f>
        <v>2.96</v>
      </c>
      <c r="G946" s="2">
        <f>Table3[[#This Row],[FwdDiv]]/Table3[[#This Row],[SharePrice]]</f>
        <v>3.2620674454485347E-2</v>
      </c>
    </row>
    <row r="947" spans="2:7" ht="16" x14ac:dyDescent="0.2">
      <c r="B947" s="35">
        <v>43752</v>
      </c>
      <c r="C947">
        <v>91.25</v>
      </c>
      <c r="E947">
        <v>0.74</v>
      </c>
      <c r="F947">
        <f>Table3[[#This Row],[DivPay]]*4</f>
        <v>2.96</v>
      </c>
      <c r="G947" s="2">
        <f>Table3[[#This Row],[FwdDiv]]/Table3[[#This Row],[SharePrice]]</f>
        <v>3.2438356164383564E-2</v>
      </c>
    </row>
    <row r="948" spans="2:7" ht="16" x14ac:dyDescent="0.2">
      <c r="B948" s="35">
        <v>43749</v>
      </c>
      <c r="C948">
        <v>92.22</v>
      </c>
      <c r="E948">
        <v>0.74</v>
      </c>
      <c r="F948">
        <f>Table3[[#This Row],[DivPay]]*4</f>
        <v>2.96</v>
      </c>
      <c r="G948" s="2">
        <f>Table3[[#This Row],[FwdDiv]]/Table3[[#This Row],[SharePrice]]</f>
        <v>3.2097158967685967E-2</v>
      </c>
    </row>
    <row r="949" spans="2:7" ht="16" x14ac:dyDescent="0.2">
      <c r="B949" s="35">
        <v>43748</v>
      </c>
      <c r="C949">
        <v>93.05</v>
      </c>
      <c r="E949">
        <v>0.74</v>
      </c>
      <c r="F949">
        <f>Table3[[#This Row],[DivPay]]*4</f>
        <v>2.96</v>
      </c>
      <c r="G949" s="2">
        <f>Table3[[#This Row],[FwdDiv]]/Table3[[#This Row],[SharePrice]]</f>
        <v>3.1810854379365934E-2</v>
      </c>
    </row>
    <row r="950" spans="2:7" ht="16" x14ac:dyDescent="0.2">
      <c r="B950" s="35">
        <v>43747</v>
      </c>
      <c r="C950">
        <v>93.36</v>
      </c>
      <c r="E950">
        <v>0.74</v>
      </c>
      <c r="F950">
        <f>Table3[[#This Row],[DivPay]]*4</f>
        <v>2.96</v>
      </c>
      <c r="G950" s="2">
        <f>Table3[[#This Row],[FwdDiv]]/Table3[[#This Row],[SharePrice]]</f>
        <v>3.1705227077977717E-2</v>
      </c>
    </row>
    <row r="951" spans="2:7" ht="16" x14ac:dyDescent="0.2">
      <c r="B951" s="35">
        <v>43746</v>
      </c>
      <c r="C951">
        <v>93</v>
      </c>
      <c r="E951">
        <v>0.74</v>
      </c>
      <c r="F951">
        <f>Table3[[#This Row],[DivPay]]*4</f>
        <v>2.96</v>
      </c>
      <c r="G951" s="2">
        <f>Table3[[#This Row],[FwdDiv]]/Table3[[#This Row],[SharePrice]]</f>
        <v>3.1827956989247314E-2</v>
      </c>
    </row>
    <row r="952" spans="2:7" ht="16" x14ac:dyDescent="0.2">
      <c r="B952" s="35">
        <v>43745</v>
      </c>
      <c r="C952">
        <v>93.86</v>
      </c>
      <c r="E952">
        <v>0.74</v>
      </c>
      <c r="F952">
        <f>Table3[[#This Row],[DivPay]]*4</f>
        <v>2.96</v>
      </c>
      <c r="G952" s="2">
        <f>Table3[[#This Row],[FwdDiv]]/Table3[[#This Row],[SharePrice]]</f>
        <v>3.1536330705305773E-2</v>
      </c>
    </row>
    <row r="953" spans="2:7" ht="16" x14ac:dyDescent="0.2">
      <c r="B953" s="35">
        <v>43742</v>
      </c>
      <c r="C953">
        <v>94.14</v>
      </c>
      <c r="E953">
        <v>0.74</v>
      </c>
      <c r="F953">
        <f>Table3[[#This Row],[DivPay]]*4</f>
        <v>2.96</v>
      </c>
      <c r="G953" s="2">
        <f>Table3[[#This Row],[FwdDiv]]/Table3[[#This Row],[SharePrice]]</f>
        <v>3.1442532398555344E-2</v>
      </c>
    </row>
    <row r="954" spans="2:7" ht="16" x14ac:dyDescent="0.2">
      <c r="B954" s="35">
        <v>43741</v>
      </c>
      <c r="C954">
        <v>93.02</v>
      </c>
      <c r="E954">
        <v>0.74</v>
      </c>
      <c r="F954">
        <f>Table3[[#This Row],[DivPay]]*4</f>
        <v>2.96</v>
      </c>
      <c r="G954" s="2">
        <f>Table3[[#This Row],[FwdDiv]]/Table3[[#This Row],[SharePrice]]</f>
        <v>3.1821113738980868E-2</v>
      </c>
    </row>
    <row r="955" spans="2:7" ht="16" x14ac:dyDescent="0.2">
      <c r="B955" s="35">
        <v>43740</v>
      </c>
      <c r="C955">
        <v>92.67</v>
      </c>
      <c r="E955">
        <v>0.74</v>
      </c>
      <c r="F955">
        <f>Table3[[#This Row],[DivPay]]*4</f>
        <v>2.96</v>
      </c>
      <c r="G955" s="2">
        <f>Table3[[#This Row],[FwdDiv]]/Table3[[#This Row],[SharePrice]]</f>
        <v>3.1941297075644762E-2</v>
      </c>
    </row>
    <row r="956" spans="2:7" ht="16" x14ac:dyDescent="0.2">
      <c r="B956" s="35">
        <v>43739</v>
      </c>
      <c r="C956">
        <v>94.1</v>
      </c>
      <c r="E956">
        <v>0.74</v>
      </c>
      <c r="F956">
        <f>Table3[[#This Row],[DivPay]]*4</f>
        <v>2.96</v>
      </c>
      <c r="G956" s="2">
        <f>Table3[[#This Row],[FwdDiv]]/Table3[[#This Row],[SharePrice]]</f>
        <v>3.1455897980871415E-2</v>
      </c>
    </row>
    <row r="957" spans="2:7" ht="16" x14ac:dyDescent="0.2">
      <c r="B957" s="35">
        <v>43738</v>
      </c>
      <c r="C957">
        <v>94.47</v>
      </c>
      <c r="E957">
        <v>0.74</v>
      </c>
      <c r="F957">
        <f>Table3[[#This Row],[DivPay]]*4</f>
        <v>2.96</v>
      </c>
      <c r="G957" s="2">
        <f>Table3[[#This Row],[FwdDiv]]/Table3[[#This Row],[SharePrice]]</f>
        <v>3.1332698211072298E-2</v>
      </c>
    </row>
    <row r="958" spans="2:7" ht="16" x14ac:dyDescent="0.2">
      <c r="B958" s="35">
        <v>43735</v>
      </c>
      <c r="C958">
        <v>94.62</v>
      </c>
      <c r="E958">
        <v>0.74</v>
      </c>
      <c r="F958">
        <f>Table3[[#This Row],[DivPay]]*4</f>
        <v>2.96</v>
      </c>
      <c r="G958" s="2">
        <f>Table3[[#This Row],[FwdDiv]]/Table3[[#This Row],[SharePrice]]</f>
        <v>3.1283026844218978E-2</v>
      </c>
    </row>
    <row r="959" spans="2:7" ht="16" x14ac:dyDescent="0.2">
      <c r="B959" s="35">
        <v>43734</v>
      </c>
      <c r="C959">
        <v>94.65</v>
      </c>
      <c r="E959">
        <v>0.74</v>
      </c>
      <c r="F959">
        <f>Table3[[#This Row],[DivPay]]*4</f>
        <v>2.96</v>
      </c>
      <c r="G959" s="2">
        <f>Table3[[#This Row],[FwdDiv]]/Table3[[#This Row],[SharePrice]]</f>
        <v>3.1273111463285791E-2</v>
      </c>
    </row>
    <row r="960" spans="2:7" ht="16" x14ac:dyDescent="0.2">
      <c r="B960" s="35">
        <v>43733</v>
      </c>
      <c r="C960">
        <v>93.99</v>
      </c>
      <c r="E960">
        <v>0.74</v>
      </c>
      <c r="F960">
        <f>Table3[[#This Row],[DivPay]]*4</f>
        <v>2.96</v>
      </c>
      <c r="G960" s="2">
        <f>Table3[[#This Row],[FwdDiv]]/Table3[[#This Row],[SharePrice]]</f>
        <v>3.1492711990637301E-2</v>
      </c>
    </row>
    <row r="961" spans="2:7" ht="16" x14ac:dyDescent="0.2">
      <c r="B961" s="35">
        <v>43732</v>
      </c>
      <c r="C961">
        <v>93.96</v>
      </c>
      <c r="E961">
        <v>0.74</v>
      </c>
      <c r="F961">
        <f>Table3[[#This Row],[DivPay]]*4</f>
        <v>2.96</v>
      </c>
      <c r="G961" s="2">
        <f>Table3[[#This Row],[FwdDiv]]/Table3[[#This Row],[SharePrice]]</f>
        <v>3.1502767134951044E-2</v>
      </c>
    </row>
    <row r="962" spans="2:7" ht="16" x14ac:dyDescent="0.2">
      <c r="B962" s="35">
        <v>43731</v>
      </c>
      <c r="C962">
        <v>92.75</v>
      </c>
      <c r="E962">
        <v>0.74</v>
      </c>
      <c r="F962">
        <f>Table3[[#This Row],[DivPay]]*4</f>
        <v>2.96</v>
      </c>
      <c r="G962" s="2">
        <f>Table3[[#This Row],[FwdDiv]]/Table3[[#This Row],[SharePrice]]</f>
        <v>3.1913746630727761E-2</v>
      </c>
    </row>
    <row r="963" spans="2:7" ht="16" x14ac:dyDescent="0.2">
      <c r="B963" s="35">
        <v>43728</v>
      </c>
      <c r="C963">
        <v>92.4</v>
      </c>
      <c r="E963">
        <v>0.74</v>
      </c>
      <c r="F963">
        <f>Table3[[#This Row],[DivPay]]*4</f>
        <v>2.96</v>
      </c>
      <c r="G963" s="2">
        <f>Table3[[#This Row],[FwdDiv]]/Table3[[#This Row],[SharePrice]]</f>
        <v>3.2034632034632034E-2</v>
      </c>
    </row>
    <row r="964" spans="2:7" ht="16" x14ac:dyDescent="0.2">
      <c r="B964" s="35">
        <v>43727</v>
      </c>
      <c r="C964">
        <v>91.88</v>
      </c>
      <c r="E964">
        <v>0.74</v>
      </c>
      <c r="F964">
        <f>Table3[[#This Row],[DivPay]]*4</f>
        <v>2.96</v>
      </c>
      <c r="G964" s="2">
        <f>Table3[[#This Row],[FwdDiv]]/Table3[[#This Row],[SharePrice]]</f>
        <v>3.221593382673052E-2</v>
      </c>
    </row>
    <row r="965" spans="2:7" ht="16" x14ac:dyDescent="0.2">
      <c r="B965" s="35">
        <v>43726</v>
      </c>
      <c r="C965">
        <v>91.48</v>
      </c>
      <c r="E965">
        <v>0.74</v>
      </c>
      <c r="F965">
        <f>Table3[[#This Row],[DivPay]]*4</f>
        <v>2.96</v>
      </c>
      <c r="G965" s="2">
        <f>Table3[[#This Row],[FwdDiv]]/Table3[[#This Row],[SharePrice]]</f>
        <v>3.2356799300393528E-2</v>
      </c>
    </row>
    <row r="966" spans="2:7" ht="16" x14ac:dyDescent="0.2">
      <c r="B966" s="35">
        <v>43725</v>
      </c>
      <c r="C966">
        <v>90.93</v>
      </c>
      <c r="E966">
        <v>0.74</v>
      </c>
      <c r="F966">
        <f>Table3[[#This Row],[DivPay]]*4</f>
        <v>2.96</v>
      </c>
      <c r="G966" s="2">
        <f>Table3[[#This Row],[FwdDiv]]/Table3[[#This Row],[SharePrice]]</f>
        <v>3.2552512922027932E-2</v>
      </c>
    </row>
    <row r="967" spans="2:7" ht="16" x14ac:dyDescent="0.2">
      <c r="B967" s="35">
        <v>43724</v>
      </c>
      <c r="C967">
        <v>89.93</v>
      </c>
      <c r="E967">
        <v>0.74</v>
      </c>
      <c r="F967">
        <f>Table3[[#This Row],[DivPay]]*4</f>
        <v>2.96</v>
      </c>
      <c r="G967" s="2">
        <f>Table3[[#This Row],[FwdDiv]]/Table3[[#This Row],[SharePrice]]</f>
        <v>3.2914489047036581E-2</v>
      </c>
    </row>
    <row r="968" spans="2:7" ht="16" x14ac:dyDescent="0.2">
      <c r="B968" s="35">
        <v>43721</v>
      </c>
      <c r="C968">
        <v>89.81</v>
      </c>
      <c r="E968">
        <v>0.74</v>
      </c>
      <c r="F968">
        <f>Table3[[#This Row],[DivPay]]*4</f>
        <v>2.96</v>
      </c>
      <c r="G968" s="2">
        <f>Table3[[#This Row],[FwdDiv]]/Table3[[#This Row],[SharePrice]]</f>
        <v>3.2958467876628435E-2</v>
      </c>
    </row>
    <row r="969" spans="2:7" ht="16" x14ac:dyDescent="0.2">
      <c r="B969" s="35">
        <v>43720</v>
      </c>
      <c r="C969">
        <v>90.19</v>
      </c>
      <c r="E969">
        <v>0.74</v>
      </c>
      <c r="F969">
        <f>Table3[[#This Row],[DivPay]]*4</f>
        <v>2.96</v>
      </c>
      <c r="G969" s="2">
        <f>Table3[[#This Row],[FwdDiv]]/Table3[[#This Row],[SharePrice]]</f>
        <v>3.2819603060206232E-2</v>
      </c>
    </row>
    <row r="970" spans="2:7" ht="16" x14ac:dyDescent="0.2">
      <c r="B970" s="35">
        <v>43719</v>
      </c>
      <c r="C970">
        <v>89.93</v>
      </c>
      <c r="E970">
        <v>0.74</v>
      </c>
      <c r="F970">
        <f>Table3[[#This Row],[DivPay]]*4</f>
        <v>2.96</v>
      </c>
      <c r="G970" s="2">
        <f>Table3[[#This Row],[FwdDiv]]/Table3[[#This Row],[SharePrice]]</f>
        <v>3.2914489047036581E-2</v>
      </c>
    </row>
    <row r="971" spans="2:7" ht="16" x14ac:dyDescent="0.2">
      <c r="B971" s="35">
        <v>43718</v>
      </c>
      <c r="C971">
        <v>89.33</v>
      </c>
      <c r="E971">
        <v>0.74</v>
      </c>
      <c r="F971">
        <f>Table3[[#This Row],[DivPay]]*4</f>
        <v>2.96</v>
      </c>
      <c r="G971" s="2">
        <f>Table3[[#This Row],[FwdDiv]]/Table3[[#This Row],[SharePrice]]</f>
        <v>3.3135564759879103E-2</v>
      </c>
    </row>
    <row r="972" spans="2:7" ht="16" x14ac:dyDescent="0.2">
      <c r="B972" s="35">
        <v>43717</v>
      </c>
      <c r="C972">
        <v>90.39</v>
      </c>
      <c r="E972">
        <v>0.74</v>
      </c>
      <c r="F972">
        <f>Table3[[#This Row],[DivPay]]*4</f>
        <v>2.96</v>
      </c>
      <c r="G972" s="2">
        <f>Table3[[#This Row],[FwdDiv]]/Table3[[#This Row],[SharePrice]]</f>
        <v>3.2746985285982959E-2</v>
      </c>
    </row>
    <row r="973" spans="2:7" ht="16" x14ac:dyDescent="0.2">
      <c r="B973" s="35">
        <v>43714</v>
      </c>
      <c r="C973">
        <v>91.14</v>
      </c>
      <c r="E973">
        <v>0.74</v>
      </c>
      <c r="F973">
        <f>Table3[[#This Row],[DivPay]]*4</f>
        <v>2.96</v>
      </c>
      <c r="G973" s="2">
        <f>Table3[[#This Row],[FwdDiv]]/Table3[[#This Row],[SharePrice]]</f>
        <v>3.2477507131885013E-2</v>
      </c>
    </row>
    <row r="974" spans="2:7" ht="16" x14ac:dyDescent="0.2">
      <c r="B974" s="35">
        <v>43713</v>
      </c>
      <c r="C974">
        <v>90.88</v>
      </c>
      <c r="E974">
        <v>0.74</v>
      </c>
      <c r="F974">
        <f>Table3[[#This Row],[DivPay]]*4</f>
        <v>2.96</v>
      </c>
      <c r="G974" s="2">
        <f>Table3[[#This Row],[FwdDiv]]/Table3[[#This Row],[SharePrice]]</f>
        <v>3.2570422535211266E-2</v>
      </c>
    </row>
    <row r="975" spans="2:7" ht="16" x14ac:dyDescent="0.2">
      <c r="B975" s="35">
        <v>43712</v>
      </c>
      <c r="C975">
        <v>90.85</v>
      </c>
      <c r="E975">
        <v>0.74</v>
      </c>
      <c r="F975">
        <f>Table3[[#This Row],[DivPay]]*4</f>
        <v>2.96</v>
      </c>
      <c r="G975" s="2">
        <f>Table3[[#This Row],[FwdDiv]]/Table3[[#This Row],[SharePrice]]</f>
        <v>3.2581177765547607E-2</v>
      </c>
    </row>
    <row r="976" spans="2:7" ht="16" x14ac:dyDescent="0.2">
      <c r="B976" s="35">
        <v>43711</v>
      </c>
      <c r="C976">
        <v>90.64</v>
      </c>
      <c r="E976">
        <v>0.74</v>
      </c>
      <c r="F976">
        <f>Table3[[#This Row],[DivPay]]*4</f>
        <v>2.96</v>
      </c>
      <c r="G976" s="2">
        <f>Table3[[#This Row],[FwdDiv]]/Table3[[#This Row],[SharePrice]]</f>
        <v>3.265666372462489E-2</v>
      </c>
    </row>
    <row r="977" spans="2:7" ht="16" x14ac:dyDescent="0.2">
      <c r="B977" s="35">
        <v>43707</v>
      </c>
      <c r="C977">
        <v>88.9</v>
      </c>
      <c r="E977">
        <v>0.74</v>
      </c>
      <c r="F977">
        <f>Table3[[#This Row],[DivPay]]*4</f>
        <v>2.96</v>
      </c>
      <c r="G977" s="2">
        <f>Table3[[#This Row],[FwdDiv]]/Table3[[#This Row],[SharePrice]]</f>
        <v>3.3295838020247465E-2</v>
      </c>
    </row>
    <row r="978" spans="2:7" ht="16" x14ac:dyDescent="0.2">
      <c r="B978" s="35">
        <v>43706</v>
      </c>
      <c r="C978">
        <v>88.15</v>
      </c>
      <c r="E978">
        <v>0.74</v>
      </c>
      <c r="F978">
        <f>Table3[[#This Row],[DivPay]]*4</f>
        <v>2.96</v>
      </c>
      <c r="G978" s="2">
        <f>Table3[[#This Row],[FwdDiv]]/Table3[[#This Row],[SharePrice]]</f>
        <v>3.3579126488939307E-2</v>
      </c>
    </row>
    <row r="979" spans="2:7" ht="16" x14ac:dyDescent="0.2">
      <c r="B979" s="35">
        <v>43705</v>
      </c>
      <c r="C979">
        <v>87.77</v>
      </c>
      <c r="E979">
        <v>0.74</v>
      </c>
      <c r="F979">
        <f>Table3[[#This Row],[DivPay]]*4</f>
        <v>2.96</v>
      </c>
      <c r="G979" s="2">
        <f>Table3[[#This Row],[FwdDiv]]/Table3[[#This Row],[SharePrice]]</f>
        <v>3.3724507234818277E-2</v>
      </c>
    </row>
    <row r="980" spans="2:7" ht="16" x14ac:dyDescent="0.2">
      <c r="B980" s="35">
        <v>43704</v>
      </c>
      <c r="C980">
        <v>88.04</v>
      </c>
      <c r="E980">
        <v>0.74</v>
      </c>
      <c r="F980">
        <f>Table3[[#This Row],[DivPay]]*4</f>
        <v>2.96</v>
      </c>
      <c r="G980" s="2">
        <f>Table3[[#This Row],[FwdDiv]]/Table3[[#This Row],[SharePrice]]</f>
        <v>3.3621081326669695E-2</v>
      </c>
    </row>
    <row r="981" spans="2:7" ht="16" x14ac:dyDescent="0.2">
      <c r="B981" s="35">
        <v>43703</v>
      </c>
      <c r="C981">
        <v>87.77</v>
      </c>
      <c r="E981">
        <v>0.74</v>
      </c>
      <c r="F981">
        <f>Table3[[#This Row],[DivPay]]*4</f>
        <v>2.96</v>
      </c>
      <c r="G981" s="2">
        <f>Table3[[#This Row],[FwdDiv]]/Table3[[#This Row],[SharePrice]]</f>
        <v>3.3724507234818277E-2</v>
      </c>
    </row>
    <row r="982" spans="2:7" ht="16" x14ac:dyDescent="0.2">
      <c r="B982" s="35">
        <v>43700</v>
      </c>
      <c r="C982">
        <v>86.91</v>
      </c>
      <c r="E982">
        <v>0.74</v>
      </c>
      <c r="F982">
        <f>Table3[[#This Row],[DivPay]]*4</f>
        <v>2.96</v>
      </c>
      <c r="G982" s="2">
        <f>Table3[[#This Row],[FwdDiv]]/Table3[[#This Row],[SharePrice]]</f>
        <v>3.4058221148314347E-2</v>
      </c>
    </row>
    <row r="983" spans="2:7" ht="16" x14ac:dyDescent="0.2">
      <c r="B983" s="35">
        <v>43699</v>
      </c>
      <c r="C983">
        <v>88.24</v>
      </c>
      <c r="E983">
        <v>0.74</v>
      </c>
      <c r="F983">
        <f>Table3[[#This Row],[DivPay]]*4</f>
        <v>2.96</v>
      </c>
      <c r="G983" s="2">
        <f>Table3[[#This Row],[FwdDiv]]/Table3[[#This Row],[SharePrice]]</f>
        <v>3.3544877606527655E-2</v>
      </c>
    </row>
    <row r="984" spans="2:7" ht="16" x14ac:dyDescent="0.2">
      <c r="B984" s="35">
        <v>43698</v>
      </c>
      <c r="C984">
        <v>88.28</v>
      </c>
      <c r="E984">
        <v>0.74</v>
      </c>
      <c r="F984">
        <f>Table3[[#This Row],[DivPay]]*4</f>
        <v>2.96</v>
      </c>
      <c r="G984" s="2">
        <f>Table3[[#This Row],[FwdDiv]]/Table3[[#This Row],[SharePrice]]</f>
        <v>3.3529678296329857E-2</v>
      </c>
    </row>
    <row r="985" spans="2:7" ht="16" x14ac:dyDescent="0.2">
      <c r="B985" s="35">
        <v>43697</v>
      </c>
      <c r="C985">
        <v>87.76</v>
      </c>
      <c r="E985">
        <v>0.74</v>
      </c>
      <c r="F985">
        <f>Table3[[#This Row],[DivPay]]*4</f>
        <v>2.96</v>
      </c>
      <c r="G985" s="2">
        <f>Table3[[#This Row],[FwdDiv]]/Table3[[#This Row],[SharePrice]]</f>
        <v>3.372835004557885E-2</v>
      </c>
    </row>
    <row r="986" spans="2:7" ht="16" x14ac:dyDescent="0.2">
      <c r="B986" s="35">
        <v>43696</v>
      </c>
      <c r="C986">
        <v>88.14</v>
      </c>
      <c r="E986">
        <v>0.74</v>
      </c>
      <c r="F986">
        <f>Table3[[#This Row],[DivPay]]*4</f>
        <v>2.96</v>
      </c>
      <c r="G986" s="2">
        <f>Table3[[#This Row],[FwdDiv]]/Table3[[#This Row],[SharePrice]]</f>
        <v>3.3582936237803493E-2</v>
      </c>
    </row>
    <row r="987" spans="2:7" ht="16" x14ac:dyDescent="0.2">
      <c r="B987" s="35">
        <v>43693</v>
      </c>
      <c r="C987">
        <v>87.2</v>
      </c>
      <c r="E987">
        <v>0.74</v>
      </c>
      <c r="F987">
        <f>Table3[[#This Row],[DivPay]]*4</f>
        <v>2.96</v>
      </c>
      <c r="G987" s="2">
        <f>Table3[[#This Row],[FwdDiv]]/Table3[[#This Row],[SharePrice]]</f>
        <v>3.3944954128440369E-2</v>
      </c>
    </row>
    <row r="988" spans="2:7" ht="16" x14ac:dyDescent="0.2">
      <c r="B988" s="35">
        <v>43692</v>
      </c>
      <c r="C988">
        <v>86.97</v>
      </c>
      <c r="E988">
        <v>0.74</v>
      </c>
      <c r="F988">
        <f>Table3[[#This Row],[DivPay]]*4</f>
        <v>2.96</v>
      </c>
      <c r="G988" s="2">
        <f>Table3[[#This Row],[FwdDiv]]/Table3[[#This Row],[SharePrice]]</f>
        <v>3.403472461768426E-2</v>
      </c>
    </row>
    <row r="989" spans="2:7" ht="16" x14ac:dyDescent="0.2">
      <c r="B989" s="35">
        <v>43691</v>
      </c>
      <c r="C989">
        <v>85.97</v>
      </c>
      <c r="E989">
        <v>0.74</v>
      </c>
      <c r="F989">
        <f>Table3[[#This Row],[DivPay]]*4</f>
        <v>2.96</v>
      </c>
      <c r="G989" s="2">
        <f>Table3[[#This Row],[FwdDiv]]/Table3[[#This Row],[SharePrice]]</f>
        <v>3.4430615330929393E-2</v>
      </c>
    </row>
    <row r="990" spans="2:7" ht="16" x14ac:dyDescent="0.2">
      <c r="B990" s="35">
        <v>43690</v>
      </c>
      <c r="C990">
        <v>86.75</v>
      </c>
      <c r="D990">
        <v>0.74</v>
      </c>
      <c r="E990">
        <v>0.74</v>
      </c>
      <c r="F990">
        <f>Table3[[#This Row],[DivPay]]*4</f>
        <v>2.96</v>
      </c>
      <c r="G990" s="2">
        <f>Table3[[#This Row],[FwdDiv]]/Table3[[#This Row],[SharePrice]]</f>
        <v>3.4121037463976947E-2</v>
      </c>
    </row>
    <row r="991" spans="2:7" ht="16" x14ac:dyDescent="0.2">
      <c r="B991" s="35">
        <v>43689</v>
      </c>
      <c r="C991">
        <v>87.46</v>
      </c>
      <c r="E991">
        <v>0.74</v>
      </c>
      <c r="F991">
        <f>Table3[[#This Row],[DivPay]]*4</f>
        <v>2.96</v>
      </c>
      <c r="G991" s="2">
        <f>Table3[[#This Row],[FwdDiv]]/Table3[[#This Row],[SharePrice]]</f>
        <v>3.3844042991081638E-2</v>
      </c>
    </row>
    <row r="992" spans="2:7" ht="16" x14ac:dyDescent="0.2">
      <c r="B992" s="35">
        <v>43686</v>
      </c>
      <c r="C992">
        <v>87.26</v>
      </c>
      <c r="E992">
        <v>0.74</v>
      </c>
      <c r="F992">
        <f>Table3[[#This Row],[DivPay]]*4</f>
        <v>2.96</v>
      </c>
      <c r="G992" s="2">
        <f>Table3[[#This Row],[FwdDiv]]/Table3[[#This Row],[SharePrice]]</f>
        <v>3.3921613568645426E-2</v>
      </c>
    </row>
    <row r="993" spans="2:7" ht="16" x14ac:dyDescent="0.2">
      <c r="B993" s="35">
        <v>43685</v>
      </c>
      <c r="C993">
        <v>87.53</v>
      </c>
      <c r="E993">
        <v>0.74</v>
      </c>
      <c r="F993">
        <f>Table3[[#This Row],[DivPay]]*4</f>
        <v>2.96</v>
      </c>
      <c r="G993" s="2">
        <f>Table3[[#This Row],[FwdDiv]]/Table3[[#This Row],[SharePrice]]</f>
        <v>3.3816977036444644E-2</v>
      </c>
    </row>
    <row r="994" spans="2:7" ht="16" x14ac:dyDescent="0.2">
      <c r="B994" s="35">
        <v>43684</v>
      </c>
      <c r="C994">
        <v>87.06</v>
      </c>
      <c r="E994">
        <v>0.74</v>
      </c>
      <c r="F994">
        <f>Table3[[#This Row],[DivPay]]*4</f>
        <v>2.96</v>
      </c>
      <c r="G994" s="2">
        <f>Table3[[#This Row],[FwdDiv]]/Table3[[#This Row],[SharePrice]]</f>
        <v>3.399954054674937E-2</v>
      </c>
    </row>
    <row r="995" spans="2:7" ht="16" x14ac:dyDescent="0.2">
      <c r="B995" s="35">
        <v>43683</v>
      </c>
      <c r="C995">
        <v>86.63</v>
      </c>
      <c r="E995">
        <v>0.74</v>
      </c>
      <c r="F995">
        <f>Table3[[#This Row],[DivPay]]*4</f>
        <v>2.96</v>
      </c>
      <c r="G995" s="2">
        <f>Table3[[#This Row],[FwdDiv]]/Table3[[#This Row],[SharePrice]]</f>
        <v>3.4168301973912039E-2</v>
      </c>
    </row>
    <row r="996" spans="2:7" ht="16" x14ac:dyDescent="0.2">
      <c r="B996" s="35">
        <v>43682</v>
      </c>
      <c r="C996">
        <v>85.48</v>
      </c>
      <c r="E996">
        <v>0.74</v>
      </c>
      <c r="F996">
        <f>Table3[[#This Row],[DivPay]]*4</f>
        <v>2.96</v>
      </c>
      <c r="G996" s="2">
        <f>Table3[[#This Row],[FwdDiv]]/Table3[[#This Row],[SharePrice]]</f>
        <v>3.4627983153954142E-2</v>
      </c>
    </row>
    <row r="997" spans="2:7" ht="16" x14ac:dyDescent="0.2">
      <c r="B997" s="35">
        <v>43679</v>
      </c>
      <c r="C997">
        <v>86.13</v>
      </c>
      <c r="E997">
        <v>0.74</v>
      </c>
      <c r="F997">
        <f>Table3[[#This Row],[DivPay]]*4</f>
        <v>2.96</v>
      </c>
      <c r="G997" s="2">
        <f>Table3[[#This Row],[FwdDiv]]/Table3[[#This Row],[SharePrice]]</f>
        <v>3.436665505631023E-2</v>
      </c>
    </row>
    <row r="998" spans="2:7" ht="16" x14ac:dyDescent="0.2">
      <c r="B998" s="35">
        <v>43678</v>
      </c>
      <c r="C998">
        <v>85.93</v>
      </c>
      <c r="E998">
        <v>0.74</v>
      </c>
      <c r="F998">
        <f>Table3[[#This Row],[DivPay]]*4</f>
        <v>2.96</v>
      </c>
      <c r="G998" s="2">
        <f>Table3[[#This Row],[FwdDiv]]/Table3[[#This Row],[SharePrice]]</f>
        <v>3.4446642616082858E-2</v>
      </c>
    </row>
    <row r="999" spans="2:7" ht="16" x14ac:dyDescent="0.2">
      <c r="B999" s="35">
        <v>43677</v>
      </c>
      <c r="C999">
        <v>84.96</v>
      </c>
      <c r="E999">
        <v>0.74</v>
      </c>
      <c r="F999">
        <f>Table3[[#This Row],[DivPay]]*4</f>
        <v>2.96</v>
      </c>
      <c r="G999" s="2">
        <f>Table3[[#This Row],[FwdDiv]]/Table3[[#This Row],[SharePrice]]</f>
        <v>3.4839924670433148E-2</v>
      </c>
    </row>
    <row r="1000" spans="2:7" ht="16" x14ac:dyDescent="0.2">
      <c r="B1000" s="35">
        <v>43676</v>
      </c>
      <c r="C1000">
        <v>85.4</v>
      </c>
      <c r="E1000">
        <v>0.74</v>
      </c>
      <c r="F1000">
        <f>Table3[[#This Row],[DivPay]]*4</f>
        <v>2.96</v>
      </c>
      <c r="G1000" s="2">
        <f>Table3[[#This Row],[FwdDiv]]/Table3[[#This Row],[SharePrice]]</f>
        <v>3.4660421545667446E-2</v>
      </c>
    </row>
    <row r="1001" spans="2:7" ht="16" x14ac:dyDescent="0.2">
      <c r="B1001" s="35">
        <v>43675</v>
      </c>
      <c r="C1001">
        <v>86.66</v>
      </c>
      <c r="E1001">
        <v>0.74</v>
      </c>
      <c r="F1001">
        <f>Table3[[#This Row],[DivPay]]*4</f>
        <v>2.96</v>
      </c>
      <c r="G1001" s="2">
        <f>Table3[[#This Row],[FwdDiv]]/Table3[[#This Row],[SharePrice]]</f>
        <v>3.4156473574890378E-2</v>
      </c>
    </row>
    <row r="1002" spans="2:7" ht="16" x14ac:dyDescent="0.2">
      <c r="B1002" s="35">
        <v>43672</v>
      </c>
      <c r="C1002">
        <v>86.34</v>
      </c>
      <c r="E1002">
        <v>0.74</v>
      </c>
      <c r="F1002">
        <f>Table3[[#This Row],[DivPay]]*4</f>
        <v>2.96</v>
      </c>
      <c r="G1002" s="2">
        <f>Table3[[#This Row],[FwdDiv]]/Table3[[#This Row],[SharePrice]]</f>
        <v>3.428306694463748E-2</v>
      </c>
    </row>
    <row r="1003" spans="2:7" ht="16" x14ac:dyDescent="0.2">
      <c r="B1003" s="35">
        <v>43671</v>
      </c>
      <c r="C1003">
        <v>86.09</v>
      </c>
      <c r="E1003">
        <v>0.74</v>
      </c>
      <c r="F1003">
        <f>Table3[[#This Row],[DivPay]]*4</f>
        <v>2.96</v>
      </c>
      <c r="G1003" s="2">
        <f>Table3[[#This Row],[FwdDiv]]/Table3[[#This Row],[SharePrice]]</f>
        <v>3.438262283656638E-2</v>
      </c>
    </row>
    <row r="1004" spans="2:7" ht="16" x14ac:dyDescent="0.2">
      <c r="B1004" s="35">
        <v>43670</v>
      </c>
      <c r="C1004">
        <v>86.53</v>
      </c>
      <c r="E1004">
        <v>0.74</v>
      </c>
      <c r="F1004">
        <f>Table3[[#This Row],[DivPay]]*4</f>
        <v>2.96</v>
      </c>
      <c r="G1004" s="2">
        <f>Table3[[#This Row],[FwdDiv]]/Table3[[#This Row],[SharePrice]]</f>
        <v>3.4207789206055703E-2</v>
      </c>
    </row>
    <row r="1005" spans="2:7" ht="16" x14ac:dyDescent="0.2">
      <c r="B1005" s="35">
        <v>43669</v>
      </c>
      <c r="C1005">
        <v>86.51</v>
      </c>
      <c r="E1005">
        <v>0.74</v>
      </c>
      <c r="F1005">
        <f>Table3[[#This Row],[DivPay]]*4</f>
        <v>2.96</v>
      </c>
      <c r="G1005" s="2">
        <f>Table3[[#This Row],[FwdDiv]]/Table3[[#This Row],[SharePrice]]</f>
        <v>3.4215697607213033E-2</v>
      </c>
    </row>
    <row r="1006" spans="2:7" ht="16" x14ac:dyDescent="0.2">
      <c r="B1006" s="35">
        <v>43668</v>
      </c>
      <c r="C1006">
        <v>86.82</v>
      </c>
      <c r="E1006">
        <v>0.74</v>
      </c>
      <c r="F1006">
        <f>Table3[[#This Row],[DivPay]]*4</f>
        <v>2.96</v>
      </c>
      <c r="G1006" s="2">
        <f>Table3[[#This Row],[FwdDiv]]/Table3[[#This Row],[SharePrice]]</f>
        <v>3.4093526837134305E-2</v>
      </c>
    </row>
    <row r="1007" spans="2:7" ht="16" x14ac:dyDescent="0.2">
      <c r="B1007" s="35">
        <v>43665</v>
      </c>
      <c r="C1007">
        <v>87.24</v>
      </c>
      <c r="E1007">
        <v>0.74</v>
      </c>
      <c r="F1007">
        <f>Table3[[#This Row],[DivPay]]*4</f>
        <v>2.96</v>
      </c>
      <c r="G1007" s="2">
        <f>Table3[[#This Row],[FwdDiv]]/Table3[[#This Row],[SharePrice]]</f>
        <v>3.3929390187987164E-2</v>
      </c>
    </row>
    <row r="1008" spans="2:7" ht="16" x14ac:dyDescent="0.2">
      <c r="B1008" s="35">
        <v>43664</v>
      </c>
      <c r="C1008">
        <v>88.35</v>
      </c>
      <c r="E1008">
        <v>0.74</v>
      </c>
      <c r="F1008">
        <f>Table3[[#This Row],[DivPay]]*4</f>
        <v>2.96</v>
      </c>
      <c r="G1008" s="2">
        <f>Table3[[#This Row],[FwdDiv]]/Table3[[#This Row],[SharePrice]]</f>
        <v>3.3503112620260331E-2</v>
      </c>
    </row>
    <row r="1009" spans="2:7" ht="16" x14ac:dyDescent="0.2">
      <c r="B1009" s="35">
        <v>43663</v>
      </c>
      <c r="C1009">
        <v>87.59</v>
      </c>
      <c r="E1009">
        <v>0.74</v>
      </c>
      <c r="F1009">
        <f>Table3[[#This Row],[DivPay]]*4</f>
        <v>2.96</v>
      </c>
      <c r="G1009" s="2">
        <f>Table3[[#This Row],[FwdDiv]]/Table3[[#This Row],[SharePrice]]</f>
        <v>3.3793812079004448E-2</v>
      </c>
    </row>
    <row r="1010" spans="2:7" ht="16" x14ac:dyDescent="0.2">
      <c r="B1010" s="35">
        <v>43662</v>
      </c>
      <c r="C1010">
        <v>87.82</v>
      </c>
      <c r="E1010">
        <v>0.74</v>
      </c>
      <c r="F1010">
        <f>Table3[[#This Row],[DivPay]]*4</f>
        <v>2.96</v>
      </c>
      <c r="G1010" s="2">
        <f>Table3[[#This Row],[FwdDiv]]/Table3[[#This Row],[SharePrice]]</f>
        <v>3.370530630835801E-2</v>
      </c>
    </row>
    <row r="1011" spans="2:7" ht="16" x14ac:dyDescent="0.2">
      <c r="B1011" s="35">
        <v>43661</v>
      </c>
      <c r="C1011">
        <v>88.55</v>
      </c>
      <c r="E1011">
        <v>0.74</v>
      </c>
      <c r="F1011">
        <f>Table3[[#This Row],[DivPay]]*4</f>
        <v>2.96</v>
      </c>
      <c r="G1011" s="2">
        <f>Table3[[#This Row],[FwdDiv]]/Table3[[#This Row],[SharePrice]]</f>
        <v>3.34274421230943E-2</v>
      </c>
    </row>
    <row r="1012" spans="2:7" ht="16" x14ac:dyDescent="0.2">
      <c r="B1012" s="35">
        <v>43658</v>
      </c>
      <c r="C1012">
        <v>88.96</v>
      </c>
      <c r="E1012">
        <v>0.74</v>
      </c>
      <c r="F1012">
        <f>Table3[[#This Row],[DivPay]]*4</f>
        <v>2.96</v>
      </c>
      <c r="G1012" s="2">
        <f>Table3[[#This Row],[FwdDiv]]/Table3[[#This Row],[SharePrice]]</f>
        <v>3.327338129496403E-2</v>
      </c>
    </row>
    <row r="1013" spans="2:7" ht="16" x14ac:dyDescent="0.2">
      <c r="B1013" s="35">
        <v>43657</v>
      </c>
      <c r="C1013">
        <v>89.24</v>
      </c>
      <c r="E1013">
        <v>0.74</v>
      </c>
      <c r="F1013">
        <f>Table3[[#This Row],[DivPay]]*4</f>
        <v>2.96</v>
      </c>
      <c r="G1013" s="2">
        <f>Table3[[#This Row],[FwdDiv]]/Table3[[#This Row],[SharePrice]]</f>
        <v>3.3168982519049754E-2</v>
      </c>
    </row>
    <row r="1014" spans="2:7" ht="16" x14ac:dyDescent="0.2">
      <c r="B1014" s="35">
        <v>43656</v>
      </c>
      <c r="C1014">
        <v>89.11</v>
      </c>
      <c r="E1014">
        <v>0.74</v>
      </c>
      <c r="F1014">
        <f>Table3[[#This Row],[DivPay]]*4</f>
        <v>2.96</v>
      </c>
      <c r="G1014" s="2">
        <f>Table3[[#This Row],[FwdDiv]]/Table3[[#This Row],[SharePrice]]</f>
        <v>3.3217371787678147E-2</v>
      </c>
    </row>
    <row r="1015" spans="2:7" ht="16" x14ac:dyDescent="0.2">
      <c r="B1015" s="35">
        <v>43655</v>
      </c>
      <c r="C1015">
        <v>88.72</v>
      </c>
      <c r="E1015">
        <v>0.74</v>
      </c>
      <c r="F1015">
        <f>Table3[[#This Row],[DivPay]]*4</f>
        <v>2.96</v>
      </c>
      <c r="G1015" s="2">
        <f>Table3[[#This Row],[FwdDiv]]/Table3[[#This Row],[SharePrice]]</f>
        <v>3.3363390441839495E-2</v>
      </c>
    </row>
    <row r="1016" spans="2:7" ht="16" x14ac:dyDescent="0.2">
      <c r="B1016" s="35">
        <v>43654</v>
      </c>
      <c r="C1016">
        <v>88.86</v>
      </c>
      <c r="E1016">
        <v>0.74</v>
      </c>
      <c r="F1016">
        <f>Table3[[#This Row],[DivPay]]*4</f>
        <v>2.96</v>
      </c>
      <c r="G1016" s="2">
        <f>Table3[[#This Row],[FwdDiv]]/Table3[[#This Row],[SharePrice]]</f>
        <v>3.3310826018455995E-2</v>
      </c>
    </row>
    <row r="1017" spans="2:7" ht="16" x14ac:dyDescent="0.2">
      <c r="B1017" s="35">
        <v>43651</v>
      </c>
      <c r="C1017">
        <v>88.81</v>
      </c>
      <c r="E1017">
        <v>0.74</v>
      </c>
      <c r="F1017">
        <f>Table3[[#This Row],[DivPay]]*4</f>
        <v>2.96</v>
      </c>
      <c r="G1017" s="2">
        <f>Table3[[#This Row],[FwdDiv]]/Table3[[#This Row],[SharePrice]]</f>
        <v>3.3329580002251995E-2</v>
      </c>
    </row>
    <row r="1018" spans="2:7" ht="16" x14ac:dyDescent="0.2">
      <c r="B1018" s="35">
        <v>43649</v>
      </c>
      <c r="C1018">
        <v>89.23</v>
      </c>
      <c r="E1018">
        <v>0.74</v>
      </c>
      <c r="F1018">
        <f>Table3[[#This Row],[DivPay]]*4</f>
        <v>2.96</v>
      </c>
      <c r="G1018" s="2">
        <f>Table3[[#This Row],[FwdDiv]]/Table3[[#This Row],[SharePrice]]</f>
        <v>3.3172699764653139E-2</v>
      </c>
    </row>
    <row r="1019" spans="2:7" ht="16" x14ac:dyDescent="0.2">
      <c r="B1019" s="35">
        <v>43648</v>
      </c>
      <c r="C1019">
        <v>88.42</v>
      </c>
      <c r="E1019">
        <v>0.74</v>
      </c>
      <c r="F1019">
        <f>Table3[[#This Row],[DivPay]]*4</f>
        <v>2.96</v>
      </c>
      <c r="G1019" s="2">
        <f>Table3[[#This Row],[FwdDiv]]/Table3[[#This Row],[SharePrice]]</f>
        <v>3.3476589007011989E-2</v>
      </c>
    </row>
    <row r="1020" spans="2:7" ht="16" x14ac:dyDescent="0.2">
      <c r="B1020" s="35">
        <v>43647</v>
      </c>
      <c r="C1020">
        <v>87.36</v>
      </c>
      <c r="E1020">
        <v>0.74</v>
      </c>
      <c r="F1020">
        <f>Table3[[#This Row],[DivPay]]*4</f>
        <v>2.96</v>
      </c>
      <c r="G1020" s="2">
        <f>Table3[[#This Row],[FwdDiv]]/Table3[[#This Row],[SharePrice]]</f>
        <v>3.388278388278388E-2</v>
      </c>
    </row>
    <row r="1021" spans="2:7" ht="16" x14ac:dyDescent="0.2">
      <c r="B1021" s="35">
        <v>43644</v>
      </c>
      <c r="C1021">
        <v>87.68</v>
      </c>
      <c r="E1021">
        <v>0.74</v>
      </c>
      <c r="F1021">
        <f>Table3[[#This Row],[DivPay]]*4</f>
        <v>2.96</v>
      </c>
      <c r="G1021" s="2">
        <f>Table3[[#This Row],[FwdDiv]]/Table3[[#This Row],[SharePrice]]</f>
        <v>3.3759124087591241E-2</v>
      </c>
    </row>
    <row r="1022" spans="2:7" ht="16" x14ac:dyDescent="0.2">
      <c r="B1022" s="35">
        <v>43643</v>
      </c>
      <c r="C1022">
        <v>87.26</v>
      </c>
      <c r="E1022">
        <v>0.74</v>
      </c>
      <c r="F1022">
        <f>Table3[[#This Row],[DivPay]]*4</f>
        <v>2.96</v>
      </c>
      <c r="G1022" s="2">
        <f>Table3[[#This Row],[FwdDiv]]/Table3[[#This Row],[SharePrice]]</f>
        <v>3.3921613568645426E-2</v>
      </c>
    </row>
    <row r="1023" spans="2:7" ht="16" x14ac:dyDescent="0.2">
      <c r="B1023" s="35">
        <v>43642</v>
      </c>
      <c r="C1023">
        <v>87.31</v>
      </c>
      <c r="E1023">
        <v>0.74</v>
      </c>
      <c r="F1023">
        <f>Table3[[#This Row],[DivPay]]*4</f>
        <v>2.96</v>
      </c>
      <c r="G1023" s="2">
        <f>Table3[[#This Row],[FwdDiv]]/Table3[[#This Row],[SharePrice]]</f>
        <v>3.3902187607376018E-2</v>
      </c>
    </row>
    <row r="1024" spans="2:7" ht="16" x14ac:dyDescent="0.2">
      <c r="B1024" s="35">
        <v>43641</v>
      </c>
      <c r="C1024">
        <v>88.94</v>
      </c>
      <c r="E1024">
        <v>0.74</v>
      </c>
      <c r="F1024">
        <f>Table3[[#This Row],[DivPay]]*4</f>
        <v>2.96</v>
      </c>
      <c r="G1024" s="2">
        <f>Table3[[#This Row],[FwdDiv]]/Table3[[#This Row],[SharePrice]]</f>
        <v>3.3280863503485497E-2</v>
      </c>
    </row>
    <row r="1025" spans="2:7" ht="16" x14ac:dyDescent="0.2">
      <c r="B1025" s="35">
        <v>43640</v>
      </c>
      <c r="C1025">
        <v>89.65</v>
      </c>
      <c r="E1025">
        <v>0.74</v>
      </c>
      <c r="F1025">
        <f>Table3[[#This Row],[DivPay]]*4</f>
        <v>2.96</v>
      </c>
      <c r="G1025" s="2">
        <f>Table3[[#This Row],[FwdDiv]]/Table3[[#This Row],[SharePrice]]</f>
        <v>3.3017289459007247E-2</v>
      </c>
    </row>
    <row r="1026" spans="2:7" ht="16" x14ac:dyDescent="0.2">
      <c r="B1026" s="35">
        <v>43637</v>
      </c>
      <c r="C1026">
        <v>89.21</v>
      </c>
      <c r="E1026">
        <v>0.74</v>
      </c>
      <c r="F1026">
        <f>Table3[[#This Row],[DivPay]]*4</f>
        <v>2.96</v>
      </c>
      <c r="G1026" s="2">
        <f>Table3[[#This Row],[FwdDiv]]/Table3[[#This Row],[SharePrice]]</f>
        <v>3.3180136755969064E-2</v>
      </c>
    </row>
    <row r="1027" spans="2:7" ht="16" x14ac:dyDescent="0.2">
      <c r="B1027" s="35">
        <v>43636</v>
      </c>
      <c r="C1027">
        <v>88.88</v>
      </c>
      <c r="E1027">
        <v>0.74</v>
      </c>
      <c r="F1027">
        <f>Table3[[#This Row],[DivPay]]*4</f>
        <v>2.96</v>
      </c>
      <c r="G1027" s="2">
        <f>Table3[[#This Row],[FwdDiv]]/Table3[[#This Row],[SharePrice]]</f>
        <v>3.3303330333033301E-2</v>
      </c>
    </row>
    <row r="1028" spans="2:7" ht="16" x14ac:dyDescent="0.2">
      <c r="B1028" s="35">
        <v>43635</v>
      </c>
      <c r="C1028">
        <v>88.88</v>
      </c>
      <c r="E1028">
        <v>0.74</v>
      </c>
      <c r="F1028">
        <f>Table3[[#This Row],[DivPay]]*4</f>
        <v>2.96</v>
      </c>
      <c r="G1028" s="2">
        <f>Table3[[#This Row],[FwdDiv]]/Table3[[#This Row],[SharePrice]]</f>
        <v>3.3303330333033301E-2</v>
      </c>
    </row>
    <row r="1029" spans="2:7" ht="16" x14ac:dyDescent="0.2">
      <c r="B1029" s="35">
        <v>43634</v>
      </c>
      <c r="C1029">
        <v>88.07</v>
      </c>
      <c r="E1029">
        <v>0.74</v>
      </c>
      <c r="F1029">
        <f>Table3[[#This Row],[DivPay]]*4</f>
        <v>2.96</v>
      </c>
      <c r="G1029" s="2">
        <f>Table3[[#This Row],[FwdDiv]]/Table3[[#This Row],[SharePrice]]</f>
        <v>3.3609628704439655E-2</v>
      </c>
    </row>
    <row r="1030" spans="2:7" ht="16" x14ac:dyDescent="0.2">
      <c r="B1030" s="35">
        <v>43633</v>
      </c>
      <c r="C1030">
        <v>88.13</v>
      </c>
      <c r="E1030">
        <v>0.74</v>
      </c>
      <c r="F1030">
        <f>Table3[[#This Row],[DivPay]]*4</f>
        <v>2.96</v>
      </c>
      <c r="G1030" s="2">
        <f>Table3[[#This Row],[FwdDiv]]/Table3[[#This Row],[SharePrice]]</f>
        <v>3.3586746851242487E-2</v>
      </c>
    </row>
    <row r="1031" spans="2:7" ht="16" x14ac:dyDescent="0.2">
      <c r="B1031" s="35">
        <v>43630</v>
      </c>
      <c r="C1031">
        <v>88.54</v>
      </c>
      <c r="E1031">
        <v>0.74</v>
      </c>
      <c r="F1031">
        <f>Table3[[#This Row],[DivPay]]*4</f>
        <v>2.96</v>
      </c>
      <c r="G1031" s="2">
        <f>Table3[[#This Row],[FwdDiv]]/Table3[[#This Row],[SharePrice]]</f>
        <v>3.3431217528800537E-2</v>
      </c>
    </row>
    <row r="1032" spans="2:7" ht="16" x14ac:dyDescent="0.2">
      <c r="B1032" s="35">
        <v>43629</v>
      </c>
      <c r="C1032">
        <v>87.78</v>
      </c>
      <c r="E1032">
        <v>0.74</v>
      </c>
      <c r="F1032">
        <f>Table3[[#This Row],[DivPay]]*4</f>
        <v>2.96</v>
      </c>
      <c r="G1032" s="2">
        <f>Table3[[#This Row],[FwdDiv]]/Table3[[#This Row],[SharePrice]]</f>
        <v>3.3720665299612665E-2</v>
      </c>
    </row>
    <row r="1033" spans="2:7" ht="16" x14ac:dyDescent="0.2">
      <c r="B1033" s="35">
        <v>43628</v>
      </c>
      <c r="C1033">
        <v>87.72</v>
      </c>
      <c r="E1033">
        <v>0.74</v>
      </c>
      <c r="F1033">
        <f>Table3[[#This Row],[DivPay]]*4</f>
        <v>2.96</v>
      </c>
      <c r="G1033" s="2">
        <f>Table3[[#This Row],[FwdDiv]]/Table3[[#This Row],[SharePrice]]</f>
        <v>3.3743730050159598E-2</v>
      </c>
    </row>
    <row r="1034" spans="2:7" ht="16" x14ac:dyDescent="0.2">
      <c r="B1034" s="35">
        <v>43627</v>
      </c>
      <c r="C1034">
        <v>86.72</v>
      </c>
      <c r="E1034">
        <v>0.74</v>
      </c>
      <c r="F1034">
        <f>Table3[[#This Row],[DivPay]]*4</f>
        <v>2.96</v>
      </c>
      <c r="G1034" s="2">
        <f>Table3[[#This Row],[FwdDiv]]/Table3[[#This Row],[SharePrice]]</f>
        <v>3.4132841328413287E-2</v>
      </c>
    </row>
    <row r="1035" spans="2:7" ht="16" x14ac:dyDescent="0.2">
      <c r="B1035" s="35">
        <v>43626</v>
      </c>
      <c r="C1035">
        <v>87.23</v>
      </c>
      <c r="E1035">
        <v>0.74</v>
      </c>
      <c r="F1035">
        <f>Table3[[#This Row],[DivPay]]*4</f>
        <v>2.96</v>
      </c>
      <c r="G1035" s="2">
        <f>Table3[[#This Row],[FwdDiv]]/Table3[[#This Row],[SharePrice]]</f>
        <v>3.3933279834919179E-2</v>
      </c>
    </row>
    <row r="1036" spans="2:7" ht="16" x14ac:dyDescent="0.2">
      <c r="B1036" s="35">
        <v>43623</v>
      </c>
      <c r="C1036">
        <v>88.31</v>
      </c>
      <c r="E1036">
        <v>0.74</v>
      </c>
      <c r="F1036">
        <f>Table3[[#This Row],[DivPay]]*4</f>
        <v>2.96</v>
      </c>
      <c r="G1036" s="2">
        <f>Table3[[#This Row],[FwdDiv]]/Table3[[#This Row],[SharePrice]]</f>
        <v>3.3518287849620652E-2</v>
      </c>
    </row>
    <row r="1037" spans="2:7" ht="16" x14ac:dyDescent="0.2">
      <c r="B1037" s="35">
        <v>43622</v>
      </c>
      <c r="C1037">
        <v>89.5</v>
      </c>
      <c r="E1037">
        <v>0.74</v>
      </c>
      <c r="F1037">
        <f>Table3[[#This Row],[DivPay]]*4</f>
        <v>2.96</v>
      </c>
      <c r="G1037" s="2">
        <f>Table3[[#This Row],[FwdDiv]]/Table3[[#This Row],[SharePrice]]</f>
        <v>3.3072625698324025E-2</v>
      </c>
    </row>
    <row r="1038" spans="2:7" ht="16" x14ac:dyDescent="0.2">
      <c r="B1038" s="35">
        <v>43621</v>
      </c>
      <c r="C1038">
        <v>89.32</v>
      </c>
      <c r="E1038">
        <v>0.74</v>
      </c>
      <c r="F1038">
        <f>Table3[[#This Row],[DivPay]]*4</f>
        <v>2.96</v>
      </c>
      <c r="G1038" s="2">
        <f>Table3[[#This Row],[FwdDiv]]/Table3[[#This Row],[SharePrice]]</f>
        <v>3.3139274518584866E-2</v>
      </c>
    </row>
    <row r="1039" spans="2:7" ht="16" x14ac:dyDescent="0.2">
      <c r="B1039" s="35">
        <v>43620</v>
      </c>
      <c r="C1039">
        <v>87.53</v>
      </c>
      <c r="E1039">
        <v>0.74</v>
      </c>
      <c r="F1039">
        <f>Table3[[#This Row],[DivPay]]*4</f>
        <v>2.96</v>
      </c>
      <c r="G1039" s="2">
        <f>Table3[[#This Row],[FwdDiv]]/Table3[[#This Row],[SharePrice]]</f>
        <v>3.3816977036444644E-2</v>
      </c>
    </row>
    <row r="1040" spans="2:7" ht="16" x14ac:dyDescent="0.2">
      <c r="B1040" s="35">
        <v>43619</v>
      </c>
      <c r="C1040">
        <v>87.37</v>
      </c>
      <c r="E1040">
        <v>0.74</v>
      </c>
      <c r="F1040">
        <f>Table3[[#This Row],[DivPay]]*4</f>
        <v>2.96</v>
      </c>
      <c r="G1040" s="2">
        <f>Table3[[#This Row],[FwdDiv]]/Table3[[#This Row],[SharePrice]]</f>
        <v>3.3878905802907172E-2</v>
      </c>
    </row>
    <row r="1041" spans="2:7" ht="16" x14ac:dyDescent="0.2">
      <c r="B1041" s="35">
        <v>43616</v>
      </c>
      <c r="C1041">
        <v>86.3</v>
      </c>
      <c r="E1041">
        <v>0.74</v>
      </c>
      <c r="F1041">
        <f>Table3[[#This Row],[DivPay]]*4</f>
        <v>2.96</v>
      </c>
      <c r="G1041" s="2">
        <f>Table3[[#This Row],[FwdDiv]]/Table3[[#This Row],[SharePrice]]</f>
        <v>3.4298957126303591E-2</v>
      </c>
    </row>
    <row r="1042" spans="2:7" ht="16" x14ac:dyDescent="0.2">
      <c r="B1042" s="35">
        <v>43615</v>
      </c>
      <c r="C1042">
        <v>85.25</v>
      </c>
      <c r="E1042">
        <v>0.74</v>
      </c>
      <c r="F1042">
        <f>Table3[[#This Row],[DivPay]]*4</f>
        <v>2.96</v>
      </c>
      <c r="G1042" s="2">
        <f>Table3[[#This Row],[FwdDiv]]/Table3[[#This Row],[SharePrice]]</f>
        <v>3.4721407624633431E-2</v>
      </c>
    </row>
    <row r="1043" spans="2:7" ht="16" x14ac:dyDescent="0.2">
      <c r="B1043" s="35">
        <v>43614</v>
      </c>
      <c r="C1043">
        <v>85.61</v>
      </c>
      <c r="E1043">
        <v>0.74</v>
      </c>
      <c r="F1043">
        <f>Table3[[#This Row],[DivPay]]*4</f>
        <v>2.96</v>
      </c>
      <c r="G1043" s="2">
        <f>Table3[[#This Row],[FwdDiv]]/Table3[[#This Row],[SharePrice]]</f>
        <v>3.457540007008527E-2</v>
      </c>
    </row>
    <row r="1044" spans="2:7" ht="16" x14ac:dyDescent="0.2">
      <c r="B1044" s="35">
        <v>43613</v>
      </c>
      <c r="C1044">
        <v>86.75</v>
      </c>
      <c r="E1044">
        <v>0.74</v>
      </c>
      <c r="F1044">
        <f>Table3[[#This Row],[DivPay]]*4</f>
        <v>2.96</v>
      </c>
      <c r="G1044" s="2">
        <f>Table3[[#This Row],[FwdDiv]]/Table3[[#This Row],[SharePrice]]</f>
        <v>3.4121037463976947E-2</v>
      </c>
    </row>
    <row r="1045" spans="2:7" ht="16" x14ac:dyDescent="0.2">
      <c r="B1045" s="35">
        <v>43609</v>
      </c>
      <c r="C1045">
        <v>88.14</v>
      </c>
      <c r="E1045">
        <v>0.74</v>
      </c>
      <c r="F1045">
        <f>Table3[[#This Row],[DivPay]]*4</f>
        <v>2.96</v>
      </c>
      <c r="G1045" s="2">
        <f>Table3[[#This Row],[FwdDiv]]/Table3[[#This Row],[SharePrice]]</f>
        <v>3.3582936237803493E-2</v>
      </c>
    </row>
    <row r="1046" spans="2:7" ht="16" x14ac:dyDescent="0.2">
      <c r="B1046" s="35">
        <v>43608</v>
      </c>
      <c r="C1046">
        <v>88.38</v>
      </c>
      <c r="E1046">
        <v>0.74</v>
      </c>
      <c r="F1046">
        <f>Table3[[#This Row],[DivPay]]*4</f>
        <v>2.96</v>
      </c>
      <c r="G1046" s="2">
        <f>Table3[[#This Row],[FwdDiv]]/Table3[[#This Row],[SharePrice]]</f>
        <v>3.3491740212717808E-2</v>
      </c>
    </row>
    <row r="1047" spans="2:7" ht="16" x14ac:dyDescent="0.2">
      <c r="B1047" s="35">
        <v>43607</v>
      </c>
      <c r="C1047">
        <v>87.52</v>
      </c>
      <c r="E1047">
        <v>0.74</v>
      </c>
      <c r="F1047">
        <f>Table3[[#This Row],[DivPay]]*4</f>
        <v>2.96</v>
      </c>
      <c r="G1047" s="2">
        <f>Table3[[#This Row],[FwdDiv]]/Table3[[#This Row],[SharePrice]]</f>
        <v>3.3820840950639856E-2</v>
      </c>
    </row>
    <row r="1048" spans="2:7" ht="16" x14ac:dyDescent="0.2">
      <c r="B1048" s="35">
        <v>43606</v>
      </c>
      <c r="C1048">
        <v>86.69</v>
      </c>
      <c r="E1048">
        <v>0.74</v>
      </c>
      <c r="F1048">
        <f>Table3[[#This Row],[DivPay]]*4</f>
        <v>2.96</v>
      </c>
      <c r="G1048" s="2">
        <f>Table3[[#This Row],[FwdDiv]]/Table3[[#This Row],[SharePrice]]</f>
        <v>3.4144653362556232E-2</v>
      </c>
    </row>
    <row r="1049" spans="2:7" ht="16" x14ac:dyDescent="0.2">
      <c r="B1049" s="35">
        <v>43605</v>
      </c>
      <c r="C1049">
        <v>87.01</v>
      </c>
      <c r="E1049">
        <v>0.74</v>
      </c>
      <c r="F1049">
        <f>Table3[[#This Row],[DivPay]]*4</f>
        <v>2.96</v>
      </c>
      <c r="G1049" s="2">
        <f>Table3[[#This Row],[FwdDiv]]/Table3[[#This Row],[SharePrice]]</f>
        <v>3.4019078266865878E-2</v>
      </c>
    </row>
    <row r="1050" spans="2:7" ht="16" x14ac:dyDescent="0.2">
      <c r="B1050" s="35">
        <v>43602</v>
      </c>
      <c r="C1050">
        <v>86.94</v>
      </c>
      <c r="E1050">
        <v>0.74</v>
      </c>
      <c r="F1050">
        <f>Table3[[#This Row],[DivPay]]*4</f>
        <v>2.96</v>
      </c>
      <c r="G1050" s="2">
        <f>Table3[[#This Row],[FwdDiv]]/Table3[[#This Row],[SharePrice]]</f>
        <v>3.4046468829077525E-2</v>
      </c>
    </row>
    <row r="1051" spans="2:7" ht="16" x14ac:dyDescent="0.2">
      <c r="B1051" s="35">
        <v>43601</v>
      </c>
      <c r="C1051">
        <v>86.37</v>
      </c>
      <c r="E1051">
        <v>0.74</v>
      </c>
      <c r="F1051">
        <f>Table3[[#This Row],[DivPay]]*4</f>
        <v>2.96</v>
      </c>
      <c r="G1051" s="2">
        <f>Table3[[#This Row],[FwdDiv]]/Table3[[#This Row],[SharePrice]]</f>
        <v>3.427115896723399E-2</v>
      </c>
    </row>
    <row r="1052" spans="2:7" ht="16" x14ac:dyDescent="0.2">
      <c r="B1052" s="35">
        <v>43600</v>
      </c>
      <c r="C1052">
        <v>85.51</v>
      </c>
      <c r="E1052">
        <v>0.74</v>
      </c>
      <c r="F1052">
        <f>Table3[[#This Row],[DivPay]]*4</f>
        <v>2.96</v>
      </c>
      <c r="G1052" s="2">
        <f>Table3[[#This Row],[FwdDiv]]/Table3[[#This Row],[SharePrice]]</f>
        <v>3.461583440533271E-2</v>
      </c>
    </row>
    <row r="1053" spans="2:7" ht="16" x14ac:dyDescent="0.2">
      <c r="B1053" s="35">
        <v>43599</v>
      </c>
      <c r="C1053">
        <v>84.9</v>
      </c>
      <c r="D1053">
        <v>0.74</v>
      </c>
      <c r="E1053">
        <v>0.74</v>
      </c>
      <c r="F1053">
        <f>Table3[[#This Row],[DivPay]]*4</f>
        <v>2.96</v>
      </c>
      <c r="G1053" s="2">
        <f>Table3[[#This Row],[FwdDiv]]/Table3[[#This Row],[SharePrice]]</f>
        <v>3.4864546525323906E-2</v>
      </c>
    </row>
    <row r="1054" spans="2:7" ht="16" x14ac:dyDescent="0.2">
      <c r="B1054" s="35">
        <v>43598</v>
      </c>
      <c r="C1054">
        <v>86.04</v>
      </c>
      <c r="E1054">
        <v>0.74</v>
      </c>
      <c r="F1054">
        <f>Table3[[#This Row],[DivPay]]*4</f>
        <v>2.96</v>
      </c>
      <c r="G1054" s="2">
        <f>Table3[[#This Row],[FwdDiv]]/Table3[[#This Row],[SharePrice]]</f>
        <v>3.4402603440260339E-2</v>
      </c>
    </row>
    <row r="1055" spans="2:7" ht="16" x14ac:dyDescent="0.2">
      <c r="B1055" s="35">
        <v>43595</v>
      </c>
      <c r="C1055">
        <v>85.3</v>
      </c>
      <c r="E1055">
        <v>0.74</v>
      </c>
      <c r="F1055">
        <f>Table3[[#This Row],[DivPay]]*4</f>
        <v>2.96</v>
      </c>
      <c r="G1055" s="2">
        <f>Table3[[#This Row],[FwdDiv]]/Table3[[#This Row],[SharePrice]]</f>
        <v>3.4701055099648298E-2</v>
      </c>
    </row>
    <row r="1056" spans="2:7" ht="16" x14ac:dyDescent="0.2">
      <c r="B1056" s="35">
        <v>43594</v>
      </c>
      <c r="C1056">
        <v>84</v>
      </c>
      <c r="E1056">
        <v>0.74</v>
      </c>
      <c r="F1056">
        <f>Table3[[#This Row],[DivPay]]*4</f>
        <v>2.96</v>
      </c>
      <c r="G1056" s="2">
        <f>Table3[[#This Row],[FwdDiv]]/Table3[[#This Row],[SharePrice]]</f>
        <v>3.5238095238095235E-2</v>
      </c>
    </row>
    <row r="1057" spans="2:7" ht="16" x14ac:dyDescent="0.2">
      <c r="B1057" s="35">
        <v>43593</v>
      </c>
      <c r="C1057">
        <v>83.93</v>
      </c>
      <c r="E1057">
        <v>0.74</v>
      </c>
      <c r="F1057">
        <f>Table3[[#This Row],[DivPay]]*4</f>
        <v>2.96</v>
      </c>
      <c r="G1057" s="2">
        <f>Table3[[#This Row],[FwdDiv]]/Table3[[#This Row],[SharePrice]]</f>
        <v>3.5267484808769206E-2</v>
      </c>
    </row>
    <row r="1058" spans="2:7" ht="16" x14ac:dyDescent="0.2">
      <c r="B1058" s="35">
        <v>43592</v>
      </c>
      <c r="C1058">
        <v>85.21</v>
      </c>
      <c r="E1058">
        <v>0.74</v>
      </c>
      <c r="F1058">
        <f>Table3[[#This Row],[DivPay]]*4</f>
        <v>2.96</v>
      </c>
      <c r="G1058" s="2">
        <f>Table3[[#This Row],[FwdDiv]]/Table3[[#This Row],[SharePrice]]</f>
        <v>3.4737706841919964E-2</v>
      </c>
    </row>
    <row r="1059" spans="2:7" ht="16" x14ac:dyDescent="0.2">
      <c r="B1059" s="35">
        <v>43591</v>
      </c>
      <c r="C1059">
        <v>85.42</v>
      </c>
      <c r="E1059">
        <v>0.74</v>
      </c>
      <c r="F1059">
        <f>Table3[[#This Row],[DivPay]]*4</f>
        <v>2.96</v>
      </c>
      <c r="G1059" s="2">
        <f>Table3[[#This Row],[FwdDiv]]/Table3[[#This Row],[SharePrice]]</f>
        <v>3.4652306251463358E-2</v>
      </c>
    </row>
    <row r="1060" spans="2:7" ht="16" x14ac:dyDescent="0.2">
      <c r="B1060" s="35">
        <v>43588</v>
      </c>
      <c r="C1060">
        <v>86.03</v>
      </c>
      <c r="E1060">
        <v>0.74</v>
      </c>
      <c r="F1060">
        <f>Table3[[#This Row],[DivPay]]*4</f>
        <v>2.96</v>
      </c>
      <c r="G1060" s="2">
        <f>Table3[[#This Row],[FwdDiv]]/Table3[[#This Row],[SharePrice]]</f>
        <v>3.440660234801813E-2</v>
      </c>
    </row>
    <row r="1061" spans="2:7" ht="16" x14ac:dyDescent="0.2">
      <c r="B1061" s="35">
        <v>43587</v>
      </c>
      <c r="C1061">
        <v>85.16</v>
      </c>
      <c r="E1061">
        <v>0.74</v>
      </c>
      <c r="F1061">
        <f>Table3[[#This Row],[DivPay]]*4</f>
        <v>2.96</v>
      </c>
      <c r="G1061" s="2">
        <f>Table3[[#This Row],[FwdDiv]]/Table3[[#This Row],[SharePrice]]</f>
        <v>3.4758102395490841E-2</v>
      </c>
    </row>
    <row r="1062" spans="2:7" ht="16" x14ac:dyDescent="0.2">
      <c r="B1062" s="35">
        <v>43586</v>
      </c>
      <c r="C1062">
        <v>85.23</v>
      </c>
      <c r="E1062">
        <v>0.74</v>
      </c>
      <c r="F1062">
        <f>Table3[[#This Row],[DivPay]]*4</f>
        <v>2.96</v>
      </c>
      <c r="G1062" s="2">
        <f>Table3[[#This Row],[FwdDiv]]/Table3[[#This Row],[SharePrice]]</f>
        <v>3.4729555320896395E-2</v>
      </c>
    </row>
    <row r="1063" spans="2:7" ht="16" x14ac:dyDescent="0.2">
      <c r="B1063" s="35">
        <v>43585</v>
      </c>
      <c r="C1063">
        <v>86.16</v>
      </c>
      <c r="E1063">
        <v>0.74</v>
      </c>
      <c r="F1063">
        <f>Table3[[#This Row],[DivPay]]*4</f>
        <v>2.96</v>
      </c>
      <c r="G1063" s="2">
        <f>Table3[[#This Row],[FwdDiv]]/Table3[[#This Row],[SharePrice]]</f>
        <v>3.4354688950789233E-2</v>
      </c>
    </row>
    <row r="1064" spans="2:7" ht="16" x14ac:dyDescent="0.2">
      <c r="B1064" s="35">
        <v>43584</v>
      </c>
      <c r="C1064">
        <v>84.48</v>
      </c>
      <c r="E1064">
        <v>0.74</v>
      </c>
      <c r="F1064">
        <f>Table3[[#This Row],[DivPay]]*4</f>
        <v>2.96</v>
      </c>
      <c r="G1064" s="2">
        <f>Table3[[#This Row],[FwdDiv]]/Table3[[#This Row],[SharePrice]]</f>
        <v>3.5037878787878785E-2</v>
      </c>
    </row>
    <row r="1065" spans="2:7" ht="16" x14ac:dyDescent="0.2">
      <c r="B1065" s="35">
        <v>43581</v>
      </c>
      <c r="C1065">
        <v>84.97</v>
      </c>
      <c r="E1065">
        <v>0.74</v>
      </c>
      <c r="F1065">
        <f>Table3[[#This Row],[DivPay]]*4</f>
        <v>2.96</v>
      </c>
      <c r="G1065" s="2">
        <f>Table3[[#This Row],[FwdDiv]]/Table3[[#This Row],[SharePrice]]</f>
        <v>3.4835824408614803E-2</v>
      </c>
    </row>
    <row r="1066" spans="2:7" ht="16" x14ac:dyDescent="0.2">
      <c r="B1066" s="35">
        <v>43580</v>
      </c>
      <c r="C1066">
        <v>84.52</v>
      </c>
      <c r="E1066">
        <v>0.74</v>
      </c>
      <c r="F1066">
        <f>Table3[[#This Row],[DivPay]]*4</f>
        <v>2.96</v>
      </c>
      <c r="G1066" s="2">
        <f>Table3[[#This Row],[FwdDiv]]/Table3[[#This Row],[SharePrice]]</f>
        <v>3.5021296734500711E-2</v>
      </c>
    </row>
    <row r="1067" spans="2:7" ht="16" x14ac:dyDescent="0.2">
      <c r="B1067" s="35">
        <v>43579</v>
      </c>
      <c r="C1067">
        <v>84.32</v>
      </c>
      <c r="E1067">
        <v>0.74</v>
      </c>
      <c r="F1067">
        <f>Table3[[#This Row],[DivPay]]*4</f>
        <v>2.96</v>
      </c>
      <c r="G1067" s="2">
        <f>Table3[[#This Row],[FwdDiv]]/Table3[[#This Row],[SharePrice]]</f>
        <v>3.5104364326375717E-2</v>
      </c>
    </row>
    <row r="1068" spans="2:7" ht="16" x14ac:dyDescent="0.2">
      <c r="B1068" s="35">
        <v>43578</v>
      </c>
      <c r="C1068">
        <v>84.19</v>
      </c>
      <c r="E1068">
        <v>0.74</v>
      </c>
      <c r="F1068">
        <f>Table3[[#This Row],[DivPay]]*4</f>
        <v>2.96</v>
      </c>
      <c r="G1068" s="2">
        <f>Table3[[#This Row],[FwdDiv]]/Table3[[#This Row],[SharePrice]]</f>
        <v>3.5158569901413472E-2</v>
      </c>
    </row>
    <row r="1069" spans="2:7" ht="16" x14ac:dyDescent="0.2">
      <c r="B1069" s="35">
        <v>43577</v>
      </c>
      <c r="C1069">
        <v>83.86</v>
      </c>
      <c r="E1069">
        <v>0.74</v>
      </c>
      <c r="F1069">
        <f>Table3[[#This Row],[DivPay]]*4</f>
        <v>2.96</v>
      </c>
      <c r="G1069" s="2">
        <f>Table3[[#This Row],[FwdDiv]]/Table3[[#This Row],[SharePrice]]</f>
        <v>3.5296923443834963E-2</v>
      </c>
    </row>
    <row r="1070" spans="2:7" ht="16" x14ac:dyDescent="0.2">
      <c r="B1070" s="35">
        <v>43573</v>
      </c>
      <c r="C1070">
        <v>83.61</v>
      </c>
      <c r="E1070">
        <v>0.74</v>
      </c>
      <c r="F1070">
        <f>Table3[[#This Row],[DivPay]]*4</f>
        <v>2.96</v>
      </c>
      <c r="G1070" s="2">
        <f>Table3[[#This Row],[FwdDiv]]/Table3[[#This Row],[SharePrice]]</f>
        <v>3.5402463820117212E-2</v>
      </c>
    </row>
    <row r="1071" spans="2:7" ht="16" x14ac:dyDescent="0.2">
      <c r="B1071" s="35">
        <v>43572</v>
      </c>
      <c r="C1071">
        <v>83.9</v>
      </c>
      <c r="E1071">
        <v>0.74</v>
      </c>
      <c r="F1071">
        <f>Table3[[#This Row],[DivPay]]*4</f>
        <v>2.96</v>
      </c>
      <c r="G1071" s="2">
        <f>Table3[[#This Row],[FwdDiv]]/Table3[[#This Row],[SharePrice]]</f>
        <v>3.5280095351609059E-2</v>
      </c>
    </row>
    <row r="1072" spans="2:7" ht="16" x14ac:dyDescent="0.2">
      <c r="B1072" s="35">
        <v>43571</v>
      </c>
      <c r="C1072">
        <v>83.62</v>
      </c>
      <c r="E1072">
        <v>0.74</v>
      </c>
      <c r="F1072">
        <f>Table3[[#This Row],[DivPay]]*4</f>
        <v>2.96</v>
      </c>
      <c r="G1072" s="2">
        <f>Table3[[#This Row],[FwdDiv]]/Table3[[#This Row],[SharePrice]]</f>
        <v>3.5398230088495575E-2</v>
      </c>
    </row>
    <row r="1073" spans="2:7" ht="16" x14ac:dyDescent="0.2">
      <c r="B1073" s="35">
        <v>43570</v>
      </c>
      <c r="C1073">
        <v>84.61</v>
      </c>
      <c r="E1073">
        <v>0.74</v>
      </c>
      <c r="F1073">
        <f>Table3[[#This Row],[DivPay]]*4</f>
        <v>2.96</v>
      </c>
      <c r="G1073" s="2">
        <f>Table3[[#This Row],[FwdDiv]]/Table3[[#This Row],[SharePrice]]</f>
        <v>3.4984044439191585E-2</v>
      </c>
    </row>
    <row r="1074" spans="2:7" ht="16" x14ac:dyDescent="0.2">
      <c r="B1074" s="35">
        <v>43567</v>
      </c>
      <c r="C1074">
        <v>84.55</v>
      </c>
      <c r="E1074">
        <v>0.74</v>
      </c>
      <c r="F1074">
        <f>Table3[[#This Row],[DivPay]]*4</f>
        <v>2.96</v>
      </c>
      <c r="G1074" s="2">
        <f>Table3[[#This Row],[FwdDiv]]/Table3[[#This Row],[SharePrice]]</f>
        <v>3.5008870490833829E-2</v>
      </c>
    </row>
    <row r="1075" spans="2:7" ht="16" x14ac:dyDescent="0.2">
      <c r="B1075" s="35">
        <v>43566</v>
      </c>
      <c r="C1075">
        <v>84.47</v>
      </c>
      <c r="E1075">
        <v>0.74</v>
      </c>
      <c r="F1075">
        <f>Table3[[#This Row],[DivPay]]*4</f>
        <v>2.96</v>
      </c>
      <c r="G1075" s="2">
        <f>Table3[[#This Row],[FwdDiv]]/Table3[[#This Row],[SharePrice]]</f>
        <v>3.5042026755060969E-2</v>
      </c>
    </row>
    <row r="1076" spans="2:7" ht="16" x14ac:dyDescent="0.2">
      <c r="B1076" s="35">
        <v>43565</v>
      </c>
      <c r="C1076">
        <v>83.87</v>
      </c>
      <c r="E1076">
        <v>0.74</v>
      </c>
      <c r="F1076">
        <f>Table3[[#This Row],[DivPay]]*4</f>
        <v>2.96</v>
      </c>
      <c r="G1076" s="2">
        <f>Table3[[#This Row],[FwdDiv]]/Table3[[#This Row],[SharePrice]]</f>
        <v>3.5292714915941333E-2</v>
      </c>
    </row>
    <row r="1077" spans="2:7" ht="16" x14ac:dyDescent="0.2">
      <c r="B1077" s="35">
        <v>43564</v>
      </c>
      <c r="C1077">
        <v>84.16</v>
      </c>
      <c r="E1077">
        <v>0.74</v>
      </c>
      <c r="F1077">
        <f>Table3[[#This Row],[DivPay]]*4</f>
        <v>2.96</v>
      </c>
      <c r="G1077" s="2">
        <f>Table3[[#This Row],[FwdDiv]]/Table3[[#This Row],[SharePrice]]</f>
        <v>3.517110266159696E-2</v>
      </c>
    </row>
    <row r="1078" spans="2:7" ht="16" x14ac:dyDescent="0.2">
      <c r="B1078" s="35">
        <v>43563</v>
      </c>
      <c r="C1078">
        <v>83.79</v>
      </c>
      <c r="E1078">
        <v>0.74</v>
      </c>
      <c r="F1078">
        <f>Table3[[#This Row],[DivPay]]*4</f>
        <v>2.96</v>
      </c>
      <c r="G1078" s="2">
        <f>Table3[[#This Row],[FwdDiv]]/Table3[[#This Row],[SharePrice]]</f>
        <v>3.532641126626089E-2</v>
      </c>
    </row>
    <row r="1079" spans="2:7" ht="16" x14ac:dyDescent="0.2">
      <c r="B1079" s="35">
        <v>43560</v>
      </c>
      <c r="C1079">
        <v>84.81</v>
      </c>
      <c r="E1079">
        <v>0.74</v>
      </c>
      <c r="F1079">
        <f>Table3[[#This Row],[DivPay]]*4</f>
        <v>2.96</v>
      </c>
      <c r="G1079" s="2">
        <f>Table3[[#This Row],[FwdDiv]]/Table3[[#This Row],[SharePrice]]</f>
        <v>3.490154462917109E-2</v>
      </c>
    </row>
    <row r="1080" spans="2:7" ht="16" x14ac:dyDescent="0.2">
      <c r="B1080" s="35">
        <v>43559</v>
      </c>
      <c r="C1080">
        <v>83.99</v>
      </c>
      <c r="E1080">
        <v>0.74</v>
      </c>
      <c r="F1080">
        <f>Table3[[#This Row],[DivPay]]*4</f>
        <v>2.96</v>
      </c>
      <c r="G1080" s="2">
        <f>Table3[[#This Row],[FwdDiv]]/Table3[[#This Row],[SharePrice]]</f>
        <v>3.5242290748898682E-2</v>
      </c>
    </row>
    <row r="1081" spans="2:7" ht="16" x14ac:dyDescent="0.2">
      <c r="B1081" s="35">
        <v>43558</v>
      </c>
      <c r="C1081">
        <v>84.44</v>
      </c>
      <c r="E1081">
        <v>0.74</v>
      </c>
      <c r="F1081">
        <f>Table3[[#This Row],[DivPay]]*4</f>
        <v>2.96</v>
      </c>
      <c r="G1081" s="2">
        <f>Table3[[#This Row],[FwdDiv]]/Table3[[#This Row],[SharePrice]]</f>
        <v>3.5054476551397443E-2</v>
      </c>
    </row>
    <row r="1082" spans="2:7" ht="16" x14ac:dyDescent="0.2">
      <c r="B1082" s="35">
        <v>43557</v>
      </c>
      <c r="C1082">
        <v>84.76</v>
      </c>
      <c r="E1082">
        <v>0.74</v>
      </c>
      <c r="F1082">
        <f>Table3[[#This Row],[DivPay]]*4</f>
        <v>2.96</v>
      </c>
      <c r="G1082" s="2">
        <f>Table3[[#This Row],[FwdDiv]]/Table3[[#This Row],[SharePrice]]</f>
        <v>3.4922133081642284E-2</v>
      </c>
    </row>
    <row r="1083" spans="2:7" ht="16" x14ac:dyDescent="0.2">
      <c r="B1083" s="35">
        <v>43556</v>
      </c>
      <c r="C1083">
        <v>84.32</v>
      </c>
      <c r="E1083">
        <v>0.74</v>
      </c>
      <c r="F1083">
        <f>Table3[[#This Row],[DivPay]]*4</f>
        <v>2.96</v>
      </c>
      <c r="G1083" s="2">
        <f>Table3[[#This Row],[FwdDiv]]/Table3[[#This Row],[SharePrice]]</f>
        <v>3.5104364326375717E-2</v>
      </c>
    </row>
    <row r="1084" spans="2:7" ht="16" x14ac:dyDescent="0.2">
      <c r="B1084" s="35">
        <v>43553</v>
      </c>
      <c r="C1084">
        <v>84.81</v>
      </c>
      <c r="E1084">
        <v>0.74</v>
      </c>
      <c r="F1084">
        <f>Table3[[#This Row],[DivPay]]*4</f>
        <v>2.96</v>
      </c>
      <c r="G1084" s="2">
        <f>Table3[[#This Row],[FwdDiv]]/Table3[[#This Row],[SharePrice]]</f>
        <v>3.490154462917109E-2</v>
      </c>
    </row>
    <row r="1085" spans="2:7" ht="16" x14ac:dyDescent="0.2">
      <c r="B1085" s="35">
        <v>43552</v>
      </c>
      <c r="C1085">
        <v>84.27</v>
      </c>
      <c r="E1085">
        <v>0.74</v>
      </c>
      <c r="F1085">
        <f>Table3[[#This Row],[DivPay]]*4</f>
        <v>2.96</v>
      </c>
      <c r="G1085" s="2">
        <f>Table3[[#This Row],[FwdDiv]]/Table3[[#This Row],[SharePrice]]</f>
        <v>3.5125192832562005E-2</v>
      </c>
    </row>
    <row r="1086" spans="2:7" ht="16" x14ac:dyDescent="0.2">
      <c r="B1086" s="35">
        <v>43551</v>
      </c>
      <c r="C1086">
        <v>85.16</v>
      </c>
      <c r="E1086">
        <v>0.74</v>
      </c>
      <c r="F1086">
        <f>Table3[[#This Row],[DivPay]]*4</f>
        <v>2.96</v>
      </c>
      <c r="G1086" s="2">
        <f>Table3[[#This Row],[FwdDiv]]/Table3[[#This Row],[SharePrice]]</f>
        <v>3.4758102395490841E-2</v>
      </c>
    </row>
    <row r="1087" spans="2:7" ht="16" x14ac:dyDescent="0.2">
      <c r="B1087" s="35">
        <v>43550</v>
      </c>
      <c r="C1087">
        <v>85.68</v>
      </c>
      <c r="E1087">
        <v>0.74</v>
      </c>
      <c r="F1087">
        <f>Table3[[#This Row],[DivPay]]*4</f>
        <v>2.96</v>
      </c>
      <c r="G1087" s="2">
        <f>Table3[[#This Row],[FwdDiv]]/Table3[[#This Row],[SharePrice]]</f>
        <v>3.4547152194211013E-2</v>
      </c>
    </row>
    <row r="1088" spans="2:7" ht="16" x14ac:dyDescent="0.2">
      <c r="B1088" s="35">
        <v>43549</v>
      </c>
      <c r="C1088">
        <v>85.1</v>
      </c>
      <c r="E1088">
        <v>0.74</v>
      </c>
      <c r="F1088">
        <f>Table3[[#This Row],[DivPay]]*4</f>
        <v>2.96</v>
      </c>
      <c r="G1088" s="2">
        <f>Table3[[#This Row],[FwdDiv]]/Table3[[#This Row],[SharePrice]]</f>
        <v>3.4782608695652174E-2</v>
      </c>
    </row>
    <row r="1089" spans="2:7" ht="16" x14ac:dyDescent="0.2">
      <c r="B1089" s="35">
        <v>43546</v>
      </c>
      <c r="C1089">
        <v>84.91</v>
      </c>
      <c r="E1089">
        <v>0.74</v>
      </c>
      <c r="F1089">
        <f>Table3[[#This Row],[DivPay]]*4</f>
        <v>2.96</v>
      </c>
      <c r="G1089" s="2">
        <f>Table3[[#This Row],[FwdDiv]]/Table3[[#This Row],[SharePrice]]</f>
        <v>3.4860440466376166E-2</v>
      </c>
    </row>
    <row r="1090" spans="2:7" ht="16" x14ac:dyDescent="0.2">
      <c r="B1090" s="35">
        <v>43545</v>
      </c>
      <c r="C1090">
        <v>84.39</v>
      </c>
      <c r="E1090">
        <v>0.74</v>
      </c>
      <c r="F1090">
        <f>Table3[[#This Row],[DivPay]]*4</f>
        <v>2.96</v>
      </c>
      <c r="G1090" s="2">
        <f>Table3[[#This Row],[FwdDiv]]/Table3[[#This Row],[SharePrice]]</f>
        <v>3.5075245882213529E-2</v>
      </c>
    </row>
    <row r="1091" spans="2:7" ht="16" x14ac:dyDescent="0.2">
      <c r="B1091" s="35">
        <v>43544</v>
      </c>
      <c r="C1091">
        <v>83.84</v>
      </c>
      <c r="E1091">
        <v>0.74</v>
      </c>
      <c r="F1091">
        <f>Table3[[#This Row],[DivPay]]*4</f>
        <v>2.96</v>
      </c>
      <c r="G1091" s="2">
        <f>Table3[[#This Row],[FwdDiv]]/Table3[[#This Row],[SharePrice]]</f>
        <v>3.5305343511450378E-2</v>
      </c>
    </row>
    <row r="1092" spans="2:7" ht="16" x14ac:dyDescent="0.2">
      <c r="B1092" s="35">
        <v>43543</v>
      </c>
      <c r="C1092">
        <v>83.81</v>
      </c>
      <c r="E1092">
        <v>0.74</v>
      </c>
      <c r="F1092">
        <f>Table3[[#This Row],[DivPay]]*4</f>
        <v>2.96</v>
      </c>
      <c r="G1092" s="2">
        <f>Table3[[#This Row],[FwdDiv]]/Table3[[#This Row],[SharePrice]]</f>
        <v>3.5317981147834389E-2</v>
      </c>
    </row>
    <row r="1093" spans="2:7" ht="16" x14ac:dyDescent="0.2">
      <c r="B1093" s="35">
        <v>43542</v>
      </c>
      <c r="C1093">
        <v>84.7</v>
      </c>
      <c r="E1093">
        <v>0.74</v>
      </c>
      <c r="F1093">
        <f>Table3[[#This Row],[DivPay]]*4</f>
        <v>2.96</v>
      </c>
      <c r="G1093" s="2">
        <f>Table3[[#This Row],[FwdDiv]]/Table3[[#This Row],[SharePrice]]</f>
        <v>3.4946871310507673E-2</v>
      </c>
    </row>
    <row r="1094" spans="2:7" ht="16" x14ac:dyDescent="0.2">
      <c r="B1094" s="35">
        <v>43539</v>
      </c>
      <c r="C1094">
        <v>84.84</v>
      </c>
      <c r="E1094">
        <v>0.74</v>
      </c>
      <c r="F1094">
        <f>Table3[[#This Row],[DivPay]]*4</f>
        <v>2.96</v>
      </c>
      <c r="G1094" s="2">
        <f>Table3[[#This Row],[FwdDiv]]/Table3[[#This Row],[SharePrice]]</f>
        <v>3.4889203206034884E-2</v>
      </c>
    </row>
    <row r="1095" spans="2:7" ht="16" x14ac:dyDescent="0.2">
      <c r="B1095" s="35">
        <v>43538</v>
      </c>
      <c r="C1095">
        <v>84.98</v>
      </c>
      <c r="E1095">
        <v>0.74</v>
      </c>
      <c r="F1095">
        <f>Table3[[#This Row],[DivPay]]*4</f>
        <v>2.96</v>
      </c>
      <c r="G1095" s="2">
        <f>Table3[[#This Row],[FwdDiv]]/Table3[[#This Row],[SharePrice]]</f>
        <v>3.4831725111791008E-2</v>
      </c>
    </row>
    <row r="1096" spans="2:7" ht="16" x14ac:dyDescent="0.2">
      <c r="B1096" s="35">
        <v>43537</v>
      </c>
      <c r="C1096">
        <v>85.18</v>
      </c>
      <c r="E1096">
        <v>0.74</v>
      </c>
      <c r="F1096">
        <f>Table3[[#This Row],[DivPay]]*4</f>
        <v>2.96</v>
      </c>
      <c r="G1096" s="2">
        <f>Table3[[#This Row],[FwdDiv]]/Table3[[#This Row],[SharePrice]]</f>
        <v>3.4749941300774828E-2</v>
      </c>
    </row>
    <row r="1097" spans="2:7" ht="16" x14ac:dyDescent="0.2">
      <c r="B1097" s="35">
        <v>43536</v>
      </c>
      <c r="C1097">
        <v>84.93</v>
      </c>
      <c r="E1097">
        <v>0.74</v>
      </c>
      <c r="F1097">
        <f>Table3[[#This Row],[DivPay]]*4</f>
        <v>2.96</v>
      </c>
      <c r="G1097" s="2">
        <f>Table3[[#This Row],[FwdDiv]]/Table3[[#This Row],[SharePrice]]</f>
        <v>3.48522312492641E-2</v>
      </c>
    </row>
    <row r="1098" spans="2:7" ht="16" x14ac:dyDescent="0.2">
      <c r="B1098" s="35">
        <v>43535</v>
      </c>
      <c r="C1098">
        <v>84.27</v>
      </c>
      <c r="E1098">
        <v>0.74</v>
      </c>
      <c r="F1098">
        <f>Table3[[#This Row],[DivPay]]*4</f>
        <v>2.96</v>
      </c>
      <c r="G1098" s="2">
        <f>Table3[[#This Row],[FwdDiv]]/Table3[[#This Row],[SharePrice]]</f>
        <v>3.5125192832562005E-2</v>
      </c>
    </row>
    <row r="1099" spans="2:7" ht="16" x14ac:dyDescent="0.2">
      <c r="B1099" s="35">
        <v>43532</v>
      </c>
      <c r="C1099">
        <v>83.82</v>
      </c>
      <c r="E1099">
        <v>0.74</v>
      </c>
      <c r="F1099">
        <f>Table3[[#This Row],[DivPay]]*4</f>
        <v>2.96</v>
      </c>
      <c r="G1099" s="2">
        <f>Table3[[#This Row],[FwdDiv]]/Table3[[#This Row],[SharePrice]]</f>
        <v>3.5313767597232169E-2</v>
      </c>
    </row>
    <row r="1100" spans="2:7" ht="16" x14ac:dyDescent="0.2">
      <c r="B1100" s="35">
        <v>43531</v>
      </c>
      <c r="C1100">
        <v>83.34</v>
      </c>
      <c r="E1100">
        <v>0.74</v>
      </c>
      <c r="F1100">
        <f>Table3[[#This Row],[DivPay]]*4</f>
        <v>2.96</v>
      </c>
      <c r="G1100" s="2">
        <f>Table3[[#This Row],[FwdDiv]]/Table3[[#This Row],[SharePrice]]</f>
        <v>3.5517158627309815E-2</v>
      </c>
    </row>
    <row r="1101" spans="2:7" ht="16" x14ac:dyDescent="0.2">
      <c r="B1101" s="35">
        <v>43530</v>
      </c>
      <c r="C1101">
        <v>83.33</v>
      </c>
      <c r="E1101">
        <v>0.74</v>
      </c>
      <c r="F1101">
        <f>Table3[[#This Row],[DivPay]]*4</f>
        <v>2.96</v>
      </c>
      <c r="G1101" s="2">
        <f>Table3[[#This Row],[FwdDiv]]/Table3[[#This Row],[SharePrice]]</f>
        <v>3.5521420856834275E-2</v>
      </c>
    </row>
    <row r="1102" spans="2:7" ht="16" x14ac:dyDescent="0.2">
      <c r="B1102" s="35">
        <v>43529</v>
      </c>
      <c r="C1102">
        <v>82.93</v>
      </c>
      <c r="E1102">
        <v>0.74</v>
      </c>
      <c r="F1102">
        <f>Table3[[#This Row],[DivPay]]*4</f>
        <v>2.96</v>
      </c>
      <c r="G1102" s="2">
        <f>Table3[[#This Row],[FwdDiv]]/Table3[[#This Row],[SharePrice]]</f>
        <v>3.5692752924152894E-2</v>
      </c>
    </row>
    <row r="1103" spans="2:7" ht="16" x14ac:dyDescent="0.2">
      <c r="B1103" s="35">
        <v>43528</v>
      </c>
      <c r="C1103">
        <v>83.2</v>
      </c>
      <c r="E1103">
        <v>0.74</v>
      </c>
      <c r="F1103">
        <f>Table3[[#This Row],[DivPay]]*4</f>
        <v>2.96</v>
      </c>
      <c r="G1103" s="2">
        <f>Table3[[#This Row],[FwdDiv]]/Table3[[#This Row],[SharePrice]]</f>
        <v>3.5576923076923075E-2</v>
      </c>
    </row>
    <row r="1104" spans="2:7" ht="16" x14ac:dyDescent="0.2">
      <c r="B1104" s="35">
        <v>43525</v>
      </c>
      <c r="C1104">
        <v>82.66</v>
      </c>
      <c r="E1104">
        <v>0.74</v>
      </c>
      <c r="F1104">
        <f>Table3[[#This Row],[DivPay]]*4</f>
        <v>2.96</v>
      </c>
      <c r="G1104" s="2">
        <f>Table3[[#This Row],[FwdDiv]]/Table3[[#This Row],[SharePrice]]</f>
        <v>3.5809339462859906E-2</v>
      </c>
    </row>
    <row r="1105" spans="2:7" ht="16" x14ac:dyDescent="0.2">
      <c r="B1105" s="35">
        <v>43524</v>
      </c>
      <c r="C1105">
        <v>82.45</v>
      </c>
      <c r="E1105">
        <v>0.74</v>
      </c>
      <c r="F1105">
        <f>Table3[[#This Row],[DivPay]]*4</f>
        <v>2.96</v>
      </c>
      <c r="G1105" s="2">
        <f>Table3[[#This Row],[FwdDiv]]/Table3[[#This Row],[SharePrice]]</f>
        <v>3.5900545785324436E-2</v>
      </c>
    </row>
    <row r="1106" spans="2:7" ht="16" x14ac:dyDescent="0.2">
      <c r="B1106" s="35">
        <v>43523</v>
      </c>
      <c r="C1106">
        <v>81.66</v>
      </c>
      <c r="E1106">
        <v>0.74</v>
      </c>
      <c r="F1106">
        <f>Table3[[#This Row],[DivPay]]*4</f>
        <v>2.96</v>
      </c>
      <c r="G1106" s="2">
        <f>Table3[[#This Row],[FwdDiv]]/Table3[[#This Row],[SharePrice]]</f>
        <v>3.6247856967915749E-2</v>
      </c>
    </row>
    <row r="1107" spans="2:7" ht="16" x14ac:dyDescent="0.2">
      <c r="B1107" s="35">
        <v>43522</v>
      </c>
      <c r="C1107">
        <v>81.36</v>
      </c>
      <c r="E1107">
        <v>0.74</v>
      </c>
      <c r="F1107">
        <f>Table3[[#This Row],[DivPay]]*4</f>
        <v>2.96</v>
      </c>
      <c r="G1107" s="2">
        <f>Table3[[#This Row],[FwdDiv]]/Table3[[#This Row],[SharePrice]]</f>
        <v>3.6381514257620449E-2</v>
      </c>
    </row>
    <row r="1108" spans="2:7" ht="16" x14ac:dyDescent="0.2">
      <c r="B1108" s="35">
        <v>43521</v>
      </c>
      <c r="C1108">
        <v>81.62</v>
      </c>
      <c r="E1108">
        <v>0.74</v>
      </c>
      <c r="F1108">
        <f>Table3[[#This Row],[DivPay]]*4</f>
        <v>2.96</v>
      </c>
      <c r="G1108" s="2">
        <f>Table3[[#This Row],[FwdDiv]]/Table3[[#This Row],[SharePrice]]</f>
        <v>3.6265621171281549E-2</v>
      </c>
    </row>
    <row r="1109" spans="2:7" ht="16" x14ac:dyDescent="0.2">
      <c r="B1109" s="35">
        <v>43518</v>
      </c>
      <c r="C1109">
        <v>82.1</v>
      </c>
      <c r="E1109">
        <v>0.74</v>
      </c>
      <c r="F1109">
        <f>Table3[[#This Row],[DivPay]]*4</f>
        <v>2.96</v>
      </c>
      <c r="G1109" s="2">
        <f>Table3[[#This Row],[FwdDiv]]/Table3[[#This Row],[SharePrice]]</f>
        <v>3.6053593179049943E-2</v>
      </c>
    </row>
    <row r="1110" spans="2:7" ht="16" x14ac:dyDescent="0.2">
      <c r="B1110" s="35">
        <v>43517</v>
      </c>
      <c r="C1110">
        <v>80</v>
      </c>
      <c r="E1110">
        <v>0.74</v>
      </c>
      <c r="F1110">
        <f>Table3[[#This Row],[DivPay]]*4</f>
        <v>2.96</v>
      </c>
      <c r="G1110" s="2">
        <f>Table3[[#This Row],[FwdDiv]]/Table3[[#This Row],[SharePrice]]</f>
        <v>3.6999999999999998E-2</v>
      </c>
    </row>
    <row r="1111" spans="2:7" ht="16" x14ac:dyDescent="0.2">
      <c r="B1111" s="35">
        <v>43516</v>
      </c>
      <c r="C1111">
        <v>79.010000000000005</v>
      </c>
      <c r="E1111">
        <v>0.74</v>
      </c>
      <c r="F1111">
        <f>Table3[[#This Row],[DivPay]]*4</f>
        <v>2.96</v>
      </c>
      <c r="G1111" s="2">
        <f>Table3[[#This Row],[FwdDiv]]/Table3[[#This Row],[SharePrice]]</f>
        <v>3.7463612200987213E-2</v>
      </c>
    </row>
    <row r="1112" spans="2:7" ht="16" x14ac:dyDescent="0.2">
      <c r="B1112" s="35">
        <v>43515</v>
      </c>
      <c r="C1112">
        <v>78.87</v>
      </c>
      <c r="E1112">
        <v>0.74</v>
      </c>
      <c r="F1112">
        <f>Table3[[#This Row],[DivPay]]*4</f>
        <v>2.96</v>
      </c>
      <c r="G1112" s="2">
        <f>Table3[[#This Row],[FwdDiv]]/Table3[[#This Row],[SharePrice]]</f>
        <v>3.7530112843920375E-2</v>
      </c>
    </row>
    <row r="1113" spans="2:7" ht="16" x14ac:dyDescent="0.2">
      <c r="B1113" s="35">
        <v>43511</v>
      </c>
      <c r="C1113">
        <v>78.510000000000005</v>
      </c>
      <c r="E1113">
        <v>0.74</v>
      </c>
      <c r="F1113">
        <f>Table3[[#This Row],[DivPay]]*4</f>
        <v>2.96</v>
      </c>
      <c r="G1113" s="2">
        <f>Table3[[#This Row],[FwdDiv]]/Table3[[#This Row],[SharePrice]]</f>
        <v>3.7702203540950198E-2</v>
      </c>
    </row>
    <row r="1114" spans="2:7" ht="16" x14ac:dyDescent="0.2">
      <c r="B1114" s="35">
        <v>43510</v>
      </c>
      <c r="C1114">
        <v>78.040000000000006</v>
      </c>
      <c r="E1114">
        <v>0.74</v>
      </c>
      <c r="F1114">
        <f>Table3[[#This Row],[DivPay]]*4</f>
        <v>2.96</v>
      </c>
      <c r="G1114" s="2">
        <f>Table3[[#This Row],[FwdDiv]]/Table3[[#This Row],[SharePrice]]</f>
        <v>3.7929267042542285E-2</v>
      </c>
    </row>
    <row r="1115" spans="2:7" ht="16" x14ac:dyDescent="0.2">
      <c r="B1115" s="35">
        <v>43509</v>
      </c>
      <c r="C1115">
        <v>77.83</v>
      </c>
      <c r="E1115">
        <v>0.74</v>
      </c>
      <c r="F1115">
        <f>Table3[[#This Row],[DivPay]]*4</f>
        <v>2.96</v>
      </c>
      <c r="G1115" s="2">
        <f>Table3[[#This Row],[FwdDiv]]/Table3[[#This Row],[SharePrice]]</f>
        <v>3.8031607349351147E-2</v>
      </c>
    </row>
    <row r="1116" spans="2:7" ht="16" x14ac:dyDescent="0.2">
      <c r="B1116" s="35">
        <v>43508</v>
      </c>
      <c r="C1116">
        <v>78.569999999999993</v>
      </c>
      <c r="D1116">
        <v>0.74</v>
      </c>
      <c r="E1116">
        <v>0.74</v>
      </c>
      <c r="F1116">
        <f>Table3[[#This Row],[DivPay]]*4</f>
        <v>2.96</v>
      </c>
      <c r="G1116" s="2">
        <f>Table3[[#This Row],[FwdDiv]]/Table3[[#This Row],[SharePrice]]</f>
        <v>3.7673412243858985E-2</v>
      </c>
    </row>
    <row r="1117" spans="2:7" ht="16" x14ac:dyDescent="0.2">
      <c r="B1117" s="35">
        <v>43507</v>
      </c>
      <c r="C1117">
        <v>78.97</v>
      </c>
      <c r="E1117">
        <v>0.71499999999999997</v>
      </c>
      <c r="F1117">
        <f>Table3[[#This Row],[DivPay]]*4</f>
        <v>2.86</v>
      </c>
      <c r="G1117" s="2">
        <f>Table3[[#This Row],[FwdDiv]]/Table3[[#This Row],[SharePrice]]</f>
        <v>3.621628466506268E-2</v>
      </c>
    </row>
    <row r="1118" spans="2:7" ht="16" x14ac:dyDescent="0.2">
      <c r="B1118" s="35">
        <v>43504</v>
      </c>
      <c r="C1118">
        <v>78.930000000000007</v>
      </c>
      <c r="E1118">
        <v>0.71499999999999997</v>
      </c>
      <c r="F1118">
        <f>Table3[[#This Row],[DivPay]]*4</f>
        <v>2.86</v>
      </c>
      <c r="G1118" s="2">
        <f>Table3[[#This Row],[FwdDiv]]/Table3[[#This Row],[SharePrice]]</f>
        <v>3.6234638287089824E-2</v>
      </c>
    </row>
    <row r="1119" spans="2:7" ht="16" x14ac:dyDescent="0.2">
      <c r="B1119" s="35">
        <v>43503</v>
      </c>
      <c r="C1119">
        <v>78.11</v>
      </c>
      <c r="E1119">
        <v>0.71499999999999997</v>
      </c>
      <c r="F1119">
        <f>Table3[[#This Row],[DivPay]]*4</f>
        <v>2.86</v>
      </c>
      <c r="G1119" s="2">
        <f>Table3[[#This Row],[FwdDiv]]/Table3[[#This Row],[SharePrice]]</f>
        <v>3.6615030085776469E-2</v>
      </c>
    </row>
    <row r="1120" spans="2:7" ht="16" x14ac:dyDescent="0.2">
      <c r="B1120" s="35">
        <v>43502</v>
      </c>
      <c r="C1120">
        <v>77.260000000000005</v>
      </c>
      <c r="E1120">
        <v>0.71499999999999997</v>
      </c>
      <c r="F1120">
        <f>Table3[[#This Row],[DivPay]]*4</f>
        <v>2.86</v>
      </c>
      <c r="G1120" s="2">
        <f>Table3[[#This Row],[FwdDiv]]/Table3[[#This Row],[SharePrice]]</f>
        <v>3.7017861765467251E-2</v>
      </c>
    </row>
    <row r="1121" spans="2:7" ht="16" x14ac:dyDescent="0.2">
      <c r="B1121" s="35">
        <v>43501</v>
      </c>
      <c r="C1121">
        <v>77.59</v>
      </c>
      <c r="E1121">
        <v>0.71499999999999997</v>
      </c>
      <c r="F1121">
        <f>Table3[[#This Row],[DivPay]]*4</f>
        <v>2.86</v>
      </c>
      <c r="G1121" s="2">
        <f>Table3[[#This Row],[FwdDiv]]/Table3[[#This Row],[SharePrice]]</f>
        <v>3.6860420157236756E-2</v>
      </c>
    </row>
    <row r="1122" spans="2:7" ht="16" x14ac:dyDescent="0.2">
      <c r="B1122" s="35">
        <v>43500</v>
      </c>
      <c r="C1122">
        <v>77.569999999999993</v>
      </c>
      <c r="E1122">
        <v>0.71499999999999997</v>
      </c>
      <c r="F1122">
        <f>Table3[[#This Row],[DivPay]]*4</f>
        <v>2.86</v>
      </c>
      <c r="G1122" s="2">
        <f>Table3[[#This Row],[FwdDiv]]/Table3[[#This Row],[SharePrice]]</f>
        <v>3.6869923939667398E-2</v>
      </c>
    </row>
    <row r="1123" spans="2:7" ht="16" x14ac:dyDescent="0.2">
      <c r="B1123" s="35">
        <v>43497</v>
      </c>
      <c r="C1123">
        <v>76.680000000000007</v>
      </c>
      <c r="E1123">
        <v>0.71499999999999997</v>
      </c>
      <c r="F1123">
        <f>Table3[[#This Row],[DivPay]]*4</f>
        <v>2.86</v>
      </c>
      <c r="G1123" s="2">
        <f>Table3[[#This Row],[FwdDiv]]/Table3[[#This Row],[SharePrice]]</f>
        <v>3.7297861241523206E-2</v>
      </c>
    </row>
    <row r="1124" spans="2:7" ht="16" x14ac:dyDescent="0.2">
      <c r="B1124" s="35">
        <v>43496</v>
      </c>
      <c r="C1124">
        <v>77.650000000000006</v>
      </c>
      <c r="E1124">
        <v>0.71499999999999997</v>
      </c>
      <c r="F1124">
        <f>Table3[[#This Row],[DivPay]]*4</f>
        <v>2.86</v>
      </c>
      <c r="G1124" s="2">
        <f>Table3[[#This Row],[FwdDiv]]/Table3[[#This Row],[SharePrice]]</f>
        <v>3.6831938184159689E-2</v>
      </c>
    </row>
    <row r="1125" spans="2:7" ht="16" x14ac:dyDescent="0.2">
      <c r="B1125" s="35">
        <v>43495</v>
      </c>
      <c r="C1125">
        <v>76.19</v>
      </c>
      <c r="E1125">
        <v>0.71499999999999997</v>
      </c>
      <c r="F1125">
        <f>Table3[[#This Row],[DivPay]]*4</f>
        <v>2.86</v>
      </c>
      <c r="G1125" s="2">
        <f>Table3[[#This Row],[FwdDiv]]/Table3[[#This Row],[SharePrice]]</f>
        <v>3.7537734610841318E-2</v>
      </c>
    </row>
    <row r="1126" spans="2:7" ht="16" x14ac:dyDescent="0.2">
      <c r="B1126" s="35">
        <v>43494</v>
      </c>
      <c r="C1126">
        <v>75.89</v>
      </c>
      <c r="E1126">
        <v>0.71499999999999997</v>
      </c>
      <c r="F1126">
        <f>Table3[[#This Row],[DivPay]]*4</f>
        <v>2.86</v>
      </c>
      <c r="G1126" s="2">
        <f>Table3[[#This Row],[FwdDiv]]/Table3[[#This Row],[SharePrice]]</f>
        <v>3.7686124654104626E-2</v>
      </c>
    </row>
    <row r="1127" spans="2:7" ht="16" x14ac:dyDescent="0.2">
      <c r="B1127" s="35">
        <v>43493</v>
      </c>
      <c r="C1127">
        <v>75.59</v>
      </c>
      <c r="E1127">
        <v>0.71499999999999997</v>
      </c>
      <c r="F1127">
        <f>Table3[[#This Row],[DivPay]]*4</f>
        <v>2.86</v>
      </c>
      <c r="G1127" s="2">
        <f>Table3[[#This Row],[FwdDiv]]/Table3[[#This Row],[SharePrice]]</f>
        <v>3.7835692551924857E-2</v>
      </c>
    </row>
    <row r="1128" spans="2:7" ht="16" x14ac:dyDescent="0.2">
      <c r="B1128" s="35">
        <v>43490</v>
      </c>
      <c r="C1128">
        <v>75.95</v>
      </c>
      <c r="E1128">
        <v>0.71499999999999997</v>
      </c>
      <c r="F1128">
        <f>Table3[[#This Row],[DivPay]]*4</f>
        <v>2.86</v>
      </c>
      <c r="G1128" s="2">
        <f>Table3[[#This Row],[FwdDiv]]/Table3[[#This Row],[SharePrice]]</f>
        <v>3.7656352863726129E-2</v>
      </c>
    </row>
    <row r="1129" spans="2:7" ht="16" x14ac:dyDescent="0.2">
      <c r="B1129" s="35">
        <v>43489</v>
      </c>
      <c r="C1129">
        <v>77.66</v>
      </c>
      <c r="E1129">
        <v>0.71499999999999997</v>
      </c>
      <c r="F1129">
        <f>Table3[[#This Row],[DivPay]]*4</f>
        <v>2.86</v>
      </c>
      <c r="G1129" s="2">
        <f>Table3[[#This Row],[FwdDiv]]/Table3[[#This Row],[SharePrice]]</f>
        <v>3.6827195467422094E-2</v>
      </c>
    </row>
    <row r="1130" spans="2:7" ht="16" x14ac:dyDescent="0.2">
      <c r="B1130" s="35">
        <v>43488</v>
      </c>
      <c r="C1130">
        <v>76.98</v>
      </c>
      <c r="E1130">
        <v>0.71499999999999997</v>
      </c>
      <c r="F1130">
        <f>Table3[[#This Row],[DivPay]]*4</f>
        <v>2.86</v>
      </c>
      <c r="G1130" s="2">
        <f>Table3[[#This Row],[FwdDiv]]/Table3[[#This Row],[SharePrice]]</f>
        <v>3.715250714471291E-2</v>
      </c>
    </row>
    <row r="1131" spans="2:7" ht="16" x14ac:dyDescent="0.2">
      <c r="B1131" s="35">
        <v>43487</v>
      </c>
      <c r="C1131">
        <v>76.739999999999995</v>
      </c>
      <c r="E1131">
        <v>0.71499999999999997</v>
      </c>
      <c r="F1131">
        <f>Table3[[#This Row],[DivPay]]*4</f>
        <v>2.86</v>
      </c>
      <c r="G1131" s="2">
        <f>Table3[[#This Row],[FwdDiv]]/Table3[[#This Row],[SharePrice]]</f>
        <v>3.7268699504821479E-2</v>
      </c>
    </row>
    <row r="1132" spans="2:7" ht="16" x14ac:dyDescent="0.2">
      <c r="B1132" s="35">
        <v>43483</v>
      </c>
      <c r="C1132">
        <v>76.510000000000005</v>
      </c>
      <c r="E1132">
        <v>0.71499999999999997</v>
      </c>
      <c r="F1132">
        <f>Table3[[#This Row],[DivPay]]*4</f>
        <v>2.86</v>
      </c>
      <c r="G1132" s="2">
        <f>Table3[[#This Row],[FwdDiv]]/Table3[[#This Row],[SharePrice]]</f>
        <v>3.7380734544503982E-2</v>
      </c>
    </row>
    <row r="1133" spans="2:7" ht="16" x14ac:dyDescent="0.2">
      <c r="B1133" s="35">
        <v>43482</v>
      </c>
      <c r="C1133">
        <v>77.03</v>
      </c>
      <c r="E1133">
        <v>0.71499999999999997</v>
      </c>
      <c r="F1133">
        <f>Table3[[#This Row],[DivPay]]*4</f>
        <v>2.86</v>
      </c>
      <c r="G1133" s="2">
        <f>Table3[[#This Row],[FwdDiv]]/Table3[[#This Row],[SharePrice]]</f>
        <v>3.7128391535765283E-2</v>
      </c>
    </row>
    <row r="1134" spans="2:7" ht="16" x14ac:dyDescent="0.2">
      <c r="B1134" s="35">
        <v>43481</v>
      </c>
      <c r="C1134">
        <v>76.38</v>
      </c>
      <c r="E1134">
        <v>0.71499999999999997</v>
      </c>
      <c r="F1134">
        <f>Table3[[#This Row],[DivPay]]*4</f>
        <v>2.86</v>
      </c>
      <c r="G1134" s="2">
        <f>Table3[[#This Row],[FwdDiv]]/Table3[[#This Row],[SharePrice]]</f>
        <v>3.7444357161560617E-2</v>
      </c>
    </row>
    <row r="1135" spans="2:7" ht="16" x14ac:dyDescent="0.2">
      <c r="B1135" s="35">
        <v>43480</v>
      </c>
      <c r="C1135">
        <v>75.790000000000006</v>
      </c>
      <c r="E1135">
        <v>0.71499999999999997</v>
      </c>
      <c r="F1135">
        <f>Table3[[#This Row],[DivPay]]*4</f>
        <v>2.86</v>
      </c>
      <c r="G1135" s="2">
        <f>Table3[[#This Row],[FwdDiv]]/Table3[[#This Row],[SharePrice]]</f>
        <v>3.7735849056603772E-2</v>
      </c>
    </row>
    <row r="1136" spans="2:7" ht="16" x14ac:dyDescent="0.2">
      <c r="B1136" s="35">
        <v>43479</v>
      </c>
      <c r="C1136">
        <v>74.45</v>
      </c>
      <c r="E1136">
        <v>0.71499999999999997</v>
      </c>
      <c r="F1136">
        <f>Table3[[#This Row],[DivPay]]*4</f>
        <v>2.86</v>
      </c>
      <c r="G1136" s="2">
        <f>Table3[[#This Row],[FwdDiv]]/Table3[[#This Row],[SharePrice]]</f>
        <v>3.8415043653458693E-2</v>
      </c>
    </row>
    <row r="1137" spans="2:7" ht="16" x14ac:dyDescent="0.2">
      <c r="B1137" s="35">
        <v>43476</v>
      </c>
      <c r="C1137">
        <v>75.930000000000007</v>
      </c>
      <c r="E1137">
        <v>0.71499999999999997</v>
      </c>
      <c r="F1137">
        <f>Table3[[#This Row],[DivPay]]*4</f>
        <v>2.86</v>
      </c>
      <c r="G1137" s="2">
        <f>Table3[[#This Row],[FwdDiv]]/Table3[[#This Row],[SharePrice]]</f>
        <v>3.7666271565915968E-2</v>
      </c>
    </row>
    <row r="1138" spans="2:7" ht="16" x14ac:dyDescent="0.2">
      <c r="B1138" s="35">
        <v>43475</v>
      </c>
      <c r="C1138">
        <v>76.55</v>
      </c>
      <c r="E1138">
        <v>0.71499999999999997</v>
      </c>
      <c r="F1138">
        <f>Table3[[#This Row],[DivPay]]*4</f>
        <v>2.86</v>
      </c>
      <c r="G1138" s="2">
        <f>Table3[[#This Row],[FwdDiv]]/Table3[[#This Row],[SharePrice]]</f>
        <v>3.7361201828870018E-2</v>
      </c>
    </row>
    <row r="1139" spans="2:7" ht="16" x14ac:dyDescent="0.2">
      <c r="B1139" s="35">
        <v>43474</v>
      </c>
      <c r="C1139">
        <v>75.3</v>
      </c>
      <c r="E1139">
        <v>0.71499999999999997</v>
      </c>
      <c r="F1139">
        <f>Table3[[#This Row],[DivPay]]*4</f>
        <v>2.86</v>
      </c>
      <c r="G1139" s="2">
        <f>Table3[[#This Row],[FwdDiv]]/Table3[[#This Row],[SharePrice]]</f>
        <v>3.7981407702523243E-2</v>
      </c>
    </row>
    <row r="1140" spans="2:7" ht="16" x14ac:dyDescent="0.2">
      <c r="B1140" s="35">
        <v>43473</v>
      </c>
      <c r="C1140">
        <v>75.900000000000006</v>
      </c>
      <c r="E1140">
        <v>0.71499999999999997</v>
      </c>
      <c r="F1140">
        <f>Table3[[#This Row],[DivPay]]*4</f>
        <v>2.86</v>
      </c>
      <c r="G1140" s="2">
        <f>Table3[[#This Row],[FwdDiv]]/Table3[[#This Row],[SharePrice]]</f>
        <v>3.768115942028985E-2</v>
      </c>
    </row>
    <row r="1141" spans="2:7" ht="16" x14ac:dyDescent="0.2">
      <c r="B1141" s="35">
        <v>43472</v>
      </c>
      <c r="C1141">
        <v>75.44</v>
      </c>
      <c r="E1141">
        <v>0.71499999999999997</v>
      </c>
      <c r="F1141">
        <f>Table3[[#This Row],[DivPay]]*4</f>
        <v>2.86</v>
      </c>
      <c r="G1141" s="2">
        <f>Table3[[#This Row],[FwdDiv]]/Table3[[#This Row],[SharePrice]]</f>
        <v>3.7910922587486746E-2</v>
      </c>
    </row>
    <row r="1142" spans="2:7" ht="16" x14ac:dyDescent="0.2">
      <c r="B1142" s="35">
        <v>43469</v>
      </c>
      <c r="C1142">
        <v>76.55</v>
      </c>
      <c r="E1142">
        <v>0.71499999999999997</v>
      </c>
      <c r="F1142">
        <f>Table3[[#This Row],[DivPay]]*4</f>
        <v>2.86</v>
      </c>
      <c r="G1142" s="2">
        <f>Table3[[#This Row],[FwdDiv]]/Table3[[#This Row],[SharePrice]]</f>
        <v>3.7361201828870018E-2</v>
      </c>
    </row>
    <row r="1143" spans="2:7" ht="16" x14ac:dyDescent="0.2">
      <c r="B1143" s="35">
        <v>43468</v>
      </c>
      <c r="C1143">
        <v>75.33</v>
      </c>
      <c r="E1143">
        <v>0.71499999999999997</v>
      </c>
      <c r="F1143">
        <f>Table3[[#This Row],[DivPay]]*4</f>
        <v>2.86</v>
      </c>
      <c r="G1143" s="2">
        <f>Table3[[#This Row],[FwdDiv]]/Table3[[#This Row],[SharePrice]]</f>
        <v>3.7966281693880256E-2</v>
      </c>
    </row>
    <row r="1144" spans="2:7" ht="16" x14ac:dyDescent="0.2">
      <c r="B1144" s="35">
        <v>43467</v>
      </c>
      <c r="C1144">
        <v>75.14</v>
      </c>
      <c r="E1144">
        <v>0.71499999999999997</v>
      </c>
      <c r="F1144">
        <f>Table3[[#This Row],[DivPay]]*4</f>
        <v>2.86</v>
      </c>
      <c r="G1144" s="2">
        <f>Table3[[#This Row],[FwdDiv]]/Table3[[#This Row],[SharePrice]]</f>
        <v>3.8062283737024222E-2</v>
      </c>
    </row>
    <row r="1145" spans="2:7" ht="16" x14ac:dyDescent="0.2">
      <c r="B1145" s="35">
        <v>43465</v>
      </c>
      <c r="C1145">
        <v>76.459999999999994</v>
      </c>
      <c r="E1145">
        <v>0.71499999999999997</v>
      </c>
      <c r="F1145">
        <f>Table3[[#This Row],[DivPay]]*4</f>
        <v>2.86</v>
      </c>
      <c r="G1145" s="2">
        <f>Table3[[#This Row],[FwdDiv]]/Table3[[#This Row],[SharePrice]]</f>
        <v>3.7405179178655511E-2</v>
      </c>
    </row>
    <row r="1146" spans="2:7" ht="16" x14ac:dyDescent="0.2">
      <c r="B1146" s="35">
        <v>43462</v>
      </c>
      <c r="C1146">
        <v>76.48</v>
      </c>
      <c r="E1146">
        <v>0.71499999999999997</v>
      </c>
      <c r="F1146">
        <f>Table3[[#This Row],[DivPay]]*4</f>
        <v>2.86</v>
      </c>
      <c r="G1146" s="2">
        <f>Table3[[#This Row],[FwdDiv]]/Table3[[#This Row],[SharePrice]]</f>
        <v>3.7395397489539746E-2</v>
      </c>
    </row>
    <row r="1147" spans="2:7" ht="16" x14ac:dyDescent="0.2">
      <c r="B1147" s="35">
        <v>43461</v>
      </c>
      <c r="C1147">
        <v>76.83</v>
      </c>
      <c r="E1147">
        <v>0.71499999999999997</v>
      </c>
      <c r="F1147">
        <f>Table3[[#This Row],[DivPay]]*4</f>
        <v>2.86</v>
      </c>
      <c r="G1147" s="2">
        <f>Table3[[#This Row],[FwdDiv]]/Table3[[#This Row],[SharePrice]]</f>
        <v>3.7225042301184431E-2</v>
      </c>
    </row>
    <row r="1148" spans="2:7" ht="16" x14ac:dyDescent="0.2">
      <c r="B1148" s="35">
        <v>43460</v>
      </c>
      <c r="C1148">
        <v>76.09</v>
      </c>
      <c r="E1148">
        <v>0.71499999999999997</v>
      </c>
      <c r="F1148">
        <f>Table3[[#This Row],[DivPay]]*4</f>
        <v>2.86</v>
      </c>
      <c r="G1148" s="2">
        <f>Table3[[#This Row],[FwdDiv]]/Table3[[#This Row],[SharePrice]]</f>
        <v>3.7587067945853592E-2</v>
      </c>
    </row>
    <row r="1149" spans="2:7" ht="16" x14ac:dyDescent="0.2">
      <c r="B1149" s="35">
        <v>43458</v>
      </c>
      <c r="C1149">
        <v>75.319999999999993</v>
      </c>
      <c r="E1149">
        <v>0.71499999999999997</v>
      </c>
      <c r="F1149">
        <f>Table3[[#This Row],[DivPay]]*4</f>
        <v>2.86</v>
      </c>
      <c r="G1149" s="2">
        <f>Table3[[#This Row],[FwdDiv]]/Table3[[#This Row],[SharePrice]]</f>
        <v>3.7971322357939458E-2</v>
      </c>
    </row>
    <row r="1150" spans="2:7" ht="16" x14ac:dyDescent="0.2">
      <c r="B1150" s="35">
        <v>43455</v>
      </c>
      <c r="C1150">
        <v>79.959999999999994</v>
      </c>
      <c r="E1150">
        <v>0.71499999999999997</v>
      </c>
      <c r="F1150">
        <f>Table3[[#This Row],[DivPay]]*4</f>
        <v>2.86</v>
      </c>
      <c r="G1150" s="2">
        <f>Table3[[#This Row],[FwdDiv]]/Table3[[#This Row],[SharePrice]]</f>
        <v>3.5767883941970988E-2</v>
      </c>
    </row>
    <row r="1151" spans="2:7" ht="16" x14ac:dyDescent="0.2">
      <c r="B1151" s="35">
        <v>43454</v>
      </c>
      <c r="C1151">
        <v>80.73</v>
      </c>
      <c r="E1151">
        <v>0.71499999999999997</v>
      </c>
      <c r="F1151">
        <f>Table3[[#This Row],[DivPay]]*4</f>
        <v>2.86</v>
      </c>
      <c r="G1151" s="2">
        <f>Table3[[#This Row],[FwdDiv]]/Table3[[#This Row],[SharePrice]]</f>
        <v>3.542673107890499E-2</v>
      </c>
    </row>
    <row r="1152" spans="2:7" ht="16" x14ac:dyDescent="0.2">
      <c r="B1152" s="35">
        <v>43453</v>
      </c>
      <c r="C1152">
        <v>80.099999999999994</v>
      </c>
      <c r="E1152">
        <v>0.71499999999999997</v>
      </c>
      <c r="F1152">
        <f>Table3[[#This Row],[DivPay]]*4</f>
        <v>2.86</v>
      </c>
      <c r="G1152" s="2">
        <f>Table3[[#This Row],[FwdDiv]]/Table3[[#This Row],[SharePrice]]</f>
        <v>3.5705368289637954E-2</v>
      </c>
    </row>
    <row r="1153" spans="2:7" ht="16" x14ac:dyDescent="0.2">
      <c r="B1153" s="35">
        <v>43452</v>
      </c>
      <c r="C1153">
        <v>80.209999999999994</v>
      </c>
      <c r="E1153">
        <v>0.71499999999999997</v>
      </c>
      <c r="F1153">
        <f>Table3[[#This Row],[DivPay]]*4</f>
        <v>2.86</v>
      </c>
      <c r="G1153" s="2">
        <f>Table3[[#This Row],[FwdDiv]]/Table3[[#This Row],[SharePrice]]</f>
        <v>3.5656401944894653E-2</v>
      </c>
    </row>
    <row r="1154" spans="2:7" ht="16" x14ac:dyDescent="0.2">
      <c r="B1154" s="35">
        <v>43451</v>
      </c>
      <c r="C1154">
        <v>80.63</v>
      </c>
      <c r="E1154">
        <v>0.71499999999999997</v>
      </c>
      <c r="F1154">
        <f>Table3[[#This Row],[DivPay]]*4</f>
        <v>2.86</v>
      </c>
      <c r="G1154" s="2">
        <f>Table3[[#This Row],[FwdDiv]]/Table3[[#This Row],[SharePrice]]</f>
        <v>3.5470668485675309E-2</v>
      </c>
    </row>
    <row r="1155" spans="2:7" ht="16" x14ac:dyDescent="0.2">
      <c r="B1155" s="35">
        <v>43448</v>
      </c>
      <c r="C1155">
        <v>83.83</v>
      </c>
      <c r="E1155">
        <v>0.71499999999999997</v>
      </c>
      <c r="F1155">
        <f>Table3[[#This Row],[DivPay]]*4</f>
        <v>2.86</v>
      </c>
      <c r="G1155" s="2">
        <f>Table3[[#This Row],[FwdDiv]]/Table3[[#This Row],[SharePrice]]</f>
        <v>3.4116664678516047E-2</v>
      </c>
    </row>
    <row r="1156" spans="2:7" ht="16" x14ac:dyDescent="0.2">
      <c r="B1156" s="35">
        <v>43447</v>
      </c>
      <c r="C1156">
        <v>83.93</v>
      </c>
      <c r="E1156">
        <v>0.71499999999999997</v>
      </c>
      <c r="F1156">
        <f>Table3[[#This Row],[DivPay]]*4</f>
        <v>2.86</v>
      </c>
      <c r="G1156" s="2">
        <f>Table3[[#This Row],[FwdDiv]]/Table3[[#This Row],[SharePrice]]</f>
        <v>3.407601572739187E-2</v>
      </c>
    </row>
    <row r="1157" spans="2:7" ht="16" x14ac:dyDescent="0.2">
      <c r="B1157" s="35">
        <v>43446</v>
      </c>
      <c r="C1157">
        <v>82.47</v>
      </c>
      <c r="E1157">
        <v>0.71499999999999997</v>
      </c>
      <c r="F1157">
        <f>Table3[[#This Row],[DivPay]]*4</f>
        <v>2.86</v>
      </c>
      <c r="G1157" s="2">
        <f>Table3[[#This Row],[FwdDiv]]/Table3[[#This Row],[SharePrice]]</f>
        <v>3.4679277312962289E-2</v>
      </c>
    </row>
    <row r="1158" spans="2:7" ht="16" x14ac:dyDescent="0.2">
      <c r="B1158" s="35">
        <v>43445</v>
      </c>
      <c r="C1158">
        <v>83.25</v>
      </c>
      <c r="E1158">
        <v>0.71499999999999997</v>
      </c>
      <c r="F1158">
        <f>Table3[[#This Row],[DivPay]]*4</f>
        <v>2.86</v>
      </c>
      <c r="G1158" s="2">
        <f>Table3[[#This Row],[FwdDiv]]/Table3[[#This Row],[SharePrice]]</f>
        <v>3.4354354354354355E-2</v>
      </c>
    </row>
    <row r="1159" spans="2:7" ht="16" x14ac:dyDescent="0.2">
      <c r="B1159" s="35">
        <v>43444</v>
      </c>
      <c r="C1159">
        <v>82.91</v>
      </c>
      <c r="E1159">
        <v>0.71499999999999997</v>
      </c>
      <c r="F1159">
        <f>Table3[[#This Row],[DivPay]]*4</f>
        <v>2.86</v>
      </c>
      <c r="G1159" s="2">
        <f>Table3[[#This Row],[FwdDiv]]/Table3[[#This Row],[SharePrice]]</f>
        <v>3.4495235797853095E-2</v>
      </c>
    </row>
    <row r="1160" spans="2:7" ht="16" x14ac:dyDescent="0.2">
      <c r="B1160" s="35">
        <v>43441</v>
      </c>
      <c r="C1160">
        <v>82.46</v>
      </c>
      <c r="E1160">
        <v>0.71499999999999997</v>
      </c>
      <c r="F1160">
        <f>Table3[[#This Row],[DivPay]]*4</f>
        <v>2.86</v>
      </c>
      <c r="G1160" s="2">
        <f>Table3[[#This Row],[FwdDiv]]/Table3[[#This Row],[SharePrice]]</f>
        <v>3.4683482900800387E-2</v>
      </c>
    </row>
    <row r="1161" spans="2:7" ht="16" x14ac:dyDescent="0.2">
      <c r="B1161" s="35">
        <v>43440</v>
      </c>
      <c r="C1161">
        <v>81.63</v>
      </c>
      <c r="E1161">
        <v>0.71499999999999997</v>
      </c>
      <c r="F1161">
        <f>Table3[[#This Row],[DivPay]]*4</f>
        <v>2.86</v>
      </c>
      <c r="G1161" s="2">
        <f>Table3[[#This Row],[FwdDiv]]/Table3[[#This Row],[SharePrice]]</f>
        <v>3.5036138674506924E-2</v>
      </c>
    </row>
    <row r="1162" spans="2:7" ht="16" x14ac:dyDescent="0.2">
      <c r="B1162" s="35">
        <v>43438</v>
      </c>
      <c r="C1162">
        <v>81.99</v>
      </c>
      <c r="E1162">
        <v>0.71499999999999997</v>
      </c>
      <c r="F1162">
        <f>Table3[[#This Row],[DivPay]]*4</f>
        <v>2.86</v>
      </c>
      <c r="G1162" s="2">
        <f>Table3[[#This Row],[FwdDiv]]/Table3[[#This Row],[SharePrice]]</f>
        <v>3.4882302719843883E-2</v>
      </c>
    </row>
    <row r="1163" spans="2:7" ht="16" x14ac:dyDescent="0.2">
      <c r="B1163" s="35">
        <v>43437</v>
      </c>
      <c r="C1163">
        <v>81.23</v>
      </c>
      <c r="E1163">
        <v>0.71499999999999997</v>
      </c>
      <c r="F1163">
        <f>Table3[[#This Row],[DivPay]]*4</f>
        <v>2.86</v>
      </c>
      <c r="G1163" s="2">
        <f>Table3[[#This Row],[FwdDiv]]/Table3[[#This Row],[SharePrice]]</f>
        <v>3.5208666748738147E-2</v>
      </c>
    </row>
    <row r="1164" spans="2:7" ht="16" x14ac:dyDescent="0.2">
      <c r="B1164" s="35">
        <v>43434</v>
      </c>
      <c r="C1164">
        <v>80.349999999999994</v>
      </c>
      <c r="E1164">
        <v>0.71499999999999997</v>
      </c>
      <c r="F1164">
        <f>Table3[[#This Row],[DivPay]]*4</f>
        <v>2.86</v>
      </c>
      <c r="G1164" s="2">
        <f>Table3[[#This Row],[FwdDiv]]/Table3[[#This Row],[SharePrice]]</f>
        <v>3.5594275046670815E-2</v>
      </c>
    </row>
    <row r="1165" spans="2:7" ht="16" x14ac:dyDescent="0.2">
      <c r="B1165" s="35">
        <v>43433</v>
      </c>
      <c r="C1165">
        <v>79.239999999999995</v>
      </c>
      <c r="E1165">
        <v>0.71499999999999997</v>
      </c>
      <c r="F1165">
        <f>Table3[[#This Row],[DivPay]]*4</f>
        <v>2.86</v>
      </c>
      <c r="G1165" s="2">
        <f>Table3[[#This Row],[FwdDiv]]/Table3[[#This Row],[SharePrice]]</f>
        <v>3.6092882382635035E-2</v>
      </c>
    </row>
    <row r="1166" spans="2:7" ht="16" x14ac:dyDescent="0.2">
      <c r="B1166" s="35">
        <v>43432</v>
      </c>
      <c r="C1166">
        <v>78.84</v>
      </c>
      <c r="E1166">
        <v>0.71499999999999997</v>
      </c>
      <c r="F1166">
        <f>Table3[[#This Row],[DivPay]]*4</f>
        <v>2.86</v>
      </c>
      <c r="G1166" s="2">
        <f>Table3[[#This Row],[FwdDiv]]/Table3[[#This Row],[SharePrice]]</f>
        <v>3.6276002029426685E-2</v>
      </c>
    </row>
    <row r="1167" spans="2:7" ht="16" x14ac:dyDescent="0.2">
      <c r="B1167" s="35">
        <v>43431</v>
      </c>
      <c r="C1167">
        <v>79.05</v>
      </c>
      <c r="E1167">
        <v>0.71499999999999997</v>
      </c>
      <c r="F1167">
        <f>Table3[[#This Row],[DivPay]]*4</f>
        <v>2.86</v>
      </c>
      <c r="G1167" s="2">
        <f>Table3[[#This Row],[FwdDiv]]/Table3[[#This Row],[SharePrice]]</f>
        <v>3.6179633143580012E-2</v>
      </c>
    </row>
    <row r="1168" spans="2:7" ht="16" x14ac:dyDescent="0.2">
      <c r="B1168" s="35">
        <v>43430</v>
      </c>
      <c r="C1168">
        <v>78.16</v>
      </c>
      <c r="E1168">
        <v>0.71499999999999997</v>
      </c>
      <c r="F1168">
        <f>Table3[[#This Row],[DivPay]]*4</f>
        <v>2.86</v>
      </c>
      <c r="G1168" s="2">
        <f>Table3[[#This Row],[FwdDiv]]/Table3[[#This Row],[SharePrice]]</f>
        <v>3.6591606960081881E-2</v>
      </c>
    </row>
    <row r="1169" spans="2:7" ht="16" x14ac:dyDescent="0.2">
      <c r="B1169" s="35">
        <v>43427</v>
      </c>
      <c r="C1169">
        <v>77.34</v>
      </c>
      <c r="E1169">
        <v>0.71499999999999997</v>
      </c>
      <c r="F1169">
        <f>Table3[[#This Row],[DivPay]]*4</f>
        <v>2.86</v>
      </c>
      <c r="G1169" s="2">
        <f>Table3[[#This Row],[FwdDiv]]/Table3[[#This Row],[SharePrice]]</f>
        <v>3.6979570726661491E-2</v>
      </c>
    </row>
    <row r="1170" spans="2:7" ht="16" x14ac:dyDescent="0.2">
      <c r="B1170" s="35">
        <v>43425</v>
      </c>
      <c r="C1170">
        <v>77.11</v>
      </c>
      <c r="E1170">
        <v>0.71499999999999997</v>
      </c>
      <c r="F1170">
        <f>Table3[[#This Row],[DivPay]]*4</f>
        <v>2.86</v>
      </c>
      <c r="G1170" s="2">
        <f>Table3[[#This Row],[FwdDiv]]/Table3[[#This Row],[SharePrice]]</f>
        <v>3.7089871611982878E-2</v>
      </c>
    </row>
    <row r="1171" spans="2:7" ht="16" x14ac:dyDescent="0.2">
      <c r="B1171" s="35">
        <v>43424</v>
      </c>
      <c r="C1171">
        <v>78.11</v>
      </c>
      <c r="E1171">
        <v>0.71499999999999997</v>
      </c>
      <c r="F1171">
        <f>Table3[[#This Row],[DivPay]]*4</f>
        <v>2.86</v>
      </c>
      <c r="G1171" s="2">
        <f>Table3[[#This Row],[FwdDiv]]/Table3[[#This Row],[SharePrice]]</f>
        <v>3.6615030085776469E-2</v>
      </c>
    </row>
    <row r="1172" spans="2:7" ht="16" x14ac:dyDescent="0.2">
      <c r="B1172" s="35">
        <v>43423</v>
      </c>
      <c r="C1172">
        <v>77.5</v>
      </c>
      <c r="E1172">
        <v>0.71499999999999997</v>
      </c>
      <c r="F1172">
        <f>Table3[[#This Row],[DivPay]]*4</f>
        <v>2.86</v>
      </c>
      <c r="G1172" s="2">
        <f>Table3[[#This Row],[FwdDiv]]/Table3[[#This Row],[SharePrice]]</f>
        <v>3.6903225806451612E-2</v>
      </c>
    </row>
    <row r="1173" spans="2:7" ht="16" x14ac:dyDescent="0.2">
      <c r="B1173" s="35">
        <v>43420</v>
      </c>
      <c r="C1173">
        <v>77</v>
      </c>
      <c r="E1173">
        <v>0.71499999999999997</v>
      </c>
      <c r="F1173">
        <f>Table3[[#This Row],[DivPay]]*4</f>
        <v>2.86</v>
      </c>
      <c r="G1173" s="2">
        <f>Table3[[#This Row],[FwdDiv]]/Table3[[#This Row],[SharePrice]]</f>
        <v>3.7142857142857144E-2</v>
      </c>
    </row>
    <row r="1174" spans="2:7" ht="16" x14ac:dyDescent="0.2">
      <c r="B1174" s="35">
        <v>43419</v>
      </c>
      <c r="C1174">
        <v>76.540000000000006</v>
      </c>
      <c r="E1174">
        <v>0.71499999999999997</v>
      </c>
      <c r="F1174">
        <f>Table3[[#This Row],[DivPay]]*4</f>
        <v>2.86</v>
      </c>
      <c r="G1174" s="2">
        <f>Table3[[#This Row],[FwdDiv]]/Table3[[#This Row],[SharePrice]]</f>
        <v>3.7366083093807158E-2</v>
      </c>
    </row>
    <row r="1175" spans="2:7" ht="16" x14ac:dyDescent="0.2">
      <c r="B1175" s="35">
        <v>43418</v>
      </c>
      <c r="C1175">
        <v>79.42</v>
      </c>
      <c r="E1175">
        <v>0.71499999999999997</v>
      </c>
      <c r="F1175">
        <f>Table3[[#This Row],[DivPay]]*4</f>
        <v>2.86</v>
      </c>
      <c r="G1175" s="2">
        <f>Table3[[#This Row],[FwdDiv]]/Table3[[#This Row],[SharePrice]]</f>
        <v>3.6011080332409968E-2</v>
      </c>
    </row>
    <row r="1176" spans="2:7" ht="16" x14ac:dyDescent="0.2">
      <c r="B1176" s="35">
        <v>43417</v>
      </c>
      <c r="C1176">
        <v>79.11</v>
      </c>
      <c r="D1176">
        <v>0.71499999999999997</v>
      </c>
      <c r="E1176">
        <v>0.71499999999999997</v>
      </c>
      <c r="F1176">
        <f>Table3[[#This Row],[DivPay]]*4</f>
        <v>2.86</v>
      </c>
      <c r="G1176" s="2">
        <f>Table3[[#This Row],[FwdDiv]]/Table3[[#This Row],[SharePrice]]</f>
        <v>3.6152193148780175E-2</v>
      </c>
    </row>
    <row r="1177" spans="2:7" ht="16" x14ac:dyDescent="0.2">
      <c r="B1177" s="35">
        <v>43416</v>
      </c>
      <c r="C1177">
        <v>79.37</v>
      </c>
      <c r="E1177">
        <v>0.71499999999999997</v>
      </c>
      <c r="F1177">
        <f>Table3[[#This Row],[DivPay]]*4</f>
        <v>2.86</v>
      </c>
      <c r="G1177" s="2">
        <f>Table3[[#This Row],[FwdDiv]]/Table3[[#This Row],[SharePrice]]</f>
        <v>3.603376590651379E-2</v>
      </c>
    </row>
    <row r="1178" spans="2:7" ht="16" x14ac:dyDescent="0.2">
      <c r="B1178" s="35">
        <v>43413</v>
      </c>
      <c r="C1178">
        <v>79</v>
      </c>
      <c r="E1178">
        <v>0.71499999999999997</v>
      </c>
      <c r="F1178">
        <f>Table3[[#This Row],[DivPay]]*4</f>
        <v>2.86</v>
      </c>
      <c r="G1178" s="2">
        <f>Table3[[#This Row],[FwdDiv]]/Table3[[#This Row],[SharePrice]]</f>
        <v>3.6202531645569622E-2</v>
      </c>
    </row>
    <row r="1179" spans="2:7" ht="16" x14ac:dyDescent="0.2">
      <c r="B1179" s="35">
        <v>43412</v>
      </c>
      <c r="C1179">
        <v>78.17</v>
      </c>
      <c r="E1179">
        <v>0.71499999999999997</v>
      </c>
      <c r="F1179">
        <f>Table3[[#This Row],[DivPay]]*4</f>
        <v>2.86</v>
      </c>
      <c r="G1179" s="2">
        <f>Table3[[#This Row],[FwdDiv]]/Table3[[#This Row],[SharePrice]]</f>
        <v>3.6586925930663934E-2</v>
      </c>
    </row>
    <row r="1180" spans="2:7" ht="16" x14ac:dyDescent="0.2">
      <c r="B1180" s="35">
        <v>43411</v>
      </c>
      <c r="C1180">
        <v>78.260000000000005</v>
      </c>
      <c r="E1180">
        <v>0.71499999999999997</v>
      </c>
      <c r="F1180">
        <f>Table3[[#This Row],[DivPay]]*4</f>
        <v>2.86</v>
      </c>
      <c r="G1180" s="2">
        <f>Table3[[#This Row],[FwdDiv]]/Table3[[#This Row],[SharePrice]]</f>
        <v>3.6544850498338867E-2</v>
      </c>
    </row>
    <row r="1181" spans="2:7" ht="16" x14ac:dyDescent="0.2">
      <c r="B1181" s="35">
        <v>43410</v>
      </c>
      <c r="C1181">
        <v>77.23</v>
      </c>
      <c r="E1181">
        <v>0.71499999999999997</v>
      </c>
      <c r="F1181">
        <f>Table3[[#This Row],[DivPay]]*4</f>
        <v>2.86</v>
      </c>
      <c r="G1181" s="2">
        <f>Table3[[#This Row],[FwdDiv]]/Table3[[#This Row],[SharePrice]]</f>
        <v>3.7032241356985622E-2</v>
      </c>
    </row>
    <row r="1182" spans="2:7" ht="16" x14ac:dyDescent="0.2">
      <c r="B1182" s="35">
        <v>43409</v>
      </c>
      <c r="C1182">
        <v>76.040000000000006</v>
      </c>
      <c r="E1182">
        <v>0.71499999999999997</v>
      </c>
      <c r="F1182">
        <f>Table3[[#This Row],[DivPay]]*4</f>
        <v>2.86</v>
      </c>
      <c r="G1182" s="2">
        <f>Table3[[#This Row],[FwdDiv]]/Table3[[#This Row],[SharePrice]]</f>
        <v>3.7611783271962122E-2</v>
      </c>
    </row>
    <row r="1183" spans="2:7" ht="16" x14ac:dyDescent="0.2">
      <c r="B1183" s="35">
        <v>43406</v>
      </c>
      <c r="C1183">
        <v>74.540000000000006</v>
      </c>
      <c r="E1183">
        <v>0.71499999999999997</v>
      </c>
      <c r="F1183">
        <f>Table3[[#This Row],[DivPay]]*4</f>
        <v>2.86</v>
      </c>
      <c r="G1183" s="2">
        <f>Table3[[#This Row],[FwdDiv]]/Table3[[#This Row],[SharePrice]]</f>
        <v>3.8368661121545473E-2</v>
      </c>
    </row>
    <row r="1184" spans="2:7" ht="16" x14ac:dyDescent="0.2">
      <c r="B1184" s="35">
        <v>43405</v>
      </c>
      <c r="C1184">
        <v>75.63</v>
      </c>
      <c r="E1184">
        <v>0.71499999999999997</v>
      </c>
      <c r="F1184">
        <f>Table3[[#This Row],[DivPay]]*4</f>
        <v>2.86</v>
      </c>
      <c r="G1184" s="2">
        <f>Table3[[#This Row],[FwdDiv]]/Table3[[#This Row],[SharePrice]]</f>
        <v>3.7815681607827584E-2</v>
      </c>
    </row>
    <row r="1185" spans="2:7" ht="16" x14ac:dyDescent="0.2">
      <c r="B1185" s="35">
        <v>43404</v>
      </c>
      <c r="C1185">
        <v>76</v>
      </c>
      <c r="E1185">
        <v>0.71499999999999997</v>
      </c>
      <c r="F1185">
        <f>Table3[[#This Row],[DivPay]]*4</f>
        <v>2.86</v>
      </c>
      <c r="G1185" s="2">
        <f>Table3[[#This Row],[FwdDiv]]/Table3[[#This Row],[SharePrice]]</f>
        <v>3.7631578947368419E-2</v>
      </c>
    </row>
    <row r="1186" spans="2:7" ht="16" x14ac:dyDescent="0.2">
      <c r="B1186" s="35">
        <v>43403</v>
      </c>
      <c r="C1186">
        <v>77.23</v>
      </c>
      <c r="E1186">
        <v>0.71499999999999997</v>
      </c>
      <c r="F1186">
        <f>Table3[[#This Row],[DivPay]]*4</f>
        <v>2.86</v>
      </c>
      <c r="G1186" s="2">
        <f>Table3[[#This Row],[FwdDiv]]/Table3[[#This Row],[SharePrice]]</f>
        <v>3.7032241356985622E-2</v>
      </c>
    </row>
    <row r="1187" spans="2:7" ht="16" x14ac:dyDescent="0.2">
      <c r="B1187" s="35">
        <v>43402</v>
      </c>
      <c r="C1187">
        <v>77.34</v>
      </c>
      <c r="E1187">
        <v>0.71499999999999997</v>
      </c>
      <c r="F1187">
        <f>Table3[[#This Row],[DivPay]]*4</f>
        <v>2.86</v>
      </c>
      <c r="G1187" s="2">
        <f>Table3[[#This Row],[FwdDiv]]/Table3[[#This Row],[SharePrice]]</f>
        <v>3.6979570726661491E-2</v>
      </c>
    </row>
    <row r="1188" spans="2:7" ht="16" x14ac:dyDescent="0.2">
      <c r="B1188" s="35">
        <v>43399</v>
      </c>
      <c r="C1188">
        <v>76.33</v>
      </c>
      <c r="E1188">
        <v>0.71499999999999997</v>
      </c>
      <c r="F1188">
        <f>Table3[[#This Row],[DivPay]]*4</f>
        <v>2.86</v>
      </c>
      <c r="G1188" s="2">
        <f>Table3[[#This Row],[FwdDiv]]/Table3[[#This Row],[SharePrice]]</f>
        <v>3.746888510415302E-2</v>
      </c>
    </row>
    <row r="1189" spans="2:7" ht="16" x14ac:dyDescent="0.2">
      <c r="B1189" s="35">
        <v>43398</v>
      </c>
      <c r="C1189">
        <v>76.81</v>
      </c>
      <c r="E1189">
        <v>0.71499999999999997</v>
      </c>
      <c r="F1189">
        <f>Table3[[#This Row],[DivPay]]*4</f>
        <v>2.86</v>
      </c>
      <c r="G1189" s="2">
        <f>Table3[[#This Row],[FwdDiv]]/Table3[[#This Row],[SharePrice]]</f>
        <v>3.7234735060538988E-2</v>
      </c>
    </row>
    <row r="1190" spans="2:7" ht="16" x14ac:dyDescent="0.2">
      <c r="B1190" s="35">
        <v>43397</v>
      </c>
      <c r="C1190">
        <v>78.22</v>
      </c>
      <c r="E1190">
        <v>0.71499999999999997</v>
      </c>
      <c r="F1190">
        <f>Table3[[#This Row],[DivPay]]*4</f>
        <v>2.86</v>
      </c>
      <c r="G1190" s="2">
        <f>Table3[[#This Row],[FwdDiv]]/Table3[[#This Row],[SharePrice]]</f>
        <v>3.6563538736895933E-2</v>
      </c>
    </row>
    <row r="1191" spans="2:7" ht="16" x14ac:dyDescent="0.2">
      <c r="B1191" s="35">
        <v>43396</v>
      </c>
      <c r="C1191">
        <v>76.290000000000006</v>
      </c>
      <c r="E1191">
        <v>0.71499999999999997</v>
      </c>
      <c r="F1191">
        <f>Table3[[#This Row],[DivPay]]*4</f>
        <v>2.86</v>
      </c>
      <c r="G1191" s="2">
        <f>Table3[[#This Row],[FwdDiv]]/Table3[[#This Row],[SharePrice]]</f>
        <v>3.7488530606894742E-2</v>
      </c>
    </row>
    <row r="1192" spans="2:7" ht="16" x14ac:dyDescent="0.2">
      <c r="B1192" s="35">
        <v>43395</v>
      </c>
      <c r="C1192">
        <v>76.819999999999993</v>
      </c>
      <c r="E1192">
        <v>0.71499999999999997</v>
      </c>
      <c r="F1192">
        <f>Table3[[#This Row],[DivPay]]*4</f>
        <v>2.86</v>
      </c>
      <c r="G1192" s="2">
        <f>Table3[[#This Row],[FwdDiv]]/Table3[[#This Row],[SharePrice]]</f>
        <v>3.7229888049986982E-2</v>
      </c>
    </row>
    <row r="1193" spans="2:7" ht="16" x14ac:dyDescent="0.2">
      <c r="B1193" s="35">
        <v>43392</v>
      </c>
      <c r="C1193">
        <v>77.38</v>
      </c>
      <c r="E1193">
        <v>0.71499999999999997</v>
      </c>
      <c r="F1193">
        <f>Table3[[#This Row],[DivPay]]*4</f>
        <v>2.86</v>
      </c>
      <c r="G1193" s="2">
        <f>Table3[[#This Row],[FwdDiv]]/Table3[[#This Row],[SharePrice]]</f>
        <v>3.6960454897906433E-2</v>
      </c>
    </row>
    <row r="1194" spans="2:7" ht="16" x14ac:dyDescent="0.2">
      <c r="B1194" s="35">
        <v>43391</v>
      </c>
      <c r="C1194">
        <v>76.36</v>
      </c>
      <c r="E1194">
        <v>0.71499999999999997</v>
      </c>
      <c r="F1194">
        <f>Table3[[#This Row],[DivPay]]*4</f>
        <v>2.86</v>
      </c>
      <c r="G1194" s="2">
        <f>Table3[[#This Row],[FwdDiv]]/Table3[[#This Row],[SharePrice]]</f>
        <v>3.7454164484023049E-2</v>
      </c>
    </row>
    <row r="1195" spans="2:7" ht="16" x14ac:dyDescent="0.2">
      <c r="B1195" s="35">
        <v>43390</v>
      </c>
      <c r="C1195">
        <v>76.11</v>
      </c>
      <c r="E1195">
        <v>0.71499999999999997</v>
      </c>
      <c r="F1195">
        <f>Table3[[#This Row],[DivPay]]*4</f>
        <v>2.86</v>
      </c>
      <c r="G1195" s="2">
        <f>Table3[[#This Row],[FwdDiv]]/Table3[[#This Row],[SharePrice]]</f>
        <v>3.7577190907896463E-2</v>
      </c>
    </row>
    <row r="1196" spans="2:7" ht="16" x14ac:dyDescent="0.2">
      <c r="B1196" s="35">
        <v>43389</v>
      </c>
      <c r="C1196">
        <v>76.099999999999994</v>
      </c>
      <c r="E1196">
        <v>0.71499999999999997</v>
      </c>
      <c r="F1196">
        <f>Table3[[#This Row],[DivPay]]*4</f>
        <v>2.86</v>
      </c>
      <c r="G1196" s="2">
        <f>Table3[[#This Row],[FwdDiv]]/Table3[[#This Row],[SharePrice]]</f>
        <v>3.7582128777923787E-2</v>
      </c>
    </row>
    <row r="1197" spans="2:7" ht="16" x14ac:dyDescent="0.2">
      <c r="B1197" s="35">
        <v>43388</v>
      </c>
      <c r="C1197">
        <v>75.28</v>
      </c>
      <c r="E1197">
        <v>0.71499999999999997</v>
      </c>
      <c r="F1197">
        <f>Table3[[#This Row],[DivPay]]*4</f>
        <v>2.86</v>
      </c>
      <c r="G1197" s="2">
        <f>Table3[[#This Row],[FwdDiv]]/Table3[[#This Row],[SharePrice]]</f>
        <v>3.7991498405951112E-2</v>
      </c>
    </row>
    <row r="1198" spans="2:7" ht="16" x14ac:dyDescent="0.2">
      <c r="B1198" s="35">
        <v>43385</v>
      </c>
      <c r="C1198">
        <v>75.23</v>
      </c>
      <c r="E1198">
        <v>0.71499999999999997</v>
      </c>
      <c r="F1198">
        <f>Table3[[#This Row],[DivPay]]*4</f>
        <v>2.86</v>
      </c>
      <c r="G1198" s="2">
        <f>Table3[[#This Row],[FwdDiv]]/Table3[[#This Row],[SharePrice]]</f>
        <v>3.801674863751163E-2</v>
      </c>
    </row>
    <row r="1199" spans="2:7" ht="16" x14ac:dyDescent="0.2">
      <c r="B1199" s="35">
        <v>43384</v>
      </c>
      <c r="C1199">
        <v>76.05</v>
      </c>
      <c r="E1199">
        <v>0.71499999999999997</v>
      </c>
      <c r="F1199">
        <f>Table3[[#This Row],[DivPay]]*4</f>
        <v>2.86</v>
      </c>
      <c r="G1199" s="2">
        <f>Table3[[#This Row],[FwdDiv]]/Table3[[#This Row],[SharePrice]]</f>
        <v>3.7606837606837605E-2</v>
      </c>
    </row>
    <row r="1200" spans="2:7" ht="16" x14ac:dyDescent="0.2">
      <c r="B1200" s="35">
        <v>43383</v>
      </c>
      <c r="C1200">
        <v>77.77</v>
      </c>
      <c r="E1200">
        <v>0.71499999999999997</v>
      </c>
      <c r="F1200">
        <f>Table3[[#This Row],[DivPay]]*4</f>
        <v>2.86</v>
      </c>
      <c r="G1200" s="2">
        <f>Table3[[#This Row],[FwdDiv]]/Table3[[#This Row],[SharePrice]]</f>
        <v>3.6775106082036775E-2</v>
      </c>
    </row>
    <row r="1201" spans="2:7" ht="16" x14ac:dyDescent="0.2">
      <c r="B1201" s="35">
        <v>43382</v>
      </c>
      <c r="C1201">
        <v>78.23</v>
      </c>
      <c r="E1201">
        <v>0.71499999999999997</v>
      </c>
      <c r="F1201">
        <f>Table3[[#This Row],[DivPay]]*4</f>
        <v>2.86</v>
      </c>
      <c r="G1201" s="2">
        <f>Table3[[#This Row],[FwdDiv]]/Table3[[#This Row],[SharePrice]]</f>
        <v>3.6558864885593761E-2</v>
      </c>
    </row>
    <row r="1202" spans="2:7" ht="16" x14ac:dyDescent="0.2">
      <c r="B1202" s="35">
        <v>43381</v>
      </c>
      <c r="C1202">
        <v>78.02</v>
      </c>
      <c r="E1202">
        <v>0.71499999999999997</v>
      </c>
      <c r="F1202">
        <f>Table3[[#This Row],[DivPay]]*4</f>
        <v>2.86</v>
      </c>
      <c r="G1202" s="2">
        <f>Table3[[#This Row],[FwdDiv]]/Table3[[#This Row],[SharePrice]]</f>
        <v>3.6657267367341706E-2</v>
      </c>
    </row>
    <row r="1203" spans="2:7" ht="16" x14ac:dyDescent="0.2">
      <c r="B1203" s="35">
        <v>43378</v>
      </c>
      <c r="C1203">
        <v>77.66</v>
      </c>
      <c r="E1203">
        <v>0.71499999999999997</v>
      </c>
      <c r="F1203">
        <f>Table3[[#This Row],[DivPay]]*4</f>
        <v>2.86</v>
      </c>
      <c r="G1203" s="2">
        <f>Table3[[#This Row],[FwdDiv]]/Table3[[#This Row],[SharePrice]]</f>
        <v>3.6827195467422094E-2</v>
      </c>
    </row>
    <row r="1204" spans="2:7" ht="16" x14ac:dyDescent="0.2">
      <c r="B1204" s="35">
        <v>43377</v>
      </c>
      <c r="C1204">
        <v>76.599999999999994</v>
      </c>
      <c r="E1204">
        <v>0.71499999999999997</v>
      </c>
      <c r="F1204">
        <f>Table3[[#This Row],[DivPay]]*4</f>
        <v>2.86</v>
      </c>
      <c r="G1204" s="2">
        <f>Table3[[#This Row],[FwdDiv]]/Table3[[#This Row],[SharePrice]]</f>
        <v>3.7336814621409919E-2</v>
      </c>
    </row>
    <row r="1205" spans="2:7" ht="16" x14ac:dyDescent="0.2">
      <c r="B1205" s="35">
        <v>43376</v>
      </c>
      <c r="C1205">
        <v>76.11</v>
      </c>
      <c r="E1205">
        <v>0.71499999999999997</v>
      </c>
      <c r="F1205">
        <f>Table3[[#This Row],[DivPay]]*4</f>
        <v>2.86</v>
      </c>
      <c r="G1205" s="2">
        <f>Table3[[#This Row],[FwdDiv]]/Table3[[#This Row],[SharePrice]]</f>
        <v>3.7577190907896463E-2</v>
      </c>
    </row>
    <row r="1206" spans="2:7" ht="16" x14ac:dyDescent="0.2">
      <c r="B1206" s="35">
        <v>43375</v>
      </c>
      <c r="C1206">
        <v>77.08</v>
      </c>
      <c r="E1206">
        <v>0.71499999999999997</v>
      </c>
      <c r="F1206">
        <f>Table3[[#This Row],[DivPay]]*4</f>
        <v>2.86</v>
      </c>
      <c r="G1206" s="2">
        <f>Table3[[#This Row],[FwdDiv]]/Table3[[#This Row],[SharePrice]]</f>
        <v>3.71043072132849E-2</v>
      </c>
    </row>
    <row r="1207" spans="2:7" ht="16" x14ac:dyDescent="0.2">
      <c r="B1207" s="35">
        <v>43374</v>
      </c>
      <c r="C1207">
        <v>75.77</v>
      </c>
      <c r="E1207">
        <v>0.71499999999999997</v>
      </c>
      <c r="F1207">
        <f>Table3[[#This Row],[DivPay]]*4</f>
        <v>2.86</v>
      </c>
      <c r="G1207" s="2">
        <f>Table3[[#This Row],[FwdDiv]]/Table3[[#This Row],[SharePrice]]</f>
        <v>3.77458096872113E-2</v>
      </c>
    </row>
    <row r="1208" spans="2:7" ht="16" x14ac:dyDescent="0.2">
      <c r="B1208" s="35">
        <v>43371</v>
      </c>
      <c r="C1208">
        <v>76.19</v>
      </c>
      <c r="E1208">
        <v>0.71499999999999997</v>
      </c>
      <c r="F1208">
        <f>Table3[[#This Row],[DivPay]]*4</f>
        <v>2.86</v>
      </c>
      <c r="G1208" s="2">
        <f>Table3[[#This Row],[FwdDiv]]/Table3[[#This Row],[SharePrice]]</f>
        <v>3.7537734610841318E-2</v>
      </c>
    </row>
    <row r="1209" spans="2:7" ht="16" x14ac:dyDescent="0.2">
      <c r="B1209" s="35">
        <v>43370</v>
      </c>
      <c r="C1209">
        <v>75.2</v>
      </c>
      <c r="E1209">
        <v>0.71499999999999997</v>
      </c>
      <c r="F1209">
        <f>Table3[[#This Row],[DivPay]]*4</f>
        <v>2.86</v>
      </c>
      <c r="G1209" s="2">
        <f>Table3[[#This Row],[FwdDiv]]/Table3[[#This Row],[SharePrice]]</f>
        <v>3.8031914893617021E-2</v>
      </c>
    </row>
    <row r="1210" spans="2:7" ht="16" x14ac:dyDescent="0.2">
      <c r="B1210" s="35">
        <v>43369</v>
      </c>
      <c r="C1210">
        <v>74.41</v>
      </c>
      <c r="E1210">
        <v>0.71499999999999997</v>
      </c>
      <c r="F1210">
        <f>Table3[[#This Row],[DivPay]]*4</f>
        <v>2.86</v>
      </c>
      <c r="G1210" s="2">
        <f>Table3[[#This Row],[FwdDiv]]/Table3[[#This Row],[SharePrice]]</f>
        <v>3.8435694127133449E-2</v>
      </c>
    </row>
    <row r="1211" spans="2:7" ht="16" x14ac:dyDescent="0.2">
      <c r="B1211" s="35">
        <v>43368</v>
      </c>
      <c r="C1211">
        <v>75.7</v>
      </c>
      <c r="E1211">
        <v>0.71499999999999997</v>
      </c>
      <c r="F1211">
        <f>Table3[[#This Row],[DivPay]]*4</f>
        <v>2.86</v>
      </c>
      <c r="G1211" s="2">
        <f>Table3[[#This Row],[FwdDiv]]/Table3[[#This Row],[SharePrice]]</f>
        <v>3.7780713342140025E-2</v>
      </c>
    </row>
    <row r="1212" spans="2:7" ht="16" x14ac:dyDescent="0.2">
      <c r="B1212" s="35">
        <v>43367</v>
      </c>
      <c r="C1212">
        <v>76.61</v>
      </c>
      <c r="E1212">
        <v>0.71499999999999997</v>
      </c>
      <c r="F1212">
        <f>Table3[[#This Row],[DivPay]]*4</f>
        <v>2.86</v>
      </c>
      <c r="G1212" s="2">
        <f>Table3[[#This Row],[FwdDiv]]/Table3[[#This Row],[SharePrice]]</f>
        <v>3.7331940999869466E-2</v>
      </c>
    </row>
    <row r="1213" spans="2:7" ht="16" x14ac:dyDescent="0.2">
      <c r="B1213" s="35">
        <v>43364</v>
      </c>
      <c r="C1213">
        <v>77.89</v>
      </c>
      <c r="E1213">
        <v>0.71499999999999997</v>
      </c>
      <c r="F1213">
        <f>Table3[[#This Row],[DivPay]]*4</f>
        <v>2.86</v>
      </c>
      <c r="G1213" s="2">
        <f>Table3[[#This Row],[FwdDiv]]/Table3[[#This Row],[SharePrice]]</f>
        <v>3.6718449094877391E-2</v>
      </c>
    </row>
    <row r="1214" spans="2:7" ht="16" x14ac:dyDescent="0.2">
      <c r="B1214" s="35">
        <v>43363</v>
      </c>
      <c r="C1214">
        <v>78.44</v>
      </c>
      <c r="E1214">
        <v>0.71499999999999997</v>
      </c>
      <c r="F1214">
        <f>Table3[[#This Row],[DivPay]]*4</f>
        <v>2.86</v>
      </c>
      <c r="G1214" s="2">
        <f>Table3[[#This Row],[FwdDiv]]/Table3[[#This Row],[SharePrice]]</f>
        <v>3.646098929117797E-2</v>
      </c>
    </row>
    <row r="1215" spans="2:7" ht="16" x14ac:dyDescent="0.2">
      <c r="B1215" s="35">
        <v>43362</v>
      </c>
      <c r="C1215">
        <v>78.319999999999993</v>
      </c>
      <c r="E1215">
        <v>0.71499999999999997</v>
      </c>
      <c r="F1215">
        <f>Table3[[#This Row],[DivPay]]*4</f>
        <v>2.86</v>
      </c>
      <c r="G1215" s="2">
        <f>Table3[[#This Row],[FwdDiv]]/Table3[[#This Row],[SharePrice]]</f>
        <v>3.6516853932584269E-2</v>
      </c>
    </row>
    <row r="1216" spans="2:7" ht="16" x14ac:dyDescent="0.2">
      <c r="B1216" s="35">
        <v>43361</v>
      </c>
      <c r="C1216">
        <v>80.08</v>
      </c>
      <c r="E1216">
        <v>0.71499999999999997</v>
      </c>
      <c r="F1216">
        <f>Table3[[#This Row],[DivPay]]*4</f>
        <v>2.86</v>
      </c>
      <c r="G1216" s="2">
        <f>Table3[[#This Row],[FwdDiv]]/Table3[[#This Row],[SharePrice]]</f>
        <v>3.5714285714285712E-2</v>
      </c>
    </row>
    <row r="1217" spans="2:7" ht="16" x14ac:dyDescent="0.2">
      <c r="B1217" s="35">
        <v>43360</v>
      </c>
      <c r="C1217">
        <v>80.349999999999994</v>
      </c>
      <c r="E1217">
        <v>0.71499999999999997</v>
      </c>
      <c r="F1217">
        <f>Table3[[#This Row],[DivPay]]*4</f>
        <v>2.86</v>
      </c>
      <c r="G1217" s="2">
        <f>Table3[[#This Row],[FwdDiv]]/Table3[[#This Row],[SharePrice]]</f>
        <v>3.5594275046670815E-2</v>
      </c>
    </row>
    <row r="1218" spans="2:7" ht="16" x14ac:dyDescent="0.2">
      <c r="B1218" s="35">
        <v>43357</v>
      </c>
      <c r="C1218">
        <v>80.290000000000006</v>
      </c>
      <c r="E1218">
        <v>0.71499999999999997</v>
      </c>
      <c r="F1218">
        <f>Table3[[#This Row],[DivPay]]*4</f>
        <v>2.86</v>
      </c>
      <c r="G1218" s="2">
        <f>Table3[[#This Row],[FwdDiv]]/Table3[[#This Row],[SharePrice]]</f>
        <v>3.5620874330551743E-2</v>
      </c>
    </row>
    <row r="1219" spans="2:7" ht="16" x14ac:dyDescent="0.2">
      <c r="B1219" s="35">
        <v>43356</v>
      </c>
      <c r="C1219">
        <v>80.75</v>
      </c>
      <c r="E1219">
        <v>0.71499999999999997</v>
      </c>
      <c r="F1219">
        <f>Table3[[#This Row],[DivPay]]*4</f>
        <v>2.86</v>
      </c>
      <c r="G1219" s="2">
        <f>Table3[[#This Row],[FwdDiv]]/Table3[[#This Row],[SharePrice]]</f>
        <v>3.5417956656346748E-2</v>
      </c>
    </row>
    <row r="1220" spans="2:7" ht="16" x14ac:dyDescent="0.2">
      <c r="B1220" s="35">
        <v>43355</v>
      </c>
      <c r="C1220">
        <v>80.150000000000006</v>
      </c>
      <c r="E1220">
        <v>0.71499999999999997</v>
      </c>
      <c r="F1220">
        <f>Table3[[#This Row],[DivPay]]*4</f>
        <v>2.86</v>
      </c>
      <c r="G1220" s="2">
        <f>Table3[[#This Row],[FwdDiv]]/Table3[[#This Row],[SharePrice]]</f>
        <v>3.5683094198378035E-2</v>
      </c>
    </row>
    <row r="1221" spans="2:7" ht="16" x14ac:dyDescent="0.2">
      <c r="B1221" s="35">
        <v>43354</v>
      </c>
      <c r="C1221">
        <v>80.2</v>
      </c>
      <c r="E1221">
        <v>0.71499999999999997</v>
      </c>
      <c r="F1221">
        <f>Table3[[#This Row],[DivPay]]*4</f>
        <v>2.86</v>
      </c>
      <c r="G1221" s="2">
        <f>Table3[[#This Row],[FwdDiv]]/Table3[[#This Row],[SharePrice]]</f>
        <v>3.5660847880299246E-2</v>
      </c>
    </row>
    <row r="1222" spans="2:7" ht="16" x14ac:dyDescent="0.2">
      <c r="B1222" s="35">
        <v>43353</v>
      </c>
      <c r="C1222">
        <v>80.540000000000006</v>
      </c>
      <c r="E1222">
        <v>0.71499999999999997</v>
      </c>
      <c r="F1222">
        <f>Table3[[#This Row],[DivPay]]*4</f>
        <v>2.86</v>
      </c>
      <c r="G1222" s="2">
        <f>Table3[[#This Row],[FwdDiv]]/Table3[[#This Row],[SharePrice]]</f>
        <v>3.5510305438291527E-2</v>
      </c>
    </row>
    <row r="1223" spans="2:7" ht="16" x14ac:dyDescent="0.2">
      <c r="B1223" s="35">
        <v>43350</v>
      </c>
      <c r="C1223">
        <v>80.08</v>
      </c>
      <c r="E1223">
        <v>0.71499999999999997</v>
      </c>
      <c r="F1223">
        <f>Table3[[#This Row],[DivPay]]*4</f>
        <v>2.86</v>
      </c>
      <c r="G1223" s="2">
        <f>Table3[[#This Row],[FwdDiv]]/Table3[[#This Row],[SharePrice]]</f>
        <v>3.5714285714285712E-2</v>
      </c>
    </row>
    <row r="1224" spans="2:7" ht="16" x14ac:dyDescent="0.2">
      <c r="B1224" s="35">
        <v>43349</v>
      </c>
      <c r="C1224">
        <v>81.349999999999994</v>
      </c>
      <c r="E1224">
        <v>0.71499999999999997</v>
      </c>
      <c r="F1224">
        <f>Table3[[#This Row],[DivPay]]*4</f>
        <v>2.86</v>
      </c>
      <c r="G1224" s="2">
        <f>Table3[[#This Row],[FwdDiv]]/Table3[[#This Row],[SharePrice]]</f>
        <v>3.5156730178242161E-2</v>
      </c>
    </row>
    <row r="1225" spans="2:7" ht="16" x14ac:dyDescent="0.2">
      <c r="B1225" s="35">
        <v>43348</v>
      </c>
      <c r="C1225">
        <v>80.69</v>
      </c>
      <c r="E1225">
        <v>0.71499999999999997</v>
      </c>
      <c r="F1225">
        <f>Table3[[#This Row],[DivPay]]*4</f>
        <v>2.86</v>
      </c>
      <c r="G1225" s="2">
        <f>Table3[[#This Row],[FwdDiv]]/Table3[[#This Row],[SharePrice]]</f>
        <v>3.5444292973106951E-2</v>
      </c>
    </row>
    <row r="1226" spans="2:7" ht="16" x14ac:dyDescent="0.2">
      <c r="B1226" s="35">
        <v>43347</v>
      </c>
      <c r="C1226">
        <v>79.56</v>
      </c>
      <c r="E1226">
        <v>0.71499999999999997</v>
      </c>
      <c r="F1226">
        <f>Table3[[#This Row],[DivPay]]*4</f>
        <v>2.86</v>
      </c>
      <c r="G1226" s="2">
        <f>Table3[[#This Row],[FwdDiv]]/Table3[[#This Row],[SharePrice]]</f>
        <v>3.5947712418300651E-2</v>
      </c>
    </row>
    <row r="1227" spans="2:7" ht="16" x14ac:dyDescent="0.2">
      <c r="B1227" s="35">
        <v>43343</v>
      </c>
      <c r="C1227">
        <v>78.930000000000007</v>
      </c>
      <c r="E1227">
        <v>0.71499999999999997</v>
      </c>
      <c r="F1227">
        <f>Table3[[#This Row],[DivPay]]*4</f>
        <v>2.86</v>
      </c>
      <c r="G1227" s="2">
        <f>Table3[[#This Row],[FwdDiv]]/Table3[[#This Row],[SharePrice]]</f>
        <v>3.6234638287089824E-2</v>
      </c>
    </row>
    <row r="1228" spans="2:7" ht="16" x14ac:dyDescent="0.2">
      <c r="B1228" s="35">
        <v>43342</v>
      </c>
      <c r="C1228">
        <v>79.39</v>
      </c>
      <c r="E1228">
        <v>0.71499999999999997</v>
      </c>
      <c r="F1228">
        <f>Table3[[#This Row],[DivPay]]*4</f>
        <v>2.86</v>
      </c>
      <c r="G1228" s="2">
        <f>Table3[[#This Row],[FwdDiv]]/Table3[[#This Row],[SharePrice]]</f>
        <v>3.6024688247890159E-2</v>
      </c>
    </row>
    <row r="1229" spans="2:7" ht="16" x14ac:dyDescent="0.2">
      <c r="B1229" s="35">
        <v>43341</v>
      </c>
      <c r="C1229">
        <v>79.209999999999994</v>
      </c>
      <c r="E1229">
        <v>0.71499999999999997</v>
      </c>
      <c r="F1229">
        <f>Table3[[#This Row],[DivPay]]*4</f>
        <v>2.86</v>
      </c>
      <c r="G1229" s="2">
        <f>Table3[[#This Row],[FwdDiv]]/Table3[[#This Row],[SharePrice]]</f>
        <v>3.6106552203004676E-2</v>
      </c>
    </row>
    <row r="1230" spans="2:7" ht="16" x14ac:dyDescent="0.2">
      <c r="B1230" s="35">
        <v>43340</v>
      </c>
      <c r="C1230">
        <v>78.45</v>
      </c>
      <c r="E1230">
        <v>0.71499999999999997</v>
      </c>
      <c r="F1230">
        <f>Table3[[#This Row],[DivPay]]*4</f>
        <v>2.86</v>
      </c>
      <c r="G1230" s="2">
        <f>Table3[[#This Row],[FwdDiv]]/Table3[[#This Row],[SharePrice]]</f>
        <v>3.6456341618865518E-2</v>
      </c>
    </row>
    <row r="1231" spans="2:7" ht="16" x14ac:dyDescent="0.2">
      <c r="B1231" s="35">
        <v>43339</v>
      </c>
      <c r="C1231">
        <v>78.92</v>
      </c>
      <c r="E1231">
        <v>0.71499999999999997</v>
      </c>
      <c r="F1231">
        <f>Table3[[#This Row],[DivPay]]*4</f>
        <v>2.86</v>
      </c>
      <c r="G1231" s="2">
        <f>Table3[[#This Row],[FwdDiv]]/Table3[[#This Row],[SharePrice]]</f>
        <v>3.6239229599594525E-2</v>
      </c>
    </row>
    <row r="1232" spans="2:7" ht="16" x14ac:dyDescent="0.2">
      <c r="B1232" s="35">
        <v>43336</v>
      </c>
      <c r="C1232">
        <v>79.45</v>
      </c>
      <c r="E1232">
        <v>0.71499999999999997</v>
      </c>
      <c r="F1232">
        <f>Table3[[#This Row],[DivPay]]*4</f>
        <v>2.86</v>
      </c>
      <c r="G1232" s="2">
        <f>Table3[[#This Row],[FwdDiv]]/Table3[[#This Row],[SharePrice]]</f>
        <v>3.5997482693517935E-2</v>
      </c>
    </row>
    <row r="1233" spans="2:7" ht="16" x14ac:dyDescent="0.2">
      <c r="B1233" s="35">
        <v>43335</v>
      </c>
      <c r="C1233">
        <v>79.02</v>
      </c>
      <c r="E1233">
        <v>0.71499999999999997</v>
      </c>
      <c r="F1233">
        <f>Table3[[#This Row],[DivPay]]*4</f>
        <v>2.86</v>
      </c>
      <c r="G1233" s="2">
        <f>Table3[[#This Row],[FwdDiv]]/Table3[[#This Row],[SharePrice]]</f>
        <v>3.619336876740066E-2</v>
      </c>
    </row>
    <row r="1234" spans="2:7" ht="16" x14ac:dyDescent="0.2">
      <c r="B1234" s="35">
        <v>43334</v>
      </c>
      <c r="C1234">
        <v>78.930000000000007</v>
      </c>
      <c r="E1234">
        <v>0.71499999999999997</v>
      </c>
      <c r="F1234">
        <f>Table3[[#This Row],[DivPay]]*4</f>
        <v>2.86</v>
      </c>
      <c r="G1234" s="2">
        <f>Table3[[#This Row],[FwdDiv]]/Table3[[#This Row],[SharePrice]]</f>
        <v>3.6234638287089824E-2</v>
      </c>
    </row>
    <row r="1235" spans="2:7" ht="16" x14ac:dyDescent="0.2">
      <c r="B1235" s="35">
        <v>43333</v>
      </c>
      <c r="C1235">
        <v>79.62</v>
      </c>
      <c r="E1235">
        <v>0.71499999999999997</v>
      </c>
      <c r="F1235">
        <f>Table3[[#This Row],[DivPay]]*4</f>
        <v>2.86</v>
      </c>
      <c r="G1235" s="2">
        <f>Table3[[#This Row],[FwdDiv]]/Table3[[#This Row],[SharePrice]]</f>
        <v>3.5920622959055508E-2</v>
      </c>
    </row>
    <row r="1236" spans="2:7" ht="16" x14ac:dyDescent="0.2">
      <c r="B1236" s="35">
        <v>43332</v>
      </c>
      <c r="C1236">
        <v>80.3</v>
      </c>
      <c r="E1236">
        <v>0.71499999999999997</v>
      </c>
      <c r="F1236">
        <f>Table3[[#This Row],[DivPay]]*4</f>
        <v>2.86</v>
      </c>
      <c r="G1236" s="2">
        <f>Table3[[#This Row],[FwdDiv]]/Table3[[#This Row],[SharePrice]]</f>
        <v>3.5616438356164383E-2</v>
      </c>
    </row>
    <row r="1237" spans="2:7" ht="16" x14ac:dyDescent="0.2">
      <c r="B1237" s="35">
        <v>43329</v>
      </c>
      <c r="C1237">
        <v>81.17</v>
      </c>
      <c r="E1237">
        <v>0.71499999999999997</v>
      </c>
      <c r="F1237">
        <f>Table3[[#This Row],[DivPay]]*4</f>
        <v>2.86</v>
      </c>
      <c r="G1237" s="2">
        <f>Table3[[#This Row],[FwdDiv]]/Table3[[#This Row],[SharePrice]]</f>
        <v>3.5234692620426264E-2</v>
      </c>
    </row>
    <row r="1238" spans="2:7" ht="16" x14ac:dyDescent="0.2">
      <c r="B1238" s="35">
        <v>43328</v>
      </c>
      <c r="C1238">
        <v>80.709999999999994</v>
      </c>
      <c r="E1238">
        <v>0.71499999999999997</v>
      </c>
      <c r="F1238">
        <f>Table3[[#This Row],[DivPay]]*4</f>
        <v>2.86</v>
      </c>
      <c r="G1238" s="2">
        <f>Table3[[#This Row],[FwdDiv]]/Table3[[#This Row],[SharePrice]]</f>
        <v>3.5435509850080538E-2</v>
      </c>
    </row>
    <row r="1239" spans="2:7" ht="16" x14ac:dyDescent="0.2">
      <c r="B1239" s="35">
        <v>43327</v>
      </c>
      <c r="C1239">
        <v>79.790000000000006</v>
      </c>
      <c r="E1239">
        <v>0.71499999999999997</v>
      </c>
      <c r="F1239">
        <f>Table3[[#This Row],[DivPay]]*4</f>
        <v>2.86</v>
      </c>
      <c r="G1239" s="2">
        <f>Table3[[#This Row],[FwdDiv]]/Table3[[#This Row],[SharePrice]]</f>
        <v>3.5844090738187735E-2</v>
      </c>
    </row>
    <row r="1240" spans="2:7" ht="16" x14ac:dyDescent="0.2">
      <c r="B1240" s="35">
        <v>43326</v>
      </c>
      <c r="C1240">
        <v>78.52</v>
      </c>
      <c r="D1240">
        <v>0.71499999999999997</v>
      </c>
      <c r="E1240">
        <v>0.71499999999999997</v>
      </c>
      <c r="F1240">
        <f>Table3[[#This Row],[DivPay]]*4</f>
        <v>2.86</v>
      </c>
      <c r="G1240" s="2">
        <f>Table3[[#This Row],[FwdDiv]]/Table3[[#This Row],[SharePrice]]</f>
        <v>3.6423841059602648E-2</v>
      </c>
    </row>
    <row r="1241" spans="2:7" ht="16" x14ac:dyDescent="0.2">
      <c r="B1241" s="35">
        <v>43325</v>
      </c>
      <c r="C1241">
        <v>79.05</v>
      </c>
      <c r="E1241">
        <v>0.71499999999999997</v>
      </c>
      <c r="F1241">
        <f>Table3[[#This Row],[DivPay]]*4</f>
        <v>2.86</v>
      </c>
      <c r="G1241" s="2">
        <f>Table3[[#This Row],[FwdDiv]]/Table3[[#This Row],[SharePrice]]</f>
        <v>3.6179633143580012E-2</v>
      </c>
    </row>
    <row r="1242" spans="2:7" ht="16" x14ac:dyDescent="0.2">
      <c r="B1242" s="35">
        <v>43322</v>
      </c>
      <c r="C1242">
        <v>78.67</v>
      </c>
      <c r="E1242">
        <v>0.71499999999999997</v>
      </c>
      <c r="F1242">
        <f>Table3[[#This Row],[DivPay]]*4</f>
        <v>2.86</v>
      </c>
      <c r="G1242" s="2">
        <f>Table3[[#This Row],[FwdDiv]]/Table3[[#This Row],[SharePrice]]</f>
        <v>3.6354391763060885E-2</v>
      </c>
    </row>
    <row r="1243" spans="2:7" ht="16" x14ac:dyDescent="0.2">
      <c r="B1243" s="35">
        <v>43321</v>
      </c>
      <c r="C1243">
        <v>78.95</v>
      </c>
      <c r="E1243">
        <v>0.71499999999999997</v>
      </c>
      <c r="F1243">
        <f>Table3[[#This Row],[DivPay]]*4</f>
        <v>2.86</v>
      </c>
      <c r="G1243" s="2">
        <f>Table3[[#This Row],[FwdDiv]]/Table3[[#This Row],[SharePrice]]</f>
        <v>3.6225459151361619E-2</v>
      </c>
    </row>
    <row r="1244" spans="2:7" ht="16" x14ac:dyDescent="0.2">
      <c r="B1244" s="35">
        <v>43320</v>
      </c>
      <c r="C1244">
        <v>78.510000000000005</v>
      </c>
      <c r="E1244">
        <v>0.71499999999999997</v>
      </c>
      <c r="F1244">
        <f>Table3[[#This Row],[DivPay]]*4</f>
        <v>2.86</v>
      </c>
      <c r="G1244" s="2">
        <f>Table3[[#This Row],[FwdDiv]]/Table3[[#This Row],[SharePrice]]</f>
        <v>3.6428480448350523E-2</v>
      </c>
    </row>
    <row r="1245" spans="2:7" ht="16" x14ac:dyDescent="0.2">
      <c r="B1245" s="35">
        <v>43319</v>
      </c>
      <c r="C1245">
        <v>78.52</v>
      </c>
      <c r="E1245">
        <v>0.71499999999999997</v>
      </c>
      <c r="F1245">
        <f>Table3[[#This Row],[DivPay]]*4</f>
        <v>2.86</v>
      </c>
      <c r="G1245" s="2">
        <f>Table3[[#This Row],[FwdDiv]]/Table3[[#This Row],[SharePrice]]</f>
        <v>3.6423841059602648E-2</v>
      </c>
    </row>
    <row r="1246" spans="2:7" ht="16" x14ac:dyDescent="0.2">
      <c r="B1246" s="35">
        <v>43318</v>
      </c>
      <c r="C1246">
        <v>78.930000000000007</v>
      </c>
      <c r="E1246">
        <v>0.71499999999999997</v>
      </c>
      <c r="F1246">
        <f>Table3[[#This Row],[DivPay]]*4</f>
        <v>2.86</v>
      </c>
      <c r="G1246" s="2">
        <f>Table3[[#This Row],[FwdDiv]]/Table3[[#This Row],[SharePrice]]</f>
        <v>3.6234638287089824E-2</v>
      </c>
    </row>
    <row r="1247" spans="2:7" ht="16" x14ac:dyDescent="0.2">
      <c r="B1247" s="35">
        <v>43315</v>
      </c>
      <c r="C1247">
        <v>79.11</v>
      </c>
      <c r="E1247">
        <v>0.71499999999999997</v>
      </c>
      <c r="F1247">
        <f>Table3[[#This Row],[DivPay]]*4</f>
        <v>2.86</v>
      </c>
      <c r="G1247" s="2">
        <f>Table3[[#This Row],[FwdDiv]]/Table3[[#This Row],[SharePrice]]</f>
        <v>3.6152193148780175E-2</v>
      </c>
    </row>
    <row r="1248" spans="2:7" ht="16" x14ac:dyDescent="0.2">
      <c r="B1248" s="35">
        <v>43314</v>
      </c>
      <c r="C1248">
        <v>78.19</v>
      </c>
      <c r="E1248">
        <v>0.71499999999999997</v>
      </c>
      <c r="F1248">
        <f>Table3[[#This Row],[DivPay]]*4</f>
        <v>2.86</v>
      </c>
      <c r="G1248" s="2">
        <f>Table3[[#This Row],[FwdDiv]]/Table3[[#This Row],[SharePrice]]</f>
        <v>3.6577567463870059E-2</v>
      </c>
    </row>
    <row r="1249" spans="2:7" ht="16" x14ac:dyDescent="0.2">
      <c r="B1249" s="35">
        <v>43313</v>
      </c>
      <c r="C1249">
        <v>77.78</v>
      </c>
      <c r="E1249">
        <v>0.71499999999999997</v>
      </c>
      <c r="F1249">
        <f>Table3[[#This Row],[DivPay]]*4</f>
        <v>2.86</v>
      </c>
      <c r="G1249" s="2">
        <f>Table3[[#This Row],[FwdDiv]]/Table3[[#This Row],[SharePrice]]</f>
        <v>3.6770377989200305E-2</v>
      </c>
    </row>
    <row r="1250" spans="2:7" ht="16" x14ac:dyDescent="0.2">
      <c r="B1250" s="35">
        <v>43312</v>
      </c>
      <c r="C1250">
        <v>78.930000000000007</v>
      </c>
      <c r="E1250">
        <v>0.71499999999999997</v>
      </c>
      <c r="F1250">
        <f>Table3[[#This Row],[DivPay]]*4</f>
        <v>2.86</v>
      </c>
      <c r="G1250" s="2">
        <f>Table3[[#This Row],[FwdDiv]]/Table3[[#This Row],[SharePrice]]</f>
        <v>3.6234638287089824E-2</v>
      </c>
    </row>
    <row r="1251" spans="2:7" ht="16" x14ac:dyDescent="0.2">
      <c r="B1251" s="35">
        <v>43311</v>
      </c>
      <c r="C1251">
        <v>78.16</v>
      </c>
      <c r="E1251">
        <v>0.71499999999999997</v>
      </c>
      <c r="F1251">
        <f>Table3[[#This Row],[DivPay]]*4</f>
        <v>2.86</v>
      </c>
      <c r="G1251" s="2">
        <f>Table3[[#This Row],[FwdDiv]]/Table3[[#This Row],[SharePrice]]</f>
        <v>3.6591606960081881E-2</v>
      </c>
    </row>
    <row r="1252" spans="2:7" ht="16" x14ac:dyDescent="0.2">
      <c r="B1252" s="35">
        <v>43308</v>
      </c>
      <c r="C1252">
        <v>78.55</v>
      </c>
      <c r="E1252">
        <v>0.71499999999999997</v>
      </c>
      <c r="F1252">
        <f>Table3[[#This Row],[DivPay]]*4</f>
        <v>2.86</v>
      </c>
      <c r="G1252" s="2">
        <f>Table3[[#This Row],[FwdDiv]]/Table3[[#This Row],[SharePrice]]</f>
        <v>3.640992998090388E-2</v>
      </c>
    </row>
    <row r="1253" spans="2:7" ht="16" x14ac:dyDescent="0.2">
      <c r="B1253" s="35">
        <v>43307</v>
      </c>
      <c r="C1253">
        <v>78.3</v>
      </c>
      <c r="E1253">
        <v>0.71499999999999997</v>
      </c>
      <c r="F1253">
        <f>Table3[[#This Row],[DivPay]]*4</f>
        <v>2.86</v>
      </c>
      <c r="G1253" s="2">
        <f>Table3[[#This Row],[FwdDiv]]/Table3[[#This Row],[SharePrice]]</f>
        <v>3.6526181353767562E-2</v>
      </c>
    </row>
    <row r="1254" spans="2:7" ht="16" x14ac:dyDescent="0.2">
      <c r="B1254" s="35">
        <v>43306</v>
      </c>
      <c r="C1254">
        <v>77.39</v>
      </c>
      <c r="E1254">
        <v>0.71499999999999997</v>
      </c>
      <c r="F1254">
        <f>Table3[[#This Row],[DivPay]]*4</f>
        <v>2.86</v>
      </c>
      <c r="G1254" s="2">
        <f>Table3[[#This Row],[FwdDiv]]/Table3[[#This Row],[SharePrice]]</f>
        <v>3.695567902829823E-2</v>
      </c>
    </row>
    <row r="1255" spans="2:7" ht="16" x14ac:dyDescent="0.2">
      <c r="B1255" s="35">
        <v>43305</v>
      </c>
      <c r="C1255">
        <v>77.61</v>
      </c>
      <c r="E1255">
        <v>0.71499999999999997</v>
      </c>
      <c r="F1255">
        <f>Table3[[#This Row],[DivPay]]*4</f>
        <v>2.86</v>
      </c>
      <c r="G1255" s="2">
        <f>Table3[[#This Row],[FwdDiv]]/Table3[[#This Row],[SharePrice]]</f>
        <v>3.6850921273031821E-2</v>
      </c>
    </row>
    <row r="1256" spans="2:7" ht="16" x14ac:dyDescent="0.2">
      <c r="B1256" s="35">
        <v>43304</v>
      </c>
      <c r="C1256">
        <v>77.459999999999994</v>
      </c>
      <c r="E1256">
        <v>0.71499999999999997</v>
      </c>
      <c r="F1256">
        <f>Table3[[#This Row],[DivPay]]*4</f>
        <v>2.86</v>
      </c>
      <c r="G1256" s="2">
        <f>Table3[[#This Row],[FwdDiv]]/Table3[[#This Row],[SharePrice]]</f>
        <v>3.6922282468370773E-2</v>
      </c>
    </row>
    <row r="1257" spans="2:7" ht="16" x14ac:dyDescent="0.2">
      <c r="B1257" s="35">
        <v>43301</v>
      </c>
      <c r="C1257">
        <v>78.05</v>
      </c>
      <c r="E1257">
        <v>0.71499999999999997</v>
      </c>
      <c r="F1257">
        <f>Table3[[#This Row],[DivPay]]*4</f>
        <v>2.86</v>
      </c>
      <c r="G1257" s="2">
        <f>Table3[[#This Row],[FwdDiv]]/Table3[[#This Row],[SharePrice]]</f>
        <v>3.6643177450352338E-2</v>
      </c>
    </row>
    <row r="1258" spans="2:7" ht="16" x14ac:dyDescent="0.2">
      <c r="B1258" s="35">
        <v>43300</v>
      </c>
      <c r="C1258">
        <v>78.78</v>
      </c>
      <c r="E1258">
        <v>0.71499999999999997</v>
      </c>
      <c r="F1258">
        <f>Table3[[#This Row],[DivPay]]*4</f>
        <v>2.86</v>
      </c>
      <c r="G1258" s="2">
        <f>Table3[[#This Row],[FwdDiv]]/Table3[[#This Row],[SharePrice]]</f>
        <v>3.6303630363036299E-2</v>
      </c>
    </row>
    <row r="1259" spans="2:7" ht="16" x14ac:dyDescent="0.2">
      <c r="B1259" s="35">
        <v>43299</v>
      </c>
      <c r="C1259">
        <v>78.540000000000006</v>
      </c>
      <c r="E1259">
        <v>0.71499999999999997</v>
      </c>
      <c r="F1259">
        <f>Table3[[#This Row],[DivPay]]*4</f>
        <v>2.86</v>
      </c>
      <c r="G1259" s="2">
        <f>Table3[[#This Row],[FwdDiv]]/Table3[[#This Row],[SharePrice]]</f>
        <v>3.6414565826330528E-2</v>
      </c>
    </row>
    <row r="1260" spans="2:7" ht="16" x14ac:dyDescent="0.2">
      <c r="B1260" s="35">
        <v>43298</v>
      </c>
      <c r="C1260">
        <v>78.959999999999994</v>
      </c>
      <c r="E1260">
        <v>0.71499999999999997</v>
      </c>
      <c r="F1260">
        <f>Table3[[#This Row],[DivPay]]*4</f>
        <v>2.86</v>
      </c>
      <c r="G1260" s="2">
        <f>Table3[[#This Row],[FwdDiv]]/Table3[[#This Row],[SharePrice]]</f>
        <v>3.6220871327254309E-2</v>
      </c>
    </row>
    <row r="1261" spans="2:7" ht="16" x14ac:dyDescent="0.2">
      <c r="B1261" s="35">
        <v>43297</v>
      </c>
      <c r="C1261">
        <v>79.2</v>
      </c>
      <c r="E1261">
        <v>0.71499999999999997</v>
      </c>
      <c r="F1261">
        <f>Table3[[#This Row],[DivPay]]*4</f>
        <v>2.86</v>
      </c>
      <c r="G1261" s="2">
        <f>Table3[[#This Row],[FwdDiv]]/Table3[[#This Row],[SharePrice]]</f>
        <v>3.6111111111111108E-2</v>
      </c>
    </row>
    <row r="1262" spans="2:7" ht="16" x14ac:dyDescent="0.2">
      <c r="B1262" s="35">
        <v>43294</v>
      </c>
      <c r="C1262">
        <v>79.459999999999994</v>
      </c>
      <c r="E1262">
        <v>0.71499999999999997</v>
      </c>
      <c r="F1262">
        <f>Table3[[#This Row],[DivPay]]*4</f>
        <v>2.86</v>
      </c>
      <c r="G1262" s="2">
        <f>Table3[[#This Row],[FwdDiv]]/Table3[[#This Row],[SharePrice]]</f>
        <v>3.5992952428895046E-2</v>
      </c>
    </row>
    <row r="1263" spans="2:7" ht="16" x14ac:dyDescent="0.2">
      <c r="B1263" s="35">
        <v>43293</v>
      </c>
      <c r="C1263">
        <v>79.22</v>
      </c>
      <c r="E1263">
        <v>0.71499999999999997</v>
      </c>
      <c r="F1263">
        <f>Table3[[#This Row],[DivPay]]*4</f>
        <v>2.86</v>
      </c>
      <c r="G1263" s="2">
        <f>Table3[[#This Row],[FwdDiv]]/Table3[[#This Row],[SharePrice]]</f>
        <v>3.610199444584701E-2</v>
      </c>
    </row>
    <row r="1264" spans="2:7" ht="16" x14ac:dyDescent="0.2">
      <c r="B1264" s="35">
        <v>43292</v>
      </c>
      <c r="C1264">
        <v>79.03</v>
      </c>
      <c r="E1264">
        <v>0.71499999999999997</v>
      </c>
      <c r="F1264">
        <f>Table3[[#This Row],[DivPay]]*4</f>
        <v>2.86</v>
      </c>
      <c r="G1264" s="2">
        <f>Table3[[#This Row],[FwdDiv]]/Table3[[#This Row],[SharePrice]]</f>
        <v>3.6188789067442738E-2</v>
      </c>
    </row>
    <row r="1265" spans="2:7" ht="16" x14ac:dyDescent="0.2">
      <c r="B1265" s="35">
        <v>43291</v>
      </c>
      <c r="C1265">
        <v>77.86</v>
      </c>
      <c r="E1265">
        <v>0.71499999999999997</v>
      </c>
      <c r="F1265">
        <f>Table3[[#This Row],[DivPay]]*4</f>
        <v>2.86</v>
      </c>
      <c r="G1265" s="2">
        <f>Table3[[#This Row],[FwdDiv]]/Table3[[#This Row],[SharePrice]]</f>
        <v>3.673259696891857E-2</v>
      </c>
    </row>
    <row r="1266" spans="2:7" ht="16" x14ac:dyDescent="0.2">
      <c r="B1266" s="35">
        <v>43290</v>
      </c>
      <c r="C1266">
        <v>76.86</v>
      </c>
      <c r="E1266">
        <v>0.71499999999999997</v>
      </c>
      <c r="F1266">
        <f>Table3[[#This Row],[DivPay]]*4</f>
        <v>2.86</v>
      </c>
      <c r="G1266" s="2">
        <f>Table3[[#This Row],[FwdDiv]]/Table3[[#This Row],[SharePrice]]</f>
        <v>3.7210512620348683E-2</v>
      </c>
    </row>
    <row r="1267" spans="2:7" ht="16" x14ac:dyDescent="0.2">
      <c r="B1267" s="35">
        <v>43287</v>
      </c>
      <c r="C1267">
        <v>79.5</v>
      </c>
      <c r="E1267">
        <v>0.71499999999999997</v>
      </c>
      <c r="F1267">
        <f>Table3[[#This Row],[DivPay]]*4</f>
        <v>2.86</v>
      </c>
      <c r="G1267" s="2">
        <f>Table3[[#This Row],[FwdDiv]]/Table3[[#This Row],[SharePrice]]</f>
        <v>3.5974842767295595E-2</v>
      </c>
    </row>
    <row r="1268" spans="2:7" ht="16" x14ac:dyDescent="0.2">
      <c r="B1268" s="35">
        <v>43286</v>
      </c>
      <c r="C1268">
        <v>78.989999999999995</v>
      </c>
      <c r="E1268">
        <v>0.71499999999999997</v>
      </c>
      <c r="F1268">
        <f>Table3[[#This Row],[DivPay]]*4</f>
        <v>2.86</v>
      </c>
      <c r="G1268" s="2">
        <f>Table3[[#This Row],[FwdDiv]]/Table3[[#This Row],[SharePrice]]</f>
        <v>3.6207114824661352E-2</v>
      </c>
    </row>
    <row r="1269" spans="2:7" ht="16" x14ac:dyDescent="0.2">
      <c r="B1269" s="35">
        <v>43284</v>
      </c>
      <c r="C1269">
        <v>78.459999999999994</v>
      </c>
      <c r="E1269">
        <v>0.71499999999999997</v>
      </c>
      <c r="F1269">
        <f>Table3[[#This Row],[DivPay]]*4</f>
        <v>2.86</v>
      </c>
      <c r="G1269" s="2">
        <f>Table3[[#This Row],[FwdDiv]]/Table3[[#This Row],[SharePrice]]</f>
        <v>3.6451695131277086E-2</v>
      </c>
    </row>
    <row r="1270" spans="2:7" ht="16" x14ac:dyDescent="0.2">
      <c r="B1270" s="35">
        <v>43283</v>
      </c>
      <c r="C1270">
        <v>78.34</v>
      </c>
      <c r="E1270">
        <v>0.71499999999999997</v>
      </c>
      <c r="F1270">
        <f>Table3[[#This Row],[DivPay]]*4</f>
        <v>2.86</v>
      </c>
      <c r="G1270" s="2">
        <f>Table3[[#This Row],[FwdDiv]]/Table3[[#This Row],[SharePrice]]</f>
        <v>3.6507531273934128E-2</v>
      </c>
    </row>
    <row r="1271" spans="2:7" ht="16" x14ac:dyDescent="0.2">
      <c r="B1271" s="35">
        <v>43280</v>
      </c>
      <c r="C1271">
        <v>77.98</v>
      </c>
      <c r="E1271">
        <v>0.71499999999999997</v>
      </c>
      <c r="F1271">
        <f>Table3[[#This Row],[DivPay]]*4</f>
        <v>2.86</v>
      </c>
      <c r="G1271" s="2">
        <f>Table3[[#This Row],[FwdDiv]]/Table3[[#This Row],[SharePrice]]</f>
        <v>3.6676070787381373E-2</v>
      </c>
    </row>
    <row r="1272" spans="2:7" ht="16" x14ac:dyDescent="0.2">
      <c r="B1272" s="35">
        <v>43279</v>
      </c>
      <c r="C1272">
        <v>77.94</v>
      </c>
      <c r="E1272">
        <v>0.71499999999999997</v>
      </c>
      <c r="F1272">
        <f>Table3[[#This Row],[DivPay]]*4</f>
        <v>2.86</v>
      </c>
      <c r="G1272" s="2">
        <f>Table3[[#This Row],[FwdDiv]]/Table3[[#This Row],[SharePrice]]</f>
        <v>3.669489350782653E-2</v>
      </c>
    </row>
    <row r="1273" spans="2:7" ht="16" x14ac:dyDescent="0.2">
      <c r="B1273" s="35">
        <v>43278</v>
      </c>
      <c r="C1273">
        <v>77.900000000000006</v>
      </c>
      <c r="E1273">
        <v>0.71499999999999997</v>
      </c>
      <c r="F1273">
        <f>Table3[[#This Row],[DivPay]]*4</f>
        <v>2.86</v>
      </c>
      <c r="G1273" s="2">
        <f>Table3[[#This Row],[FwdDiv]]/Table3[[#This Row],[SharePrice]]</f>
        <v>3.6713735558408213E-2</v>
      </c>
    </row>
    <row r="1274" spans="2:7" ht="16" x14ac:dyDescent="0.2">
      <c r="B1274" s="35">
        <v>43277</v>
      </c>
      <c r="C1274">
        <v>77.48</v>
      </c>
      <c r="E1274">
        <v>0.71499999999999997</v>
      </c>
      <c r="F1274">
        <f>Table3[[#This Row],[DivPay]]*4</f>
        <v>2.86</v>
      </c>
      <c r="G1274" s="2">
        <f>Table3[[#This Row],[FwdDiv]]/Table3[[#This Row],[SharePrice]]</f>
        <v>3.6912751677852344E-2</v>
      </c>
    </row>
    <row r="1275" spans="2:7" ht="16" x14ac:dyDescent="0.2">
      <c r="B1275" s="35">
        <v>43276</v>
      </c>
      <c r="C1275">
        <v>77.42</v>
      </c>
      <c r="E1275">
        <v>0.71499999999999997</v>
      </c>
      <c r="F1275">
        <f>Table3[[#This Row],[DivPay]]*4</f>
        <v>2.86</v>
      </c>
      <c r="G1275" s="2">
        <f>Table3[[#This Row],[FwdDiv]]/Table3[[#This Row],[SharePrice]]</f>
        <v>3.6941358822009815E-2</v>
      </c>
    </row>
    <row r="1276" spans="2:7" ht="16" x14ac:dyDescent="0.2">
      <c r="B1276" s="35">
        <v>43273</v>
      </c>
      <c r="C1276">
        <v>75.760000000000005</v>
      </c>
      <c r="E1276">
        <v>0.71499999999999997</v>
      </c>
      <c r="F1276">
        <f>Table3[[#This Row],[DivPay]]*4</f>
        <v>2.86</v>
      </c>
      <c r="G1276" s="2">
        <f>Table3[[#This Row],[FwdDiv]]/Table3[[#This Row],[SharePrice]]</f>
        <v>3.7750791974656805E-2</v>
      </c>
    </row>
    <row r="1277" spans="2:7" ht="16" x14ac:dyDescent="0.2">
      <c r="B1277" s="35">
        <v>43272</v>
      </c>
      <c r="C1277">
        <v>75.45</v>
      </c>
      <c r="E1277">
        <v>0.71499999999999997</v>
      </c>
      <c r="F1277">
        <f>Table3[[#This Row],[DivPay]]*4</f>
        <v>2.86</v>
      </c>
      <c r="G1277" s="2">
        <f>Table3[[#This Row],[FwdDiv]]/Table3[[#This Row],[SharePrice]]</f>
        <v>3.7905897945659371E-2</v>
      </c>
    </row>
    <row r="1278" spans="2:7" ht="16" x14ac:dyDescent="0.2">
      <c r="B1278" s="35">
        <v>43271</v>
      </c>
      <c r="C1278">
        <v>75.03</v>
      </c>
      <c r="E1278">
        <v>0.71499999999999997</v>
      </c>
      <c r="F1278">
        <f>Table3[[#This Row],[DivPay]]*4</f>
        <v>2.86</v>
      </c>
      <c r="G1278" s="2">
        <f>Table3[[#This Row],[FwdDiv]]/Table3[[#This Row],[SharePrice]]</f>
        <v>3.8118086098893771E-2</v>
      </c>
    </row>
    <row r="1279" spans="2:7" ht="16" x14ac:dyDescent="0.2">
      <c r="B1279" s="35">
        <v>43270</v>
      </c>
      <c r="C1279">
        <v>74.86</v>
      </c>
      <c r="E1279">
        <v>0.71499999999999997</v>
      </c>
      <c r="F1279">
        <f>Table3[[#This Row],[DivPay]]*4</f>
        <v>2.86</v>
      </c>
      <c r="G1279" s="2">
        <f>Table3[[#This Row],[FwdDiv]]/Table3[[#This Row],[SharePrice]]</f>
        <v>3.8204648677531393E-2</v>
      </c>
    </row>
    <row r="1280" spans="2:7" ht="16" x14ac:dyDescent="0.2">
      <c r="B1280" s="35">
        <v>43269</v>
      </c>
      <c r="C1280">
        <v>73.900000000000006</v>
      </c>
      <c r="E1280">
        <v>0.71499999999999997</v>
      </c>
      <c r="F1280">
        <f>Table3[[#This Row],[DivPay]]*4</f>
        <v>2.86</v>
      </c>
      <c r="G1280" s="2">
        <f>Table3[[#This Row],[FwdDiv]]/Table3[[#This Row],[SharePrice]]</f>
        <v>3.8700947225981053E-2</v>
      </c>
    </row>
    <row r="1281" spans="2:7" ht="16" x14ac:dyDescent="0.2">
      <c r="B1281" s="35">
        <v>43266</v>
      </c>
      <c r="C1281">
        <v>73.73</v>
      </c>
      <c r="E1281">
        <v>0.71499999999999997</v>
      </c>
      <c r="F1281">
        <f>Table3[[#This Row],[DivPay]]*4</f>
        <v>2.86</v>
      </c>
      <c r="G1281" s="2">
        <f>Table3[[#This Row],[FwdDiv]]/Table3[[#This Row],[SharePrice]]</f>
        <v>3.8790180387901801E-2</v>
      </c>
    </row>
    <row r="1282" spans="2:7" ht="16" x14ac:dyDescent="0.2">
      <c r="B1282" s="35">
        <v>43265</v>
      </c>
      <c r="C1282">
        <v>73.25</v>
      </c>
      <c r="E1282">
        <v>0.71499999999999997</v>
      </c>
      <c r="F1282">
        <f>Table3[[#This Row],[DivPay]]*4</f>
        <v>2.86</v>
      </c>
      <c r="G1282" s="2">
        <f>Table3[[#This Row],[FwdDiv]]/Table3[[#This Row],[SharePrice]]</f>
        <v>3.904436860068259E-2</v>
      </c>
    </row>
    <row r="1283" spans="2:7" ht="16" x14ac:dyDescent="0.2">
      <c r="B1283" s="35">
        <v>43264</v>
      </c>
      <c r="C1283">
        <v>72.430000000000007</v>
      </c>
      <c r="E1283">
        <v>0.71499999999999997</v>
      </c>
      <c r="F1283">
        <f>Table3[[#This Row],[DivPay]]*4</f>
        <v>2.86</v>
      </c>
      <c r="G1283" s="2">
        <f>Table3[[#This Row],[FwdDiv]]/Table3[[#This Row],[SharePrice]]</f>
        <v>3.9486400662708816E-2</v>
      </c>
    </row>
    <row r="1284" spans="2:7" ht="16" x14ac:dyDescent="0.2">
      <c r="B1284" s="35">
        <v>43263</v>
      </c>
      <c r="C1284">
        <v>72.48</v>
      </c>
      <c r="E1284">
        <v>0.71499999999999997</v>
      </c>
      <c r="F1284">
        <f>Table3[[#This Row],[DivPay]]*4</f>
        <v>2.86</v>
      </c>
      <c r="G1284" s="2">
        <f>Table3[[#This Row],[FwdDiv]]/Table3[[#This Row],[SharePrice]]</f>
        <v>3.9459161147902863E-2</v>
      </c>
    </row>
    <row r="1285" spans="2:7" ht="16" x14ac:dyDescent="0.2">
      <c r="B1285" s="35">
        <v>43262</v>
      </c>
      <c r="C1285">
        <v>71.39</v>
      </c>
      <c r="E1285">
        <v>0.71499999999999997</v>
      </c>
      <c r="F1285">
        <f>Table3[[#This Row],[DivPay]]*4</f>
        <v>2.86</v>
      </c>
      <c r="G1285" s="2">
        <f>Table3[[#This Row],[FwdDiv]]/Table3[[#This Row],[SharePrice]]</f>
        <v>4.0061633281972264E-2</v>
      </c>
    </row>
    <row r="1286" spans="2:7" ht="16" x14ac:dyDescent="0.2">
      <c r="B1286" s="35">
        <v>43259</v>
      </c>
      <c r="C1286">
        <v>72.75</v>
      </c>
      <c r="E1286">
        <v>0.71499999999999997</v>
      </c>
      <c r="F1286">
        <f>Table3[[#This Row],[DivPay]]*4</f>
        <v>2.86</v>
      </c>
      <c r="G1286" s="2">
        <f>Table3[[#This Row],[FwdDiv]]/Table3[[#This Row],[SharePrice]]</f>
        <v>3.9312714776632299E-2</v>
      </c>
    </row>
    <row r="1287" spans="2:7" ht="16" x14ac:dyDescent="0.2">
      <c r="B1287" s="35">
        <v>43258</v>
      </c>
      <c r="C1287">
        <v>72.790000000000006</v>
      </c>
      <c r="E1287">
        <v>0.71499999999999997</v>
      </c>
      <c r="F1287">
        <f>Table3[[#This Row],[DivPay]]*4</f>
        <v>2.86</v>
      </c>
      <c r="G1287" s="2">
        <f>Table3[[#This Row],[FwdDiv]]/Table3[[#This Row],[SharePrice]]</f>
        <v>3.9291111416403346E-2</v>
      </c>
    </row>
    <row r="1288" spans="2:7" ht="16" x14ac:dyDescent="0.2">
      <c r="B1288" s="35">
        <v>43257</v>
      </c>
      <c r="C1288">
        <v>72.39</v>
      </c>
      <c r="E1288">
        <v>0.71499999999999997</v>
      </c>
      <c r="F1288">
        <f>Table3[[#This Row],[DivPay]]*4</f>
        <v>2.86</v>
      </c>
      <c r="G1288" s="2">
        <f>Table3[[#This Row],[FwdDiv]]/Table3[[#This Row],[SharePrice]]</f>
        <v>3.9508219367315925E-2</v>
      </c>
    </row>
    <row r="1289" spans="2:7" ht="16" x14ac:dyDescent="0.2">
      <c r="B1289" s="35">
        <v>43256</v>
      </c>
      <c r="C1289">
        <v>74.010000000000005</v>
      </c>
      <c r="E1289">
        <v>0.71499999999999997</v>
      </c>
      <c r="F1289">
        <f>Table3[[#This Row],[DivPay]]*4</f>
        <v>2.86</v>
      </c>
      <c r="G1289" s="2">
        <f>Table3[[#This Row],[FwdDiv]]/Table3[[#This Row],[SharePrice]]</f>
        <v>3.8643426563977838E-2</v>
      </c>
    </row>
    <row r="1290" spans="2:7" ht="16" x14ac:dyDescent="0.2">
      <c r="B1290" s="35">
        <v>43255</v>
      </c>
      <c r="C1290">
        <v>74.95</v>
      </c>
      <c r="E1290">
        <v>0.71499999999999997</v>
      </c>
      <c r="F1290">
        <f>Table3[[#This Row],[DivPay]]*4</f>
        <v>2.86</v>
      </c>
      <c r="G1290" s="2">
        <f>Table3[[#This Row],[FwdDiv]]/Table3[[#This Row],[SharePrice]]</f>
        <v>3.815877251501E-2</v>
      </c>
    </row>
    <row r="1291" spans="2:7" ht="16" x14ac:dyDescent="0.2">
      <c r="B1291" s="35">
        <v>43252</v>
      </c>
      <c r="C1291">
        <v>75.540000000000006</v>
      </c>
      <c r="E1291">
        <v>0.71499999999999997</v>
      </c>
      <c r="F1291">
        <f>Table3[[#This Row],[DivPay]]*4</f>
        <v>2.86</v>
      </c>
      <c r="G1291" s="2">
        <f>Table3[[#This Row],[FwdDiv]]/Table3[[#This Row],[SharePrice]]</f>
        <v>3.7860736033889328E-2</v>
      </c>
    </row>
    <row r="1292" spans="2:7" ht="16" x14ac:dyDescent="0.2">
      <c r="B1292" s="35">
        <v>43251</v>
      </c>
      <c r="C1292">
        <v>76.73</v>
      </c>
      <c r="E1292">
        <v>0.71499999999999997</v>
      </c>
      <c r="F1292">
        <f>Table3[[#This Row],[DivPay]]*4</f>
        <v>2.86</v>
      </c>
      <c r="G1292" s="2">
        <f>Table3[[#This Row],[FwdDiv]]/Table3[[#This Row],[SharePrice]]</f>
        <v>3.7273556627134101E-2</v>
      </c>
    </row>
    <row r="1293" spans="2:7" ht="16" x14ac:dyDescent="0.2">
      <c r="B1293" s="35">
        <v>43250</v>
      </c>
      <c r="C1293">
        <v>76.33</v>
      </c>
      <c r="E1293">
        <v>0.71499999999999997</v>
      </c>
      <c r="F1293">
        <f>Table3[[#This Row],[DivPay]]*4</f>
        <v>2.86</v>
      </c>
      <c r="G1293" s="2">
        <f>Table3[[#This Row],[FwdDiv]]/Table3[[#This Row],[SharePrice]]</f>
        <v>3.746888510415302E-2</v>
      </c>
    </row>
    <row r="1294" spans="2:7" ht="16" x14ac:dyDescent="0.2">
      <c r="B1294" s="35">
        <v>43249</v>
      </c>
      <c r="C1294">
        <v>75.989999999999995</v>
      </c>
      <c r="E1294">
        <v>0.71499999999999997</v>
      </c>
      <c r="F1294">
        <f>Table3[[#This Row],[DivPay]]*4</f>
        <v>2.86</v>
      </c>
      <c r="G1294" s="2">
        <f>Table3[[#This Row],[FwdDiv]]/Table3[[#This Row],[SharePrice]]</f>
        <v>3.7636531122516123E-2</v>
      </c>
    </row>
    <row r="1295" spans="2:7" ht="16" x14ac:dyDescent="0.2">
      <c r="B1295" s="35">
        <v>43245</v>
      </c>
      <c r="C1295">
        <v>75.91</v>
      </c>
      <c r="E1295">
        <v>0.71499999999999997</v>
      </c>
      <c r="F1295">
        <f>Table3[[#This Row],[DivPay]]*4</f>
        <v>2.86</v>
      </c>
      <c r="G1295" s="2">
        <f>Table3[[#This Row],[FwdDiv]]/Table3[[#This Row],[SharePrice]]</f>
        <v>3.7676195494664735E-2</v>
      </c>
    </row>
    <row r="1296" spans="2:7" ht="16" x14ac:dyDescent="0.2">
      <c r="B1296" s="35">
        <v>43244</v>
      </c>
      <c r="C1296">
        <v>75.88</v>
      </c>
      <c r="E1296">
        <v>0.71499999999999997</v>
      </c>
      <c r="F1296">
        <f>Table3[[#This Row],[DivPay]]*4</f>
        <v>2.86</v>
      </c>
      <c r="G1296" s="2">
        <f>Table3[[#This Row],[FwdDiv]]/Table3[[#This Row],[SharePrice]]</f>
        <v>3.7691091196626253E-2</v>
      </c>
    </row>
    <row r="1297" spans="2:7" ht="16" x14ac:dyDescent="0.2">
      <c r="B1297" s="35">
        <v>43243</v>
      </c>
      <c r="C1297">
        <v>75.099999999999994</v>
      </c>
      <c r="E1297">
        <v>0.71499999999999997</v>
      </c>
      <c r="F1297">
        <f>Table3[[#This Row],[DivPay]]*4</f>
        <v>2.86</v>
      </c>
      <c r="G1297" s="2">
        <f>Table3[[#This Row],[FwdDiv]]/Table3[[#This Row],[SharePrice]]</f>
        <v>3.8082556591211722E-2</v>
      </c>
    </row>
    <row r="1298" spans="2:7" ht="16" x14ac:dyDescent="0.2">
      <c r="B1298" s="35">
        <v>43242</v>
      </c>
      <c r="C1298">
        <v>74.14</v>
      </c>
      <c r="E1298">
        <v>0.71499999999999997</v>
      </c>
      <c r="F1298">
        <f>Table3[[#This Row],[DivPay]]*4</f>
        <v>2.86</v>
      </c>
      <c r="G1298" s="2">
        <f>Table3[[#This Row],[FwdDiv]]/Table3[[#This Row],[SharePrice]]</f>
        <v>3.857566765578635E-2</v>
      </c>
    </row>
    <row r="1299" spans="2:7" ht="16" x14ac:dyDescent="0.2">
      <c r="B1299" s="35">
        <v>43241</v>
      </c>
      <c r="C1299">
        <v>73.84</v>
      </c>
      <c r="E1299">
        <v>0.71499999999999997</v>
      </c>
      <c r="F1299">
        <f>Table3[[#This Row],[DivPay]]*4</f>
        <v>2.86</v>
      </c>
      <c r="G1299" s="2">
        <f>Table3[[#This Row],[FwdDiv]]/Table3[[#This Row],[SharePrice]]</f>
        <v>3.873239436619718E-2</v>
      </c>
    </row>
    <row r="1300" spans="2:7" ht="16" x14ac:dyDescent="0.2">
      <c r="B1300" s="35">
        <v>43238</v>
      </c>
      <c r="C1300">
        <v>73.97</v>
      </c>
      <c r="E1300">
        <v>0.71499999999999997</v>
      </c>
      <c r="F1300">
        <f>Table3[[#This Row],[DivPay]]*4</f>
        <v>2.86</v>
      </c>
      <c r="G1300" s="2">
        <f>Table3[[#This Row],[FwdDiv]]/Table3[[#This Row],[SharePrice]]</f>
        <v>3.8664323374340948E-2</v>
      </c>
    </row>
    <row r="1301" spans="2:7" ht="16" x14ac:dyDescent="0.2">
      <c r="B1301" s="35">
        <v>43237</v>
      </c>
      <c r="C1301">
        <v>73.94</v>
      </c>
      <c r="E1301">
        <v>0.71499999999999997</v>
      </c>
      <c r="F1301">
        <f>Table3[[#This Row],[DivPay]]*4</f>
        <v>2.86</v>
      </c>
      <c r="G1301" s="2">
        <f>Table3[[#This Row],[FwdDiv]]/Table3[[#This Row],[SharePrice]]</f>
        <v>3.8680010819583444E-2</v>
      </c>
    </row>
    <row r="1302" spans="2:7" ht="16" x14ac:dyDescent="0.2">
      <c r="B1302" s="35">
        <v>43236</v>
      </c>
      <c r="C1302">
        <v>74.56</v>
      </c>
      <c r="E1302">
        <v>0.71499999999999997</v>
      </c>
      <c r="F1302">
        <f>Table3[[#This Row],[DivPay]]*4</f>
        <v>2.86</v>
      </c>
      <c r="G1302" s="2">
        <f>Table3[[#This Row],[FwdDiv]]/Table3[[#This Row],[SharePrice]]</f>
        <v>3.8358369098712444E-2</v>
      </c>
    </row>
    <row r="1303" spans="2:7" ht="16" x14ac:dyDescent="0.2">
      <c r="B1303" s="35">
        <v>43235</v>
      </c>
      <c r="C1303">
        <v>74.900000000000006</v>
      </c>
      <c r="D1303">
        <v>0.71499999999999997</v>
      </c>
      <c r="E1303">
        <v>0.71499999999999997</v>
      </c>
      <c r="F1303">
        <f>Table3[[#This Row],[DivPay]]*4</f>
        <v>2.86</v>
      </c>
      <c r="G1303" s="2">
        <f>Table3[[#This Row],[FwdDiv]]/Table3[[#This Row],[SharePrice]]</f>
        <v>3.8184245660881168E-2</v>
      </c>
    </row>
    <row r="1304" spans="2:7" ht="16" x14ac:dyDescent="0.2">
      <c r="B1304" s="35">
        <v>43234</v>
      </c>
      <c r="C1304">
        <v>76.63</v>
      </c>
      <c r="E1304">
        <v>0.71499999999999997</v>
      </c>
      <c r="F1304">
        <f>Table3[[#This Row],[DivPay]]*4</f>
        <v>2.86</v>
      </c>
      <c r="G1304" s="2">
        <f>Table3[[#This Row],[FwdDiv]]/Table3[[#This Row],[SharePrice]]</f>
        <v>3.7322197572752187E-2</v>
      </c>
    </row>
    <row r="1305" spans="2:7" ht="16" x14ac:dyDescent="0.2">
      <c r="B1305" s="35">
        <v>43231</v>
      </c>
      <c r="C1305">
        <v>76.83</v>
      </c>
      <c r="E1305">
        <v>0.71499999999999997</v>
      </c>
      <c r="F1305">
        <f>Table3[[#This Row],[DivPay]]*4</f>
        <v>2.86</v>
      </c>
      <c r="G1305" s="2">
        <f>Table3[[#This Row],[FwdDiv]]/Table3[[#This Row],[SharePrice]]</f>
        <v>3.7225042301184431E-2</v>
      </c>
    </row>
    <row r="1306" spans="2:7" ht="16" x14ac:dyDescent="0.2">
      <c r="B1306" s="35">
        <v>43230</v>
      </c>
      <c r="C1306">
        <v>76.569999999999993</v>
      </c>
      <c r="E1306">
        <v>0.71499999999999997</v>
      </c>
      <c r="F1306">
        <f>Table3[[#This Row],[DivPay]]*4</f>
        <v>2.86</v>
      </c>
      <c r="G1306" s="2">
        <f>Table3[[#This Row],[FwdDiv]]/Table3[[#This Row],[SharePrice]]</f>
        <v>3.7351443123938878E-2</v>
      </c>
    </row>
    <row r="1307" spans="2:7" ht="16" x14ac:dyDescent="0.2">
      <c r="B1307" s="35">
        <v>43229</v>
      </c>
      <c r="C1307">
        <v>75.430000000000007</v>
      </c>
      <c r="E1307">
        <v>0.71499999999999997</v>
      </c>
      <c r="F1307">
        <f>Table3[[#This Row],[DivPay]]*4</f>
        <v>2.86</v>
      </c>
      <c r="G1307" s="2">
        <f>Table3[[#This Row],[FwdDiv]]/Table3[[#This Row],[SharePrice]]</f>
        <v>3.7915948561580266E-2</v>
      </c>
    </row>
    <row r="1308" spans="2:7" ht="16" x14ac:dyDescent="0.2">
      <c r="B1308" s="35">
        <v>43228</v>
      </c>
      <c r="C1308">
        <v>76.23</v>
      </c>
      <c r="E1308">
        <v>0.71499999999999997</v>
      </c>
      <c r="F1308">
        <f>Table3[[#This Row],[DivPay]]*4</f>
        <v>2.86</v>
      </c>
      <c r="G1308" s="2">
        <f>Table3[[#This Row],[FwdDiv]]/Table3[[#This Row],[SharePrice]]</f>
        <v>3.7518037518037513E-2</v>
      </c>
    </row>
    <row r="1309" spans="2:7" ht="16" x14ac:dyDescent="0.2">
      <c r="B1309" s="35">
        <v>43227</v>
      </c>
      <c r="C1309">
        <v>78.36</v>
      </c>
      <c r="E1309">
        <v>0.71499999999999997</v>
      </c>
      <c r="F1309">
        <f>Table3[[#This Row],[DivPay]]*4</f>
        <v>2.86</v>
      </c>
      <c r="G1309" s="2">
        <f>Table3[[#This Row],[FwdDiv]]/Table3[[#This Row],[SharePrice]]</f>
        <v>3.6498213374170495E-2</v>
      </c>
    </row>
    <row r="1310" spans="2:7" ht="16" x14ac:dyDescent="0.2">
      <c r="B1310" s="35">
        <v>43224</v>
      </c>
      <c r="C1310">
        <v>79.25</v>
      </c>
      <c r="E1310">
        <v>0.71499999999999997</v>
      </c>
      <c r="F1310">
        <f>Table3[[#This Row],[DivPay]]*4</f>
        <v>2.86</v>
      </c>
      <c r="G1310" s="2">
        <f>Table3[[#This Row],[FwdDiv]]/Table3[[#This Row],[SharePrice]]</f>
        <v>3.6088328075709775E-2</v>
      </c>
    </row>
    <row r="1311" spans="2:7" ht="16" x14ac:dyDescent="0.2">
      <c r="B1311" s="35">
        <v>43223</v>
      </c>
      <c r="C1311">
        <v>79</v>
      </c>
      <c r="E1311">
        <v>0.71499999999999997</v>
      </c>
      <c r="F1311">
        <f>Table3[[#This Row],[DivPay]]*4</f>
        <v>2.86</v>
      </c>
      <c r="G1311" s="2">
        <f>Table3[[#This Row],[FwdDiv]]/Table3[[#This Row],[SharePrice]]</f>
        <v>3.6202531645569622E-2</v>
      </c>
    </row>
    <row r="1312" spans="2:7" ht="16" x14ac:dyDescent="0.2">
      <c r="B1312" s="35">
        <v>43222</v>
      </c>
      <c r="C1312">
        <v>79.25</v>
      </c>
      <c r="E1312">
        <v>0.71499999999999997</v>
      </c>
      <c r="F1312">
        <f>Table3[[#This Row],[DivPay]]*4</f>
        <v>2.86</v>
      </c>
      <c r="G1312" s="2">
        <f>Table3[[#This Row],[FwdDiv]]/Table3[[#This Row],[SharePrice]]</f>
        <v>3.6088328075709775E-2</v>
      </c>
    </row>
    <row r="1313" spans="2:7" ht="16" x14ac:dyDescent="0.2">
      <c r="B1313" s="35">
        <v>43221</v>
      </c>
      <c r="C1313">
        <v>79.95</v>
      </c>
      <c r="E1313">
        <v>0.71499999999999997</v>
      </c>
      <c r="F1313">
        <f>Table3[[#This Row],[DivPay]]*4</f>
        <v>2.86</v>
      </c>
      <c r="G1313" s="2">
        <f>Table3[[#This Row],[FwdDiv]]/Table3[[#This Row],[SharePrice]]</f>
        <v>3.5772357723577231E-2</v>
      </c>
    </row>
    <row r="1314" spans="2:7" ht="16" x14ac:dyDescent="0.2">
      <c r="B1314" s="35">
        <v>43220</v>
      </c>
      <c r="C1314">
        <v>80.13</v>
      </c>
      <c r="E1314">
        <v>0.71499999999999997</v>
      </c>
      <c r="F1314">
        <f>Table3[[#This Row],[DivPay]]*4</f>
        <v>2.86</v>
      </c>
      <c r="G1314" s="2">
        <f>Table3[[#This Row],[FwdDiv]]/Table3[[#This Row],[SharePrice]]</f>
        <v>3.5692000499188817E-2</v>
      </c>
    </row>
    <row r="1315" spans="2:7" ht="16" x14ac:dyDescent="0.2">
      <c r="B1315" s="35">
        <v>43217</v>
      </c>
      <c r="C1315">
        <v>80.430000000000007</v>
      </c>
      <c r="E1315">
        <v>0.71499999999999997</v>
      </c>
      <c r="F1315">
        <f>Table3[[#This Row],[DivPay]]*4</f>
        <v>2.86</v>
      </c>
      <c r="G1315" s="2">
        <f>Table3[[#This Row],[FwdDiv]]/Table3[[#This Row],[SharePrice]]</f>
        <v>3.5558871068009444E-2</v>
      </c>
    </row>
    <row r="1316" spans="2:7" ht="16" x14ac:dyDescent="0.2">
      <c r="B1316" s="35">
        <v>43216</v>
      </c>
      <c r="C1316">
        <v>79.45</v>
      </c>
      <c r="E1316">
        <v>0.71499999999999997</v>
      </c>
      <c r="F1316">
        <f>Table3[[#This Row],[DivPay]]*4</f>
        <v>2.86</v>
      </c>
      <c r="G1316" s="2">
        <f>Table3[[#This Row],[FwdDiv]]/Table3[[#This Row],[SharePrice]]</f>
        <v>3.5997482693517935E-2</v>
      </c>
    </row>
    <row r="1317" spans="2:7" ht="16" x14ac:dyDescent="0.2">
      <c r="B1317" s="35">
        <v>43215</v>
      </c>
      <c r="C1317">
        <v>78.39</v>
      </c>
      <c r="E1317">
        <v>0.71499999999999997</v>
      </c>
      <c r="F1317">
        <f>Table3[[#This Row],[DivPay]]*4</f>
        <v>2.86</v>
      </c>
      <c r="G1317" s="2">
        <f>Table3[[#This Row],[FwdDiv]]/Table3[[#This Row],[SharePrice]]</f>
        <v>3.6484245439469321E-2</v>
      </c>
    </row>
    <row r="1318" spans="2:7" ht="16" x14ac:dyDescent="0.2">
      <c r="B1318" s="35">
        <v>43214</v>
      </c>
      <c r="C1318">
        <v>78.31</v>
      </c>
      <c r="E1318">
        <v>0.71499999999999997</v>
      </c>
      <c r="F1318">
        <f>Table3[[#This Row],[DivPay]]*4</f>
        <v>2.86</v>
      </c>
      <c r="G1318" s="2">
        <f>Table3[[#This Row],[FwdDiv]]/Table3[[#This Row],[SharePrice]]</f>
        <v>3.6521517047631208E-2</v>
      </c>
    </row>
    <row r="1319" spans="2:7" ht="16" x14ac:dyDescent="0.2">
      <c r="B1319" s="35">
        <v>43213</v>
      </c>
      <c r="C1319">
        <v>77.7</v>
      </c>
      <c r="E1319">
        <v>0.71499999999999997</v>
      </c>
      <c r="F1319">
        <f>Table3[[#This Row],[DivPay]]*4</f>
        <v>2.86</v>
      </c>
      <c r="G1319" s="2">
        <f>Table3[[#This Row],[FwdDiv]]/Table3[[#This Row],[SharePrice]]</f>
        <v>3.6808236808236805E-2</v>
      </c>
    </row>
    <row r="1320" spans="2:7" ht="16" x14ac:dyDescent="0.2">
      <c r="B1320" s="35">
        <v>43210</v>
      </c>
      <c r="C1320">
        <v>77.599999999999994</v>
      </c>
      <c r="E1320">
        <v>0.71499999999999997</v>
      </c>
      <c r="F1320">
        <f>Table3[[#This Row],[DivPay]]*4</f>
        <v>2.86</v>
      </c>
      <c r="G1320" s="2">
        <f>Table3[[#This Row],[FwdDiv]]/Table3[[#This Row],[SharePrice]]</f>
        <v>3.6855670103092784E-2</v>
      </c>
    </row>
    <row r="1321" spans="2:7" ht="16" x14ac:dyDescent="0.2">
      <c r="B1321" s="35">
        <v>43209</v>
      </c>
      <c r="C1321">
        <v>78.11</v>
      </c>
      <c r="E1321">
        <v>0.71499999999999997</v>
      </c>
      <c r="F1321">
        <f>Table3[[#This Row],[DivPay]]*4</f>
        <v>2.86</v>
      </c>
      <c r="G1321" s="2">
        <f>Table3[[#This Row],[FwdDiv]]/Table3[[#This Row],[SharePrice]]</f>
        <v>3.6615030085776469E-2</v>
      </c>
    </row>
    <row r="1322" spans="2:7" ht="16" x14ac:dyDescent="0.2">
      <c r="B1322" s="35">
        <v>43208</v>
      </c>
      <c r="C1322">
        <v>78.010000000000005</v>
      </c>
      <c r="E1322">
        <v>0.71499999999999997</v>
      </c>
      <c r="F1322">
        <f>Table3[[#This Row],[DivPay]]*4</f>
        <v>2.86</v>
      </c>
      <c r="G1322" s="2">
        <f>Table3[[#This Row],[FwdDiv]]/Table3[[#This Row],[SharePrice]]</f>
        <v>3.6661966414562229E-2</v>
      </c>
    </row>
    <row r="1323" spans="2:7" ht="16" x14ac:dyDescent="0.2">
      <c r="B1323" s="35">
        <v>43207</v>
      </c>
      <c r="C1323">
        <v>78.459999999999994</v>
      </c>
      <c r="E1323">
        <v>0.71499999999999997</v>
      </c>
      <c r="F1323">
        <f>Table3[[#This Row],[DivPay]]*4</f>
        <v>2.86</v>
      </c>
      <c r="G1323" s="2">
        <f>Table3[[#This Row],[FwdDiv]]/Table3[[#This Row],[SharePrice]]</f>
        <v>3.6451695131277086E-2</v>
      </c>
    </row>
    <row r="1324" spans="2:7" ht="16" x14ac:dyDescent="0.2">
      <c r="B1324" s="35">
        <v>43206</v>
      </c>
      <c r="C1324">
        <v>77.790000000000006</v>
      </c>
      <c r="E1324">
        <v>0.71499999999999997</v>
      </c>
      <c r="F1324">
        <f>Table3[[#This Row],[DivPay]]*4</f>
        <v>2.86</v>
      </c>
      <c r="G1324" s="2">
        <f>Table3[[#This Row],[FwdDiv]]/Table3[[#This Row],[SharePrice]]</f>
        <v>3.6765651111968112E-2</v>
      </c>
    </row>
    <row r="1325" spans="2:7" ht="16" x14ac:dyDescent="0.2">
      <c r="B1325" s="35">
        <v>43203</v>
      </c>
      <c r="C1325">
        <v>76.69</v>
      </c>
      <c r="E1325">
        <v>0.71499999999999997</v>
      </c>
      <c r="F1325">
        <f>Table3[[#This Row],[DivPay]]*4</f>
        <v>2.86</v>
      </c>
      <c r="G1325" s="2">
        <f>Table3[[#This Row],[FwdDiv]]/Table3[[#This Row],[SharePrice]]</f>
        <v>3.7292997783283349E-2</v>
      </c>
    </row>
    <row r="1326" spans="2:7" ht="16" x14ac:dyDescent="0.2">
      <c r="B1326" s="35">
        <v>43202</v>
      </c>
      <c r="C1326">
        <v>76.31</v>
      </c>
      <c r="E1326">
        <v>0.71499999999999997</v>
      </c>
      <c r="F1326">
        <f>Table3[[#This Row],[DivPay]]*4</f>
        <v>2.86</v>
      </c>
      <c r="G1326" s="2">
        <f>Table3[[#This Row],[FwdDiv]]/Table3[[#This Row],[SharePrice]]</f>
        <v>3.7478705281090284E-2</v>
      </c>
    </row>
    <row r="1327" spans="2:7" ht="16" x14ac:dyDescent="0.2">
      <c r="B1327" s="35">
        <v>43201</v>
      </c>
      <c r="C1327">
        <v>77.510000000000005</v>
      </c>
      <c r="E1327">
        <v>0.71499999999999997</v>
      </c>
      <c r="F1327">
        <f>Table3[[#This Row],[DivPay]]*4</f>
        <v>2.86</v>
      </c>
      <c r="G1327" s="2">
        <f>Table3[[#This Row],[FwdDiv]]/Table3[[#This Row],[SharePrice]]</f>
        <v>3.6898464714230417E-2</v>
      </c>
    </row>
    <row r="1328" spans="2:7" ht="16" x14ac:dyDescent="0.2">
      <c r="B1328" s="35">
        <v>43200</v>
      </c>
      <c r="C1328">
        <v>77.599999999999994</v>
      </c>
      <c r="E1328">
        <v>0.71499999999999997</v>
      </c>
      <c r="F1328">
        <f>Table3[[#This Row],[DivPay]]*4</f>
        <v>2.86</v>
      </c>
      <c r="G1328" s="2">
        <f>Table3[[#This Row],[FwdDiv]]/Table3[[#This Row],[SharePrice]]</f>
        <v>3.6855670103092784E-2</v>
      </c>
    </row>
    <row r="1329" spans="2:7" ht="16" x14ac:dyDescent="0.2">
      <c r="B1329" s="35">
        <v>43199</v>
      </c>
      <c r="C1329">
        <v>78.459999999999994</v>
      </c>
      <c r="E1329">
        <v>0.71499999999999997</v>
      </c>
      <c r="F1329">
        <f>Table3[[#This Row],[DivPay]]*4</f>
        <v>2.86</v>
      </c>
      <c r="G1329" s="2">
        <f>Table3[[#This Row],[FwdDiv]]/Table3[[#This Row],[SharePrice]]</f>
        <v>3.6451695131277086E-2</v>
      </c>
    </row>
    <row r="1330" spans="2:7" ht="16" x14ac:dyDescent="0.2">
      <c r="B1330" s="35">
        <v>43196</v>
      </c>
      <c r="C1330">
        <v>78.56</v>
      </c>
      <c r="E1330">
        <v>0.71499999999999997</v>
      </c>
      <c r="F1330">
        <f>Table3[[#This Row],[DivPay]]*4</f>
        <v>2.86</v>
      </c>
      <c r="G1330" s="2">
        <f>Table3[[#This Row],[FwdDiv]]/Table3[[#This Row],[SharePrice]]</f>
        <v>3.6405295315682276E-2</v>
      </c>
    </row>
    <row r="1331" spans="2:7" ht="16" x14ac:dyDescent="0.2">
      <c r="B1331" s="35">
        <v>43195</v>
      </c>
      <c r="C1331">
        <v>78.89</v>
      </c>
      <c r="E1331">
        <v>0.71499999999999997</v>
      </c>
      <c r="F1331">
        <f>Table3[[#This Row],[DivPay]]*4</f>
        <v>2.86</v>
      </c>
      <c r="G1331" s="2">
        <f>Table3[[#This Row],[FwdDiv]]/Table3[[#This Row],[SharePrice]]</f>
        <v>3.6253010520978575E-2</v>
      </c>
    </row>
    <row r="1332" spans="2:7" ht="16" x14ac:dyDescent="0.2">
      <c r="B1332" s="35">
        <v>43194</v>
      </c>
      <c r="C1332">
        <v>78.27</v>
      </c>
      <c r="E1332">
        <v>0.71499999999999997</v>
      </c>
      <c r="F1332">
        <f>Table3[[#This Row],[DivPay]]*4</f>
        <v>2.86</v>
      </c>
      <c r="G1332" s="2">
        <f>Table3[[#This Row],[FwdDiv]]/Table3[[#This Row],[SharePrice]]</f>
        <v>3.6540181423278396E-2</v>
      </c>
    </row>
    <row r="1333" spans="2:7" ht="16" x14ac:dyDescent="0.2">
      <c r="B1333" s="35">
        <v>43193</v>
      </c>
      <c r="C1333">
        <v>77.66</v>
      </c>
      <c r="E1333">
        <v>0.71499999999999997</v>
      </c>
      <c r="F1333">
        <f>Table3[[#This Row],[DivPay]]*4</f>
        <v>2.86</v>
      </c>
      <c r="G1333" s="2">
        <f>Table3[[#This Row],[FwdDiv]]/Table3[[#This Row],[SharePrice]]</f>
        <v>3.6827195467422094E-2</v>
      </c>
    </row>
    <row r="1334" spans="2:7" ht="16" x14ac:dyDescent="0.2">
      <c r="B1334" s="35">
        <v>43192</v>
      </c>
      <c r="C1334">
        <v>77.069999999999993</v>
      </c>
      <c r="E1334">
        <v>0.71499999999999997</v>
      </c>
      <c r="F1334">
        <f>Table3[[#This Row],[DivPay]]*4</f>
        <v>2.86</v>
      </c>
      <c r="G1334" s="2">
        <f>Table3[[#This Row],[FwdDiv]]/Table3[[#This Row],[SharePrice]]</f>
        <v>3.7109121577786432E-2</v>
      </c>
    </row>
    <row r="1335" spans="2:7" ht="16" x14ac:dyDescent="0.2">
      <c r="B1335" s="35">
        <v>43188</v>
      </c>
      <c r="C1335">
        <v>77.94</v>
      </c>
      <c r="E1335">
        <v>0.71499999999999997</v>
      </c>
      <c r="F1335">
        <f>Table3[[#This Row],[DivPay]]*4</f>
        <v>2.86</v>
      </c>
      <c r="G1335" s="2">
        <f>Table3[[#This Row],[FwdDiv]]/Table3[[#This Row],[SharePrice]]</f>
        <v>3.669489350782653E-2</v>
      </c>
    </row>
    <row r="1336" spans="2:7" ht="16" x14ac:dyDescent="0.2">
      <c r="B1336" s="35">
        <v>43187</v>
      </c>
      <c r="C1336">
        <v>77.56</v>
      </c>
      <c r="E1336">
        <v>0.71499999999999997</v>
      </c>
      <c r="F1336">
        <f>Table3[[#This Row],[DivPay]]*4</f>
        <v>2.86</v>
      </c>
      <c r="G1336" s="2">
        <f>Table3[[#This Row],[FwdDiv]]/Table3[[#This Row],[SharePrice]]</f>
        <v>3.6874677668901491E-2</v>
      </c>
    </row>
    <row r="1337" spans="2:7" ht="16" x14ac:dyDescent="0.2">
      <c r="B1337" s="35">
        <v>43186</v>
      </c>
      <c r="C1337">
        <v>77.62</v>
      </c>
      <c r="E1337">
        <v>0.71499999999999997</v>
      </c>
      <c r="F1337">
        <f>Table3[[#This Row],[DivPay]]*4</f>
        <v>2.86</v>
      </c>
      <c r="G1337" s="2">
        <f>Table3[[#This Row],[FwdDiv]]/Table3[[#This Row],[SharePrice]]</f>
        <v>3.6846173666580773E-2</v>
      </c>
    </row>
    <row r="1338" spans="2:7" ht="16" x14ac:dyDescent="0.2">
      <c r="B1338" s="35">
        <v>43185</v>
      </c>
      <c r="C1338">
        <v>76.42</v>
      </c>
      <c r="E1338">
        <v>0.71499999999999997</v>
      </c>
      <c r="F1338">
        <f>Table3[[#This Row],[DivPay]]*4</f>
        <v>2.86</v>
      </c>
      <c r="G1338" s="2">
        <f>Table3[[#This Row],[FwdDiv]]/Table3[[#This Row],[SharePrice]]</f>
        <v>3.7424757916775714E-2</v>
      </c>
    </row>
    <row r="1339" spans="2:7" ht="16" x14ac:dyDescent="0.2">
      <c r="B1339" s="35">
        <v>43182</v>
      </c>
      <c r="C1339">
        <v>75.58</v>
      </c>
      <c r="E1339">
        <v>0.71499999999999997</v>
      </c>
      <c r="F1339">
        <f>Table3[[#This Row],[DivPay]]*4</f>
        <v>2.86</v>
      </c>
      <c r="G1339" s="2">
        <f>Table3[[#This Row],[FwdDiv]]/Table3[[#This Row],[SharePrice]]</f>
        <v>3.7840698597512566E-2</v>
      </c>
    </row>
    <row r="1340" spans="2:7" ht="16" x14ac:dyDescent="0.2">
      <c r="B1340" s="35">
        <v>43181</v>
      </c>
      <c r="C1340">
        <v>76.760000000000005</v>
      </c>
      <c r="E1340">
        <v>0.71499999999999997</v>
      </c>
      <c r="F1340">
        <f>Table3[[#This Row],[DivPay]]*4</f>
        <v>2.86</v>
      </c>
      <c r="G1340" s="2">
        <f>Table3[[#This Row],[FwdDiv]]/Table3[[#This Row],[SharePrice]]</f>
        <v>3.7258989056800411E-2</v>
      </c>
    </row>
    <row r="1341" spans="2:7" ht="16" x14ac:dyDescent="0.2">
      <c r="B1341" s="35">
        <v>43180</v>
      </c>
      <c r="C1341">
        <v>76.67</v>
      </c>
      <c r="E1341">
        <v>0.71499999999999997</v>
      </c>
      <c r="F1341">
        <f>Table3[[#This Row],[DivPay]]*4</f>
        <v>2.86</v>
      </c>
      <c r="G1341" s="2">
        <f>Table3[[#This Row],[FwdDiv]]/Table3[[#This Row],[SharePrice]]</f>
        <v>3.7302725968436153E-2</v>
      </c>
    </row>
    <row r="1342" spans="2:7" ht="16" x14ac:dyDescent="0.2">
      <c r="B1342" s="35">
        <v>43179</v>
      </c>
      <c r="C1342">
        <v>76.89</v>
      </c>
      <c r="E1342">
        <v>0.71499999999999997</v>
      </c>
      <c r="F1342">
        <f>Table3[[#This Row],[DivPay]]*4</f>
        <v>2.86</v>
      </c>
      <c r="G1342" s="2">
        <f>Table3[[#This Row],[FwdDiv]]/Table3[[#This Row],[SharePrice]]</f>
        <v>3.7195994277539342E-2</v>
      </c>
    </row>
    <row r="1343" spans="2:7" ht="16" x14ac:dyDescent="0.2">
      <c r="B1343" s="35">
        <v>43178</v>
      </c>
      <c r="C1343">
        <v>77.05</v>
      </c>
      <c r="E1343">
        <v>0.71499999999999997</v>
      </c>
      <c r="F1343">
        <f>Table3[[#This Row],[DivPay]]*4</f>
        <v>2.86</v>
      </c>
      <c r="G1343" s="2">
        <f>Table3[[#This Row],[FwdDiv]]/Table3[[#This Row],[SharePrice]]</f>
        <v>3.7118754055807918E-2</v>
      </c>
    </row>
    <row r="1344" spans="2:7" ht="16" x14ac:dyDescent="0.2">
      <c r="B1344" s="35">
        <v>43175</v>
      </c>
      <c r="C1344">
        <v>77.45</v>
      </c>
      <c r="E1344">
        <v>0.71499999999999997</v>
      </c>
      <c r="F1344">
        <f>Table3[[#This Row],[DivPay]]*4</f>
        <v>2.86</v>
      </c>
      <c r="G1344" s="2">
        <f>Table3[[#This Row],[FwdDiv]]/Table3[[#This Row],[SharePrice]]</f>
        <v>3.6927049709489991E-2</v>
      </c>
    </row>
    <row r="1345" spans="2:7" ht="16" x14ac:dyDescent="0.2">
      <c r="B1345" s="35">
        <v>43174</v>
      </c>
      <c r="C1345">
        <v>76.58</v>
      </c>
      <c r="E1345">
        <v>0.71499999999999997</v>
      </c>
      <c r="F1345">
        <f>Table3[[#This Row],[DivPay]]*4</f>
        <v>2.86</v>
      </c>
      <c r="G1345" s="2">
        <f>Table3[[#This Row],[FwdDiv]]/Table3[[#This Row],[SharePrice]]</f>
        <v>3.7346565682945941E-2</v>
      </c>
    </row>
    <row r="1346" spans="2:7" ht="16" x14ac:dyDescent="0.2">
      <c r="B1346" s="35">
        <v>43173</v>
      </c>
      <c r="C1346">
        <v>75.97</v>
      </c>
      <c r="E1346">
        <v>0.71499999999999997</v>
      </c>
      <c r="F1346">
        <f>Table3[[#This Row],[DivPay]]*4</f>
        <v>2.86</v>
      </c>
      <c r="G1346" s="2">
        <f>Table3[[#This Row],[FwdDiv]]/Table3[[#This Row],[SharePrice]]</f>
        <v>3.7646439383967355E-2</v>
      </c>
    </row>
    <row r="1347" spans="2:7" ht="16" x14ac:dyDescent="0.2">
      <c r="B1347" s="35">
        <v>43172</v>
      </c>
      <c r="C1347">
        <v>75.489999999999995</v>
      </c>
      <c r="E1347">
        <v>0.71499999999999997</v>
      </c>
      <c r="F1347">
        <f>Table3[[#This Row],[DivPay]]*4</f>
        <v>2.86</v>
      </c>
      <c r="G1347" s="2">
        <f>Table3[[#This Row],[FwdDiv]]/Table3[[#This Row],[SharePrice]]</f>
        <v>3.7885812690422571E-2</v>
      </c>
    </row>
    <row r="1348" spans="2:7" ht="16" x14ac:dyDescent="0.2">
      <c r="B1348" s="35">
        <v>43171</v>
      </c>
      <c r="C1348">
        <v>75.69</v>
      </c>
      <c r="E1348">
        <v>0.71499999999999997</v>
      </c>
      <c r="F1348">
        <f>Table3[[#This Row],[DivPay]]*4</f>
        <v>2.86</v>
      </c>
      <c r="G1348" s="2">
        <f>Table3[[#This Row],[FwdDiv]]/Table3[[#This Row],[SharePrice]]</f>
        <v>3.7785704848725059E-2</v>
      </c>
    </row>
    <row r="1349" spans="2:7" ht="16" x14ac:dyDescent="0.2">
      <c r="B1349" s="35">
        <v>43168</v>
      </c>
      <c r="C1349">
        <v>75.239999999999995</v>
      </c>
      <c r="E1349">
        <v>0.71499999999999997</v>
      </c>
      <c r="F1349">
        <f>Table3[[#This Row],[DivPay]]*4</f>
        <v>2.86</v>
      </c>
      <c r="G1349" s="2">
        <f>Table3[[#This Row],[FwdDiv]]/Table3[[#This Row],[SharePrice]]</f>
        <v>3.8011695906432746E-2</v>
      </c>
    </row>
    <row r="1350" spans="2:7" ht="16" x14ac:dyDescent="0.2">
      <c r="B1350" s="35">
        <v>43167</v>
      </c>
      <c r="C1350">
        <v>75.31</v>
      </c>
      <c r="E1350">
        <v>0.71499999999999997</v>
      </c>
      <c r="F1350">
        <f>Table3[[#This Row],[DivPay]]*4</f>
        <v>2.86</v>
      </c>
      <c r="G1350" s="2">
        <f>Table3[[#This Row],[FwdDiv]]/Table3[[#This Row],[SharePrice]]</f>
        <v>3.7976364360642674E-2</v>
      </c>
    </row>
    <row r="1351" spans="2:7" ht="16" x14ac:dyDescent="0.2">
      <c r="B1351" s="35">
        <v>43166</v>
      </c>
      <c r="C1351">
        <v>74.48</v>
      </c>
      <c r="E1351">
        <v>0.71499999999999997</v>
      </c>
      <c r="F1351">
        <f>Table3[[#This Row],[DivPay]]*4</f>
        <v>2.86</v>
      </c>
      <c r="G1351" s="2">
        <f>Table3[[#This Row],[FwdDiv]]/Table3[[#This Row],[SharePrice]]</f>
        <v>3.8399570354457568E-2</v>
      </c>
    </row>
    <row r="1352" spans="2:7" ht="16" x14ac:dyDescent="0.2">
      <c r="B1352" s="35">
        <v>43165</v>
      </c>
      <c r="C1352">
        <v>75.14</v>
      </c>
      <c r="E1352">
        <v>0.71499999999999997</v>
      </c>
      <c r="F1352">
        <f>Table3[[#This Row],[DivPay]]*4</f>
        <v>2.86</v>
      </c>
      <c r="G1352" s="2">
        <f>Table3[[#This Row],[FwdDiv]]/Table3[[#This Row],[SharePrice]]</f>
        <v>3.8062283737024222E-2</v>
      </c>
    </row>
    <row r="1353" spans="2:7" ht="16" x14ac:dyDescent="0.2">
      <c r="B1353" s="35">
        <v>43164</v>
      </c>
      <c r="C1353">
        <v>76.09</v>
      </c>
      <c r="E1353">
        <v>0.71499999999999997</v>
      </c>
      <c r="F1353">
        <f>Table3[[#This Row],[DivPay]]*4</f>
        <v>2.86</v>
      </c>
      <c r="G1353" s="2">
        <f>Table3[[#This Row],[FwdDiv]]/Table3[[#This Row],[SharePrice]]</f>
        <v>3.7587067945853592E-2</v>
      </c>
    </row>
    <row r="1354" spans="2:7" ht="16" x14ac:dyDescent="0.2">
      <c r="B1354" s="35">
        <v>43161</v>
      </c>
      <c r="C1354">
        <v>74.349999999999994</v>
      </c>
      <c r="E1354">
        <v>0.71499999999999997</v>
      </c>
      <c r="F1354">
        <f>Table3[[#This Row],[DivPay]]*4</f>
        <v>2.86</v>
      </c>
      <c r="G1354" s="2">
        <f>Table3[[#This Row],[FwdDiv]]/Table3[[#This Row],[SharePrice]]</f>
        <v>3.8466711499663755E-2</v>
      </c>
    </row>
    <row r="1355" spans="2:7" ht="16" x14ac:dyDescent="0.2">
      <c r="B1355" s="35">
        <v>43160</v>
      </c>
      <c r="C1355">
        <v>74.59</v>
      </c>
      <c r="E1355">
        <v>0.71499999999999997</v>
      </c>
      <c r="F1355">
        <f>Table3[[#This Row],[DivPay]]*4</f>
        <v>2.86</v>
      </c>
      <c r="G1355" s="2">
        <f>Table3[[#This Row],[FwdDiv]]/Table3[[#This Row],[SharePrice]]</f>
        <v>3.8342941413058045E-2</v>
      </c>
    </row>
    <row r="1356" spans="2:7" ht="16" x14ac:dyDescent="0.2">
      <c r="B1356" s="35">
        <v>43159</v>
      </c>
      <c r="C1356">
        <v>74.89</v>
      </c>
      <c r="E1356">
        <v>0.71499999999999997</v>
      </c>
      <c r="F1356">
        <f>Table3[[#This Row],[DivPay]]*4</f>
        <v>2.86</v>
      </c>
      <c r="G1356" s="2">
        <f>Table3[[#This Row],[FwdDiv]]/Table3[[#This Row],[SharePrice]]</f>
        <v>3.8189344371745225E-2</v>
      </c>
    </row>
    <row r="1357" spans="2:7" ht="16" x14ac:dyDescent="0.2">
      <c r="B1357" s="35">
        <v>43158</v>
      </c>
      <c r="C1357">
        <v>75.66</v>
      </c>
      <c r="E1357">
        <v>0.71499999999999997</v>
      </c>
      <c r="F1357">
        <f>Table3[[#This Row],[DivPay]]*4</f>
        <v>2.86</v>
      </c>
      <c r="G1357" s="2">
        <f>Table3[[#This Row],[FwdDiv]]/Table3[[#This Row],[SharePrice]]</f>
        <v>3.7800687285223365E-2</v>
      </c>
    </row>
    <row r="1358" spans="2:7" ht="16" x14ac:dyDescent="0.2">
      <c r="B1358" s="35">
        <v>43157</v>
      </c>
      <c r="C1358">
        <v>76.959999999999994</v>
      </c>
      <c r="E1358">
        <v>0.71499999999999997</v>
      </c>
      <c r="F1358">
        <f>Table3[[#This Row],[DivPay]]*4</f>
        <v>2.86</v>
      </c>
      <c r="G1358" s="2">
        <f>Table3[[#This Row],[FwdDiv]]/Table3[[#This Row],[SharePrice]]</f>
        <v>3.7162162162162164E-2</v>
      </c>
    </row>
    <row r="1359" spans="2:7" ht="16" x14ac:dyDescent="0.2">
      <c r="B1359" s="35">
        <v>43154</v>
      </c>
      <c r="C1359">
        <v>77.63</v>
      </c>
      <c r="E1359">
        <v>0.71499999999999997</v>
      </c>
      <c r="F1359">
        <f>Table3[[#This Row],[DivPay]]*4</f>
        <v>2.86</v>
      </c>
      <c r="G1359" s="2">
        <f>Table3[[#This Row],[FwdDiv]]/Table3[[#This Row],[SharePrice]]</f>
        <v>3.6841427283266781E-2</v>
      </c>
    </row>
    <row r="1360" spans="2:7" ht="16" x14ac:dyDescent="0.2">
      <c r="B1360" s="35">
        <v>43153</v>
      </c>
      <c r="C1360">
        <v>75.790000000000006</v>
      </c>
      <c r="E1360">
        <v>0.71499999999999997</v>
      </c>
      <c r="F1360">
        <f>Table3[[#This Row],[DivPay]]*4</f>
        <v>2.86</v>
      </c>
      <c r="G1360" s="2">
        <f>Table3[[#This Row],[FwdDiv]]/Table3[[#This Row],[SharePrice]]</f>
        <v>3.7735849056603772E-2</v>
      </c>
    </row>
    <row r="1361" spans="2:7" ht="16" x14ac:dyDescent="0.2">
      <c r="B1361" s="35">
        <v>43152</v>
      </c>
      <c r="C1361">
        <v>75.47</v>
      </c>
      <c r="E1361">
        <v>0.71499999999999997</v>
      </c>
      <c r="F1361">
        <f>Table3[[#This Row],[DivPay]]*4</f>
        <v>2.86</v>
      </c>
      <c r="G1361" s="2">
        <f>Table3[[#This Row],[FwdDiv]]/Table3[[#This Row],[SharePrice]]</f>
        <v>3.7895852656684777E-2</v>
      </c>
    </row>
    <row r="1362" spans="2:7" ht="16" x14ac:dyDescent="0.2">
      <c r="B1362" s="35">
        <v>43151</v>
      </c>
      <c r="C1362">
        <v>76.36</v>
      </c>
      <c r="E1362">
        <v>0.71499999999999997</v>
      </c>
      <c r="F1362">
        <f>Table3[[#This Row],[DivPay]]*4</f>
        <v>2.86</v>
      </c>
      <c r="G1362" s="2">
        <f>Table3[[#This Row],[FwdDiv]]/Table3[[#This Row],[SharePrice]]</f>
        <v>3.7454164484023049E-2</v>
      </c>
    </row>
    <row r="1363" spans="2:7" ht="16" x14ac:dyDescent="0.2">
      <c r="B1363" s="35">
        <v>43147</v>
      </c>
      <c r="C1363">
        <v>77.77</v>
      </c>
      <c r="E1363">
        <v>0.71499999999999997</v>
      </c>
      <c r="F1363">
        <f>Table3[[#This Row],[DivPay]]*4</f>
        <v>2.86</v>
      </c>
      <c r="G1363" s="2">
        <f>Table3[[#This Row],[FwdDiv]]/Table3[[#This Row],[SharePrice]]</f>
        <v>3.6775106082036775E-2</v>
      </c>
    </row>
    <row r="1364" spans="2:7" ht="16" x14ac:dyDescent="0.2">
      <c r="B1364" s="35">
        <v>43146</v>
      </c>
      <c r="C1364">
        <v>77.11</v>
      </c>
      <c r="E1364">
        <v>0.71499999999999997</v>
      </c>
      <c r="F1364">
        <f>Table3[[#This Row],[DivPay]]*4</f>
        <v>2.86</v>
      </c>
      <c r="G1364" s="2">
        <f>Table3[[#This Row],[FwdDiv]]/Table3[[#This Row],[SharePrice]]</f>
        <v>3.7089871611982878E-2</v>
      </c>
    </row>
    <row r="1365" spans="2:7" ht="16" x14ac:dyDescent="0.2">
      <c r="B1365" s="35">
        <v>43145</v>
      </c>
      <c r="C1365">
        <v>75.89</v>
      </c>
      <c r="E1365">
        <v>0.71499999999999997</v>
      </c>
      <c r="F1365">
        <f>Table3[[#This Row],[DivPay]]*4</f>
        <v>2.86</v>
      </c>
      <c r="G1365" s="2">
        <f>Table3[[#This Row],[FwdDiv]]/Table3[[#This Row],[SharePrice]]</f>
        <v>3.7686124654104626E-2</v>
      </c>
    </row>
    <row r="1366" spans="2:7" ht="16" x14ac:dyDescent="0.2">
      <c r="B1366" s="35">
        <v>43144</v>
      </c>
      <c r="C1366">
        <v>77.03</v>
      </c>
      <c r="D1366">
        <v>0.71499999999999997</v>
      </c>
      <c r="E1366">
        <v>0.71499999999999997</v>
      </c>
      <c r="F1366">
        <f>Table3[[#This Row],[DivPay]]*4</f>
        <v>2.86</v>
      </c>
      <c r="G1366" s="2">
        <f>Table3[[#This Row],[FwdDiv]]/Table3[[#This Row],[SharePrice]]</f>
        <v>3.7128391535765283E-2</v>
      </c>
    </row>
    <row r="1367" spans="2:7" ht="16" x14ac:dyDescent="0.2">
      <c r="B1367" s="35">
        <v>43143</v>
      </c>
      <c r="C1367">
        <v>77.400000000000006</v>
      </c>
      <c r="E1367">
        <v>0.69</v>
      </c>
      <c r="F1367">
        <f>Table3[[#This Row],[DivPay]]*4</f>
        <v>2.76</v>
      </c>
      <c r="G1367" s="2">
        <f>Table3[[#This Row],[FwdDiv]]/Table3[[#This Row],[SharePrice]]</f>
        <v>3.5658914728682163E-2</v>
      </c>
    </row>
    <row r="1368" spans="2:7" ht="16" x14ac:dyDescent="0.2">
      <c r="B1368" s="35">
        <v>43140</v>
      </c>
      <c r="C1368">
        <v>76.89</v>
      </c>
      <c r="E1368">
        <v>0.69</v>
      </c>
      <c r="F1368">
        <f>Table3[[#This Row],[DivPay]]*4</f>
        <v>2.76</v>
      </c>
      <c r="G1368" s="2">
        <f>Table3[[#This Row],[FwdDiv]]/Table3[[#This Row],[SharePrice]]</f>
        <v>3.5895435037065937E-2</v>
      </c>
    </row>
    <row r="1369" spans="2:7" ht="16" x14ac:dyDescent="0.2">
      <c r="B1369" s="35">
        <v>43139</v>
      </c>
      <c r="C1369">
        <v>74.73</v>
      </c>
      <c r="E1369">
        <v>0.69</v>
      </c>
      <c r="F1369">
        <f>Table3[[#This Row],[DivPay]]*4</f>
        <v>2.76</v>
      </c>
      <c r="G1369" s="2">
        <f>Table3[[#This Row],[FwdDiv]]/Table3[[#This Row],[SharePrice]]</f>
        <v>3.6932958651144113E-2</v>
      </c>
    </row>
    <row r="1370" spans="2:7" ht="16" x14ac:dyDescent="0.2">
      <c r="B1370" s="35">
        <v>43138</v>
      </c>
      <c r="C1370">
        <v>75.260000000000005</v>
      </c>
      <c r="E1370">
        <v>0.69</v>
      </c>
      <c r="F1370">
        <f>Table3[[#This Row],[DivPay]]*4</f>
        <v>2.76</v>
      </c>
      <c r="G1370" s="2">
        <f>Table3[[#This Row],[FwdDiv]]/Table3[[#This Row],[SharePrice]]</f>
        <v>3.6672867393037462E-2</v>
      </c>
    </row>
    <row r="1371" spans="2:7" ht="16" x14ac:dyDescent="0.2">
      <c r="B1371" s="35">
        <v>43137</v>
      </c>
      <c r="C1371">
        <v>75.88</v>
      </c>
      <c r="E1371">
        <v>0.69</v>
      </c>
      <c r="F1371">
        <f>Table3[[#This Row],[DivPay]]*4</f>
        <v>2.76</v>
      </c>
      <c r="G1371" s="2">
        <f>Table3[[#This Row],[FwdDiv]]/Table3[[#This Row],[SharePrice]]</f>
        <v>3.6373220875065893E-2</v>
      </c>
    </row>
    <row r="1372" spans="2:7" ht="16" x14ac:dyDescent="0.2">
      <c r="B1372" s="35">
        <v>43136</v>
      </c>
      <c r="C1372">
        <v>77.13</v>
      </c>
      <c r="E1372">
        <v>0.69</v>
      </c>
      <c r="F1372">
        <f>Table3[[#This Row],[DivPay]]*4</f>
        <v>2.76</v>
      </c>
      <c r="G1372" s="2">
        <f>Table3[[#This Row],[FwdDiv]]/Table3[[#This Row],[SharePrice]]</f>
        <v>3.5783741734733567E-2</v>
      </c>
    </row>
    <row r="1373" spans="2:7" ht="16" x14ac:dyDescent="0.2">
      <c r="B1373" s="35">
        <v>43133</v>
      </c>
      <c r="C1373">
        <v>77.959999999999994</v>
      </c>
      <c r="E1373">
        <v>0.69</v>
      </c>
      <c r="F1373">
        <f>Table3[[#This Row],[DivPay]]*4</f>
        <v>2.76</v>
      </c>
      <c r="G1373" s="2">
        <f>Table3[[#This Row],[FwdDiv]]/Table3[[#This Row],[SharePrice]]</f>
        <v>3.5402770651616212E-2</v>
      </c>
    </row>
    <row r="1374" spans="2:7" ht="16" x14ac:dyDescent="0.2">
      <c r="B1374" s="35">
        <v>43132</v>
      </c>
      <c r="C1374">
        <v>78.75</v>
      </c>
      <c r="E1374">
        <v>0.69</v>
      </c>
      <c r="F1374">
        <f>Table3[[#This Row],[DivPay]]*4</f>
        <v>2.76</v>
      </c>
      <c r="G1374" s="2">
        <f>Table3[[#This Row],[FwdDiv]]/Table3[[#This Row],[SharePrice]]</f>
        <v>3.5047619047619043E-2</v>
      </c>
    </row>
    <row r="1375" spans="2:7" ht="16" x14ac:dyDescent="0.2">
      <c r="B1375" s="35">
        <v>43131</v>
      </c>
      <c r="C1375">
        <v>80.36</v>
      </c>
      <c r="E1375">
        <v>0.69</v>
      </c>
      <c r="F1375">
        <f>Table3[[#This Row],[DivPay]]*4</f>
        <v>2.76</v>
      </c>
      <c r="G1375" s="2">
        <f>Table3[[#This Row],[FwdDiv]]/Table3[[#This Row],[SharePrice]]</f>
        <v>3.4345445495271278E-2</v>
      </c>
    </row>
    <row r="1376" spans="2:7" ht="16" x14ac:dyDescent="0.2">
      <c r="B1376" s="35">
        <v>43130</v>
      </c>
      <c r="C1376">
        <v>79.59</v>
      </c>
      <c r="E1376">
        <v>0.69</v>
      </c>
      <c r="F1376">
        <f>Table3[[#This Row],[DivPay]]*4</f>
        <v>2.76</v>
      </c>
      <c r="G1376" s="2">
        <f>Table3[[#This Row],[FwdDiv]]/Table3[[#This Row],[SharePrice]]</f>
        <v>3.4677723332076887E-2</v>
      </c>
    </row>
    <row r="1377" spans="2:7" ht="16" x14ac:dyDescent="0.2">
      <c r="B1377" s="35">
        <v>43129</v>
      </c>
      <c r="C1377">
        <v>79.13</v>
      </c>
      <c r="E1377">
        <v>0.69</v>
      </c>
      <c r="F1377">
        <f>Table3[[#This Row],[DivPay]]*4</f>
        <v>2.76</v>
      </c>
      <c r="G1377" s="2">
        <f>Table3[[#This Row],[FwdDiv]]/Table3[[#This Row],[SharePrice]]</f>
        <v>3.4879312523695187E-2</v>
      </c>
    </row>
    <row r="1378" spans="2:7" ht="16" x14ac:dyDescent="0.2">
      <c r="B1378" s="35">
        <v>43126</v>
      </c>
      <c r="C1378">
        <v>80.400000000000006</v>
      </c>
      <c r="E1378">
        <v>0.69</v>
      </c>
      <c r="F1378">
        <f>Table3[[#This Row],[DivPay]]*4</f>
        <v>2.76</v>
      </c>
      <c r="G1378" s="2">
        <f>Table3[[#This Row],[FwdDiv]]/Table3[[#This Row],[SharePrice]]</f>
        <v>3.4328358208955218E-2</v>
      </c>
    </row>
    <row r="1379" spans="2:7" ht="16" x14ac:dyDescent="0.2">
      <c r="B1379" s="35">
        <v>43125</v>
      </c>
      <c r="C1379">
        <v>80.38</v>
      </c>
      <c r="E1379">
        <v>0.69</v>
      </c>
      <c r="F1379">
        <f>Table3[[#This Row],[DivPay]]*4</f>
        <v>2.76</v>
      </c>
      <c r="G1379" s="2">
        <f>Table3[[#This Row],[FwdDiv]]/Table3[[#This Row],[SharePrice]]</f>
        <v>3.4336899726300073E-2</v>
      </c>
    </row>
    <row r="1380" spans="2:7" ht="16" x14ac:dyDescent="0.2">
      <c r="B1380" s="35">
        <v>43124</v>
      </c>
      <c r="C1380">
        <v>79.42</v>
      </c>
      <c r="E1380">
        <v>0.69</v>
      </c>
      <c r="F1380">
        <f>Table3[[#This Row],[DivPay]]*4</f>
        <v>2.76</v>
      </c>
      <c r="G1380" s="2">
        <f>Table3[[#This Row],[FwdDiv]]/Table3[[#This Row],[SharePrice]]</f>
        <v>3.4751951649458573E-2</v>
      </c>
    </row>
    <row r="1381" spans="2:7" ht="16" x14ac:dyDescent="0.2">
      <c r="B1381" s="35">
        <v>43123</v>
      </c>
      <c r="C1381">
        <v>79.66</v>
      </c>
      <c r="E1381">
        <v>0.69</v>
      </c>
      <c r="F1381">
        <f>Table3[[#This Row],[DivPay]]*4</f>
        <v>2.76</v>
      </c>
      <c r="G1381" s="2">
        <f>Table3[[#This Row],[FwdDiv]]/Table3[[#This Row],[SharePrice]]</f>
        <v>3.464725081596786E-2</v>
      </c>
    </row>
    <row r="1382" spans="2:7" ht="16" x14ac:dyDescent="0.2">
      <c r="B1382" s="35">
        <v>43122</v>
      </c>
      <c r="C1382">
        <v>78.53</v>
      </c>
      <c r="E1382">
        <v>0.69</v>
      </c>
      <c r="F1382">
        <f>Table3[[#This Row],[DivPay]]*4</f>
        <v>2.76</v>
      </c>
      <c r="G1382" s="2">
        <f>Table3[[#This Row],[FwdDiv]]/Table3[[#This Row],[SharePrice]]</f>
        <v>3.5145804151279762E-2</v>
      </c>
    </row>
    <row r="1383" spans="2:7" ht="16" x14ac:dyDescent="0.2">
      <c r="B1383" s="35">
        <v>43119</v>
      </c>
      <c r="C1383">
        <v>78.27</v>
      </c>
      <c r="E1383">
        <v>0.69</v>
      </c>
      <c r="F1383">
        <f>Table3[[#This Row],[DivPay]]*4</f>
        <v>2.76</v>
      </c>
      <c r="G1383" s="2">
        <f>Table3[[#This Row],[FwdDiv]]/Table3[[#This Row],[SharePrice]]</f>
        <v>3.5262552702184743E-2</v>
      </c>
    </row>
    <row r="1384" spans="2:7" ht="16" x14ac:dyDescent="0.2">
      <c r="B1384" s="35">
        <v>43118</v>
      </c>
      <c r="C1384">
        <v>78.28</v>
      </c>
      <c r="E1384">
        <v>0.69</v>
      </c>
      <c r="F1384">
        <f>Table3[[#This Row],[DivPay]]*4</f>
        <v>2.76</v>
      </c>
      <c r="G1384" s="2">
        <f>Table3[[#This Row],[FwdDiv]]/Table3[[#This Row],[SharePrice]]</f>
        <v>3.5258048032703111E-2</v>
      </c>
    </row>
    <row r="1385" spans="2:7" ht="16" x14ac:dyDescent="0.2">
      <c r="B1385" s="35">
        <v>43117</v>
      </c>
      <c r="C1385">
        <v>79.27</v>
      </c>
      <c r="E1385">
        <v>0.69</v>
      </c>
      <c r="F1385">
        <f>Table3[[#This Row],[DivPay]]*4</f>
        <v>2.76</v>
      </c>
      <c r="G1385" s="2">
        <f>Table3[[#This Row],[FwdDiv]]/Table3[[#This Row],[SharePrice]]</f>
        <v>3.4817711618518987E-2</v>
      </c>
    </row>
    <row r="1386" spans="2:7" ht="16" x14ac:dyDescent="0.2">
      <c r="B1386" s="35">
        <v>43116</v>
      </c>
      <c r="C1386">
        <v>79.02</v>
      </c>
      <c r="E1386">
        <v>0.69</v>
      </c>
      <c r="F1386">
        <f>Table3[[#This Row],[DivPay]]*4</f>
        <v>2.76</v>
      </c>
      <c r="G1386" s="2">
        <f>Table3[[#This Row],[FwdDiv]]/Table3[[#This Row],[SharePrice]]</f>
        <v>3.4927866362946092E-2</v>
      </c>
    </row>
    <row r="1387" spans="2:7" ht="16" x14ac:dyDescent="0.2">
      <c r="B1387" s="35">
        <v>43112</v>
      </c>
      <c r="C1387">
        <v>79.489999999999995</v>
      </c>
      <c r="E1387">
        <v>0.69</v>
      </c>
      <c r="F1387">
        <f>Table3[[#This Row],[DivPay]]*4</f>
        <v>2.76</v>
      </c>
      <c r="G1387" s="2">
        <f>Table3[[#This Row],[FwdDiv]]/Table3[[#This Row],[SharePrice]]</f>
        <v>3.4721348597307834E-2</v>
      </c>
    </row>
    <row r="1388" spans="2:7" ht="16" x14ac:dyDescent="0.2">
      <c r="B1388" s="35">
        <v>43111</v>
      </c>
      <c r="C1388">
        <v>80.39</v>
      </c>
      <c r="E1388">
        <v>0.69</v>
      </c>
      <c r="F1388">
        <f>Table3[[#This Row],[DivPay]]*4</f>
        <v>2.76</v>
      </c>
      <c r="G1388" s="2">
        <f>Table3[[#This Row],[FwdDiv]]/Table3[[#This Row],[SharePrice]]</f>
        <v>3.4332628436372678E-2</v>
      </c>
    </row>
    <row r="1389" spans="2:7" ht="16" x14ac:dyDescent="0.2">
      <c r="B1389" s="35">
        <v>43110</v>
      </c>
      <c r="C1389">
        <v>80.92</v>
      </c>
      <c r="E1389">
        <v>0.69</v>
      </c>
      <c r="F1389">
        <f>Table3[[#This Row],[DivPay]]*4</f>
        <v>2.76</v>
      </c>
      <c r="G1389" s="2">
        <f>Table3[[#This Row],[FwdDiv]]/Table3[[#This Row],[SharePrice]]</f>
        <v>3.4107760751359364E-2</v>
      </c>
    </row>
    <row r="1390" spans="2:7" ht="16" x14ac:dyDescent="0.2">
      <c r="B1390" s="35">
        <v>43109</v>
      </c>
      <c r="C1390">
        <v>82.01</v>
      </c>
      <c r="E1390">
        <v>0.69</v>
      </c>
      <c r="F1390">
        <f>Table3[[#This Row],[DivPay]]*4</f>
        <v>2.76</v>
      </c>
      <c r="G1390" s="2">
        <f>Table3[[#This Row],[FwdDiv]]/Table3[[#This Row],[SharePrice]]</f>
        <v>3.3654432386294349E-2</v>
      </c>
    </row>
    <row r="1391" spans="2:7" ht="16" x14ac:dyDescent="0.2">
      <c r="B1391" s="35">
        <v>43108</v>
      </c>
      <c r="C1391">
        <v>82.89</v>
      </c>
      <c r="E1391">
        <v>0.69</v>
      </c>
      <c r="F1391">
        <f>Table3[[#This Row],[DivPay]]*4</f>
        <v>2.76</v>
      </c>
      <c r="G1391" s="2">
        <f>Table3[[#This Row],[FwdDiv]]/Table3[[#This Row],[SharePrice]]</f>
        <v>3.329714078899746E-2</v>
      </c>
    </row>
    <row r="1392" spans="2:7" ht="16" x14ac:dyDescent="0.2">
      <c r="B1392" s="35">
        <v>43105</v>
      </c>
      <c r="C1392">
        <v>81.739999999999995</v>
      </c>
      <c r="E1392">
        <v>0.69</v>
      </c>
      <c r="F1392">
        <f>Table3[[#This Row],[DivPay]]*4</f>
        <v>2.76</v>
      </c>
      <c r="G1392" s="2">
        <f>Table3[[#This Row],[FwdDiv]]/Table3[[#This Row],[SharePrice]]</f>
        <v>3.376559823831661E-2</v>
      </c>
    </row>
    <row r="1393" spans="2:7" ht="16" x14ac:dyDescent="0.2">
      <c r="B1393" s="35">
        <v>43104</v>
      </c>
      <c r="C1393">
        <v>81.819999999999993</v>
      </c>
      <c r="E1393">
        <v>0.69</v>
      </c>
      <c r="F1393">
        <f>Table3[[#This Row],[DivPay]]*4</f>
        <v>2.76</v>
      </c>
      <c r="G1393" s="2">
        <f>Table3[[#This Row],[FwdDiv]]/Table3[[#This Row],[SharePrice]]</f>
        <v>3.3732583720361767E-2</v>
      </c>
    </row>
    <row r="1394" spans="2:7" ht="16" x14ac:dyDescent="0.2">
      <c r="B1394" s="35">
        <v>43103</v>
      </c>
      <c r="C1394">
        <v>82.79</v>
      </c>
      <c r="E1394">
        <v>0.69</v>
      </c>
      <c r="F1394">
        <f>Table3[[#This Row],[DivPay]]*4</f>
        <v>2.76</v>
      </c>
      <c r="G1394" s="2">
        <f>Table3[[#This Row],[FwdDiv]]/Table3[[#This Row],[SharePrice]]</f>
        <v>3.3337359584490876E-2</v>
      </c>
    </row>
    <row r="1395" spans="2:7" ht="16" x14ac:dyDescent="0.2">
      <c r="B1395" s="35">
        <v>43102</v>
      </c>
      <c r="C1395">
        <v>83.58</v>
      </c>
      <c r="E1395">
        <v>0.69</v>
      </c>
      <c r="F1395">
        <f>Table3[[#This Row],[DivPay]]*4</f>
        <v>2.76</v>
      </c>
      <c r="G1395" s="2">
        <f>Table3[[#This Row],[FwdDiv]]/Table3[[#This Row],[SharePrice]]</f>
        <v>3.3022254127781765E-2</v>
      </c>
    </row>
    <row r="1396" spans="2:7" ht="16" x14ac:dyDescent="0.2">
      <c r="B1396" s="35">
        <v>43098</v>
      </c>
      <c r="C1396">
        <v>84.95</v>
      </c>
      <c r="E1396">
        <v>0.69</v>
      </c>
      <c r="F1396">
        <f>Table3[[#This Row],[DivPay]]*4</f>
        <v>2.76</v>
      </c>
      <c r="G1396" s="2">
        <f>Table3[[#This Row],[FwdDiv]]/Table3[[#This Row],[SharePrice]]</f>
        <v>3.248969982342554E-2</v>
      </c>
    </row>
    <row r="1397" spans="2:7" ht="16" x14ac:dyDescent="0.2">
      <c r="B1397" s="35">
        <v>43097</v>
      </c>
      <c r="C1397">
        <v>85.09</v>
      </c>
      <c r="E1397">
        <v>0.69</v>
      </c>
      <c r="F1397">
        <f>Table3[[#This Row],[DivPay]]*4</f>
        <v>2.76</v>
      </c>
      <c r="G1397" s="2">
        <f>Table3[[#This Row],[FwdDiv]]/Table3[[#This Row],[SharePrice]]</f>
        <v>3.2436243976965561E-2</v>
      </c>
    </row>
    <row r="1398" spans="2:7" ht="16" x14ac:dyDescent="0.2">
      <c r="B1398" s="35">
        <v>43096</v>
      </c>
      <c r="C1398">
        <v>84.66</v>
      </c>
      <c r="E1398">
        <v>0.69</v>
      </c>
      <c r="F1398">
        <f>Table3[[#This Row],[DivPay]]*4</f>
        <v>2.76</v>
      </c>
      <c r="G1398" s="2">
        <f>Table3[[#This Row],[FwdDiv]]/Table3[[#This Row],[SharePrice]]</f>
        <v>3.2600992204110557E-2</v>
      </c>
    </row>
    <row r="1399" spans="2:7" ht="16" x14ac:dyDescent="0.2">
      <c r="B1399" s="35">
        <v>43095</v>
      </c>
      <c r="C1399">
        <v>84.2</v>
      </c>
      <c r="E1399">
        <v>0.69</v>
      </c>
      <c r="F1399">
        <f>Table3[[#This Row],[DivPay]]*4</f>
        <v>2.76</v>
      </c>
      <c r="G1399" s="2">
        <f>Table3[[#This Row],[FwdDiv]]/Table3[[#This Row],[SharePrice]]</f>
        <v>3.2779097387173391E-2</v>
      </c>
    </row>
    <row r="1400" spans="2:7" ht="16" x14ac:dyDescent="0.2">
      <c r="B1400" s="35">
        <v>43091</v>
      </c>
      <c r="C1400">
        <v>84.75</v>
      </c>
      <c r="E1400">
        <v>0.69</v>
      </c>
      <c r="F1400">
        <f>Table3[[#This Row],[DivPay]]*4</f>
        <v>2.76</v>
      </c>
      <c r="G1400" s="2">
        <f>Table3[[#This Row],[FwdDiv]]/Table3[[#This Row],[SharePrice]]</f>
        <v>3.2566371681415927E-2</v>
      </c>
    </row>
    <row r="1401" spans="2:7" ht="16" x14ac:dyDescent="0.2">
      <c r="B1401" s="35">
        <v>43090</v>
      </c>
      <c r="C1401">
        <v>84.79</v>
      </c>
      <c r="E1401">
        <v>0.69</v>
      </c>
      <c r="F1401">
        <f>Table3[[#This Row],[DivPay]]*4</f>
        <v>2.76</v>
      </c>
      <c r="G1401" s="2">
        <f>Table3[[#This Row],[FwdDiv]]/Table3[[#This Row],[SharePrice]]</f>
        <v>3.255100837362896E-2</v>
      </c>
    </row>
    <row r="1402" spans="2:7" ht="16" x14ac:dyDescent="0.2">
      <c r="B1402" s="35">
        <v>43089</v>
      </c>
      <c r="C1402">
        <v>84.91</v>
      </c>
      <c r="E1402">
        <v>0.69</v>
      </c>
      <c r="F1402">
        <f>Table3[[#This Row],[DivPay]]*4</f>
        <v>2.76</v>
      </c>
      <c r="G1402" s="2">
        <f>Table3[[#This Row],[FwdDiv]]/Table3[[#This Row],[SharePrice]]</f>
        <v>3.2505005299729127E-2</v>
      </c>
    </row>
    <row r="1403" spans="2:7" ht="16" x14ac:dyDescent="0.2">
      <c r="B1403" s="35">
        <v>43088</v>
      </c>
      <c r="C1403">
        <v>85.56</v>
      </c>
      <c r="E1403">
        <v>0.69</v>
      </c>
      <c r="F1403">
        <f>Table3[[#This Row],[DivPay]]*4</f>
        <v>2.76</v>
      </c>
      <c r="G1403" s="2">
        <f>Table3[[#This Row],[FwdDiv]]/Table3[[#This Row],[SharePrice]]</f>
        <v>3.2258064516129031E-2</v>
      </c>
    </row>
    <row r="1404" spans="2:7" ht="16" x14ac:dyDescent="0.2">
      <c r="B1404" s="35">
        <v>43087</v>
      </c>
      <c r="C1404">
        <v>87.32</v>
      </c>
      <c r="E1404">
        <v>0.69</v>
      </c>
      <c r="F1404">
        <f>Table3[[#This Row],[DivPay]]*4</f>
        <v>2.76</v>
      </c>
      <c r="G1404" s="2">
        <f>Table3[[#This Row],[FwdDiv]]/Table3[[#This Row],[SharePrice]]</f>
        <v>3.1607879065506182E-2</v>
      </c>
    </row>
    <row r="1405" spans="2:7" ht="16" x14ac:dyDescent="0.2">
      <c r="B1405" s="35">
        <v>43084</v>
      </c>
      <c r="C1405">
        <v>88.24</v>
      </c>
      <c r="E1405">
        <v>0.69</v>
      </c>
      <c r="F1405">
        <f>Table3[[#This Row],[DivPay]]*4</f>
        <v>2.76</v>
      </c>
      <c r="G1405" s="2">
        <f>Table3[[#This Row],[FwdDiv]]/Table3[[#This Row],[SharePrice]]</f>
        <v>3.1278331822302809E-2</v>
      </c>
    </row>
    <row r="1406" spans="2:7" ht="16" x14ac:dyDescent="0.2">
      <c r="B1406" s="35">
        <v>43083</v>
      </c>
      <c r="C1406">
        <v>87.59</v>
      </c>
      <c r="E1406">
        <v>0.69</v>
      </c>
      <c r="F1406">
        <f>Table3[[#This Row],[DivPay]]*4</f>
        <v>2.76</v>
      </c>
      <c r="G1406" s="2">
        <f>Table3[[#This Row],[FwdDiv]]/Table3[[#This Row],[SharePrice]]</f>
        <v>3.1510446397990638E-2</v>
      </c>
    </row>
    <row r="1407" spans="2:7" ht="16" x14ac:dyDescent="0.2">
      <c r="B1407" s="35">
        <v>43082</v>
      </c>
      <c r="C1407">
        <v>87.98</v>
      </c>
      <c r="E1407">
        <v>0.69</v>
      </c>
      <c r="F1407">
        <f>Table3[[#This Row],[DivPay]]*4</f>
        <v>2.76</v>
      </c>
      <c r="G1407" s="2">
        <f>Table3[[#This Row],[FwdDiv]]/Table3[[#This Row],[SharePrice]]</f>
        <v>3.1370766083200725E-2</v>
      </c>
    </row>
    <row r="1408" spans="2:7" ht="16" x14ac:dyDescent="0.2">
      <c r="B1408" s="35">
        <v>43081</v>
      </c>
      <c r="C1408">
        <v>88.09</v>
      </c>
      <c r="E1408">
        <v>0.69</v>
      </c>
      <c r="F1408">
        <f>Table3[[#This Row],[DivPay]]*4</f>
        <v>2.76</v>
      </c>
      <c r="G1408" s="2">
        <f>Table3[[#This Row],[FwdDiv]]/Table3[[#This Row],[SharePrice]]</f>
        <v>3.1331592689295036E-2</v>
      </c>
    </row>
    <row r="1409" spans="2:7" ht="16" x14ac:dyDescent="0.2">
      <c r="B1409" s="35">
        <v>43080</v>
      </c>
      <c r="C1409">
        <v>89.66</v>
      </c>
      <c r="E1409">
        <v>0.69</v>
      </c>
      <c r="F1409">
        <f>Table3[[#This Row],[DivPay]]*4</f>
        <v>2.76</v>
      </c>
      <c r="G1409" s="2">
        <f>Table3[[#This Row],[FwdDiv]]/Table3[[#This Row],[SharePrice]]</f>
        <v>3.0782957840731651E-2</v>
      </c>
    </row>
    <row r="1410" spans="2:7" ht="16" x14ac:dyDescent="0.2">
      <c r="B1410" s="35">
        <v>43077</v>
      </c>
      <c r="C1410">
        <v>88.92</v>
      </c>
      <c r="E1410">
        <v>0.69</v>
      </c>
      <c r="F1410">
        <f>Table3[[#This Row],[DivPay]]*4</f>
        <v>2.76</v>
      </c>
      <c r="G1410" s="2">
        <f>Table3[[#This Row],[FwdDiv]]/Table3[[#This Row],[SharePrice]]</f>
        <v>3.1039136302294195E-2</v>
      </c>
    </row>
    <row r="1411" spans="2:7" ht="16" x14ac:dyDescent="0.2">
      <c r="B1411" s="35">
        <v>43076</v>
      </c>
      <c r="C1411">
        <v>88.49</v>
      </c>
      <c r="E1411">
        <v>0.69</v>
      </c>
      <c r="F1411">
        <f>Table3[[#This Row],[DivPay]]*4</f>
        <v>2.76</v>
      </c>
      <c r="G1411" s="2">
        <f>Table3[[#This Row],[FwdDiv]]/Table3[[#This Row],[SharePrice]]</f>
        <v>3.1189964967792971E-2</v>
      </c>
    </row>
    <row r="1412" spans="2:7" ht="16" x14ac:dyDescent="0.2">
      <c r="B1412" s="35">
        <v>43075</v>
      </c>
      <c r="C1412">
        <v>88.47</v>
      </c>
      <c r="E1412">
        <v>0.69</v>
      </c>
      <c r="F1412">
        <f>Table3[[#This Row],[DivPay]]*4</f>
        <v>2.76</v>
      </c>
      <c r="G1412" s="2">
        <f>Table3[[#This Row],[FwdDiv]]/Table3[[#This Row],[SharePrice]]</f>
        <v>3.1197015937605967E-2</v>
      </c>
    </row>
    <row r="1413" spans="2:7" ht="16" x14ac:dyDescent="0.2">
      <c r="B1413" s="35">
        <v>43074</v>
      </c>
      <c r="C1413">
        <v>88.02</v>
      </c>
      <c r="E1413">
        <v>0.69</v>
      </c>
      <c r="F1413">
        <f>Table3[[#This Row],[DivPay]]*4</f>
        <v>2.76</v>
      </c>
      <c r="G1413" s="2">
        <f>Table3[[#This Row],[FwdDiv]]/Table3[[#This Row],[SharePrice]]</f>
        <v>3.1356509884117242E-2</v>
      </c>
    </row>
    <row r="1414" spans="2:7" ht="16" x14ac:dyDescent="0.2">
      <c r="B1414" s="35">
        <v>43073</v>
      </c>
      <c r="C1414">
        <v>88.48</v>
      </c>
      <c r="E1414">
        <v>0.69</v>
      </c>
      <c r="F1414">
        <f>Table3[[#This Row],[DivPay]]*4</f>
        <v>2.76</v>
      </c>
      <c r="G1414" s="2">
        <f>Table3[[#This Row],[FwdDiv]]/Table3[[#This Row],[SharePrice]]</f>
        <v>3.1193490054249543E-2</v>
      </c>
    </row>
    <row r="1415" spans="2:7" ht="16" x14ac:dyDescent="0.2">
      <c r="B1415" s="35">
        <v>43070</v>
      </c>
      <c r="C1415">
        <v>88.82</v>
      </c>
      <c r="E1415">
        <v>0.69</v>
      </c>
      <c r="F1415">
        <f>Table3[[#This Row],[DivPay]]*4</f>
        <v>2.76</v>
      </c>
      <c r="G1415" s="2">
        <f>Table3[[#This Row],[FwdDiv]]/Table3[[#This Row],[SharePrice]]</f>
        <v>3.107408241387075E-2</v>
      </c>
    </row>
    <row r="1416" spans="2:7" ht="16" x14ac:dyDescent="0.2">
      <c r="B1416" s="35">
        <v>43068</v>
      </c>
      <c r="C1416">
        <v>88.4</v>
      </c>
      <c r="E1416">
        <v>0.69</v>
      </c>
      <c r="F1416">
        <f>Table3[[#This Row],[DivPay]]*4</f>
        <v>2.76</v>
      </c>
      <c r="G1416" s="2">
        <f>Table3[[#This Row],[FwdDiv]]/Table3[[#This Row],[SharePrice]]</f>
        <v>3.1221719457013571E-2</v>
      </c>
    </row>
    <row r="1417" spans="2:7" ht="16" x14ac:dyDescent="0.2">
      <c r="B1417" s="35">
        <v>43067</v>
      </c>
      <c r="C1417">
        <v>87.98</v>
      </c>
      <c r="E1417">
        <v>0.69</v>
      </c>
      <c r="F1417">
        <f>Table3[[#This Row],[DivPay]]*4</f>
        <v>2.76</v>
      </c>
      <c r="G1417" s="2">
        <f>Table3[[#This Row],[FwdDiv]]/Table3[[#This Row],[SharePrice]]</f>
        <v>3.1370766083200725E-2</v>
      </c>
    </row>
    <row r="1418" spans="2:7" ht="16" x14ac:dyDescent="0.2">
      <c r="B1418" s="35">
        <v>43066</v>
      </c>
      <c r="C1418">
        <v>87.5</v>
      </c>
      <c r="E1418">
        <v>0.69</v>
      </c>
      <c r="F1418">
        <f>Table3[[#This Row],[DivPay]]*4</f>
        <v>2.76</v>
      </c>
      <c r="G1418" s="2">
        <f>Table3[[#This Row],[FwdDiv]]/Table3[[#This Row],[SharePrice]]</f>
        <v>3.1542857142857143E-2</v>
      </c>
    </row>
    <row r="1419" spans="2:7" ht="16" x14ac:dyDescent="0.2">
      <c r="B1419" s="35">
        <v>43063</v>
      </c>
      <c r="C1419">
        <v>86.9</v>
      </c>
      <c r="E1419">
        <v>0.69</v>
      </c>
      <c r="F1419">
        <f>Table3[[#This Row],[DivPay]]*4</f>
        <v>2.76</v>
      </c>
      <c r="G1419" s="2">
        <f>Table3[[#This Row],[FwdDiv]]/Table3[[#This Row],[SharePrice]]</f>
        <v>3.1760644418872261E-2</v>
      </c>
    </row>
    <row r="1420" spans="2:7" ht="16" x14ac:dyDescent="0.2">
      <c r="B1420" s="35">
        <v>43061</v>
      </c>
      <c r="C1420">
        <v>86.66</v>
      </c>
      <c r="E1420">
        <v>0.69</v>
      </c>
      <c r="F1420">
        <f>Table3[[#This Row],[DivPay]]*4</f>
        <v>2.76</v>
      </c>
      <c r="G1420" s="2">
        <f>Table3[[#This Row],[FwdDiv]]/Table3[[#This Row],[SharePrice]]</f>
        <v>3.1848603738749134E-2</v>
      </c>
    </row>
    <row r="1421" spans="2:7" ht="16" x14ac:dyDescent="0.2">
      <c r="B1421" s="35">
        <v>43060</v>
      </c>
      <c r="C1421">
        <v>86.48</v>
      </c>
      <c r="E1421">
        <v>0.69</v>
      </c>
      <c r="F1421">
        <f>Table3[[#This Row],[DivPay]]*4</f>
        <v>2.76</v>
      </c>
      <c r="G1421" s="2">
        <f>Table3[[#This Row],[FwdDiv]]/Table3[[#This Row],[SharePrice]]</f>
        <v>3.1914893617021274E-2</v>
      </c>
    </row>
    <row r="1422" spans="2:7" ht="16" x14ac:dyDescent="0.2">
      <c r="B1422" s="35">
        <v>43059</v>
      </c>
      <c r="C1422">
        <v>86</v>
      </c>
      <c r="E1422">
        <v>0.69</v>
      </c>
      <c r="F1422">
        <f>Table3[[#This Row],[DivPay]]*4</f>
        <v>2.76</v>
      </c>
      <c r="G1422" s="2">
        <f>Table3[[#This Row],[FwdDiv]]/Table3[[#This Row],[SharePrice]]</f>
        <v>3.2093023255813952E-2</v>
      </c>
    </row>
    <row r="1423" spans="2:7" ht="16" x14ac:dyDescent="0.2">
      <c r="B1423" s="35">
        <v>43056</v>
      </c>
      <c r="C1423">
        <v>86.53</v>
      </c>
      <c r="E1423">
        <v>0.69</v>
      </c>
      <c r="F1423">
        <f>Table3[[#This Row],[DivPay]]*4</f>
        <v>2.76</v>
      </c>
      <c r="G1423" s="2">
        <f>Table3[[#This Row],[FwdDiv]]/Table3[[#This Row],[SharePrice]]</f>
        <v>3.1896452097538421E-2</v>
      </c>
    </row>
    <row r="1424" spans="2:7" ht="16" x14ac:dyDescent="0.2">
      <c r="B1424" s="35">
        <v>43055</v>
      </c>
      <c r="C1424">
        <v>87.36</v>
      </c>
      <c r="E1424">
        <v>0.69</v>
      </c>
      <c r="F1424">
        <f>Table3[[#This Row],[DivPay]]*4</f>
        <v>2.76</v>
      </c>
      <c r="G1424" s="2">
        <f>Table3[[#This Row],[FwdDiv]]/Table3[[#This Row],[SharePrice]]</f>
        <v>3.1593406593406592E-2</v>
      </c>
    </row>
    <row r="1425" spans="2:7" ht="16" x14ac:dyDescent="0.2">
      <c r="B1425" s="35">
        <v>43054</v>
      </c>
      <c r="C1425">
        <v>88.02</v>
      </c>
      <c r="E1425">
        <v>0.69</v>
      </c>
      <c r="F1425">
        <f>Table3[[#This Row],[DivPay]]*4</f>
        <v>2.76</v>
      </c>
      <c r="G1425" s="2">
        <f>Table3[[#This Row],[FwdDiv]]/Table3[[#This Row],[SharePrice]]</f>
        <v>3.1356509884117242E-2</v>
      </c>
    </row>
    <row r="1426" spans="2:7" ht="16" x14ac:dyDescent="0.2">
      <c r="B1426" s="35">
        <v>43053</v>
      </c>
      <c r="C1426">
        <v>88.96</v>
      </c>
      <c r="D1426">
        <v>0.69</v>
      </c>
      <c r="E1426">
        <v>0.69</v>
      </c>
      <c r="F1426">
        <f>Table3[[#This Row],[DivPay]]*4</f>
        <v>2.76</v>
      </c>
      <c r="G1426" s="2">
        <f>Table3[[#This Row],[FwdDiv]]/Table3[[#This Row],[SharePrice]]</f>
        <v>3.1025179856115109E-2</v>
      </c>
    </row>
    <row r="1427" spans="2:7" ht="16" x14ac:dyDescent="0.2">
      <c r="B1427" s="35">
        <v>43052</v>
      </c>
      <c r="C1427">
        <v>88.31</v>
      </c>
      <c r="E1427">
        <v>0.69</v>
      </c>
      <c r="F1427">
        <f>Table3[[#This Row],[DivPay]]*4</f>
        <v>2.76</v>
      </c>
      <c r="G1427" s="2">
        <f>Table3[[#This Row],[FwdDiv]]/Table3[[#This Row],[SharePrice]]</f>
        <v>3.1253538670592232E-2</v>
      </c>
    </row>
    <row r="1428" spans="2:7" ht="16" x14ac:dyDescent="0.2">
      <c r="B1428" s="35">
        <v>43049</v>
      </c>
      <c r="C1428">
        <v>87.19</v>
      </c>
      <c r="E1428">
        <v>0.69</v>
      </c>
      <c r="F1428">
        <f>Table3[[#This Row],[DivPay]]*4</f>
        <v>2.76</v>
      </c>
      <c r="G1428" s="2">
        <f>Table3[[#This Row],[FwdDiv]]/Table3[[#This Row],[SharePrice]]</f>
        <v>3.1655006308062852E-2</v>
      </c>
    </row>
    <row r="1429" spans="2:7" ht="16" x14ac:dyDescent="0.2">
      <c r="B1429" s="35">
        <v>43048</v>
      </c>
      <c r="C1429">
        <v>87.66</v>
      </c>
      <c r="E1429">
        <v>0.69</v>
      </c>
      <c r="F1429">
        <f>Table3[[#This Row],[DivPay]]*4</f>
        <v>2.76</v>
      </c>
      <c r="G1429" s="2">
        <f>Table3[[#This Row],[FwdDiv]]/Table3[[#This Row],[SharePrice]]</f>
        <v>3.1485284052019162E-2</v>
      </c>
    </row>
    <row r="1430" spans="2:7" ht="16" x14ac:dyDescent="0.2">
      <c r="B1430" s="35">
        <v>43047</v>
      </c>
      <c r="C1430">
        <v>87.86</v>
      </c>
      <c r="E1430">
        <v>0.69</v>
      </c>
      <c r="F1430">
        <f>Table3[[#This Row],[DivPay]]*4</f>
        <v>2.76</v>
      </c>
      <c r="G1430" s="2">
        <f>Table3[[#This Row],[FwdDiv]]/Table3[[#This Row],[SharePrice]]</f>
        <v>3.1413612565445025E-2</v>
      </c>
    </row>
    <row r="1431" spans="2:7" ht="16" x14ac:dyDescent="0.2">
      <c r="B1431" s="35">
        <v>43046</v>
      </c>
      <c r="C1431">
        <v>87.69</v>
      </c>
      <c r="E1431">
        <v>0.69</v>
      </c>
      <c r="F1431">
        <f>Table3[[#This Row],[DivPay]]*4</f>
        <v>2.76</v>
      </c>
      <c r="G1431" s="2">
        <f>Table3[[#This Row],[FwdDiv]]/Table3[[#This Row],[SharePrice]]</f>
        <v>3.1474512487170717E-2</v>
      </c>
    </row>
    <row r="1432" spans="2:7" ht="16" x14ac:dyDescent="0.2">
      <c r="B1432" s="35">
        <v>43045</v>
      </c>
      <c r="C1432">
        <v>86.32</v>
      </c>
      <c r="E1432">
        <v>0.69</v>
      </c>
      <c r="F1432">
        <f>Table3[[#This Row],[DivPay]]*4</f>
        <v>2.76</v>
      </c>
      <c r="G1432" s="2">
        <f>Table3[[#This Row],[FwdDiv]]/Table3[[#This Row],[SharePrice]]</f>
        <v>3.19740500463392E-2</v>
      </c>
    </row>
    <row r="1433" spans="2:7" ht="16" x14ac:dyDescent="0.2">
      <c r="B1433" s="35">
        <v>43042</v>
      </c>
      <c r="C1433">
        <v>87.04</v>
      </c>
      <c r="E1433">
        <v>0.69</v>
      </c>
      <c r="F1433">
        <f>Table3[[#This Row],[DivPay]]*4</f>
        <v>2.76</v>
      </c>
      <c r="G1433" s="2">
        <f>Table3[[#This Row],[FwdDiv]]/Table3[[#This Row],[SharePrice]]</f>
        <v>3.170955882352941E-2</v>
      </c>
    </row>
    <row r="1434" spans="2:7" ht="16" x14ac:dyDescent="0.2">
      <c r="B1434" s="35">
        <v>43041</v>
      </c>
      <c r="C1434">
        <v>86.8</v>
      </c>
      <c r="E1434">
        <v>0.69</v>
      </c>
      <c r="F1434">
        <f>Table3[[#This Row],[DivPay]]*4</f>
        <v>2.76</v>
      </c>
      <c r="G1434" s="2">
        <f>Table3[[#This Row],[FwdDiv]]/Table3[[#This Row],[SharePrice]]</f>
        <v>3.1797235023041472E-2</v>
      </c>
    </row>
    <row r="1435" spans="2:7" ht="16" x14ac:dyDescent="0.2">
      <c r="B1435" s="35">
        <v>43040</v>
      </c>
      <c r="C1435">
        <v>85.8</v>
      </c>
      <c r="E1435">
        <v>0.69</v>
      </c>
      <c r="F1435">
        <f>Table3[[#This Row],[DivPay]]*4</f>
        <v>2.76</v>
      </c>
      <c r="G1435" s="2">
        <f>Table3[[#This Row],[FwdDiv]]/Table3[[#This Row],[SharePrice]]</f>
        <v>3.2167832167832165E-2</v>
      </c>
    </row>
    <row r="1436" spans="2:7" ht="16" x14ac:dyDescent="0.2">
      <c r="B1436" s="35">
        <v>43039</v>
      </c>
      <c r="C1436">
        <v>86.05</v>
      </c>
      <c r="E1436">
        <v>0.69</v>
      </c>
      <c r="F1436">
        <f>Table3[[#This Row],[DivPay]]*4</f>
        <v>2.76</v>
      </c>
      <c r="G1436" s="2">
        <f>Table3[[#This Row],[FwdDiv]]/Table3[[#This Row],[SharePrice]]</f>
        <v>3.2074375363160955E-2</v>
      </c>
    </row>
    <row r="1437" spans="2:7" ht="16" x14ac:dyDescent="0.2">
      <c r="B1437" s="35">
        <v>43038</v>
      </c>
      <c r="C1437">
        <v>85.9</v>
      </c>
      <c r="E1437">
        <v>0.69</v>
      </c>
      <c r="F1437">
        <f>Table3[[#This Row],[DivPay]]*4</f>
        <v>2.76</v>
      </c>
      <c r="G1437" s="2">
        <f>Table3[[#This Row],[FwdDiv]]/Table3[[#This Row],[SharePrice]]</f>
        <v>3.2130384167636784E-2</v>
      </c>
    </row>
    <row r="1438" spans="2:7" ht="16" x14ac:dyDescent="0.2">
      <c r="B1438" s="35">
        <v>43035</v>
      </c>
      <c r="C1438">
        <v>85.92</v>
      </c>
      <c r="E1438">
        <v>0.69</v>
      </c>
      <c r="F1438">
        <f>Table3[[#This Row],[DivPay]]*4</f>
        <v>2.76</v>
      </c>
      <c r="G1438" s="2">
        <f>Table3[[#This Row],[FwdDiv]]/Table3[[#This Row],[SharePrice]]</f>
        <v>3.2122905027932955E-2</v>
      </c>
    </row>
    <row r="1439" spans="2:7" ht="16" x14ac:dyDescent="0.2">
      <c r="B1439" s="35">
        <v>43034</v>
      </c>
      <c r="C1439">
        <v>85.5</v>
      </c>
      <c r="E1439">
        <v>0.69</v>
      </c>
      <c r="F1439">
        <f>Table3[[#This Row],[DivPay]]*4</f>
        <v>2.76</v>
      </c>
      <c r="G1439" s="2">
        <f>Table3[[#This Row],[FwdDiv]]/Table3[[#This Row],[SharePrice]]</f>
        <v>3.2280701754385965E-2</v>
      </c>
    </row>
    <row r="1440" spans="2:7" ht="16" x14ac:dyDescent="0.2">
      <c r="B1440" s="35">
        <v>43033</v>
      </c>
      <c r="C1440">
        <v>85.33</v>
      </c>
      <c r="E1440">
        <v>0.69</v>
      </c>
      <c r="F1440">
        <f>Table3[[#This Row],[DivPay]]*4</f>
        <v>2.76</v>
      </c>
      <c r="G1440" s="2">
        <f>Table3[[#This Row],[FwdDiv]]/Table3[[#This Row],[SharePrice]]</f>
        <v>3.2345013477088944E-2</v>
      </c>
    </row>
    <row r="1441" spans="2:7" ht="16" x14ac:dyDescent="0.2">
      <c r="B1441" s="35">
        <v>43032</v>
      </c>
      <c r="C1441">
        <v>85.76</v>
      </c>
      <c r="E1441">
        <v>0.69</v>
      </c>
      <c r="F1441">
        <f>Table3[[#This Row],[DivPay]]*4</f>
        <v>2.76</v>
      </c>
      <c r="G1441" s="2">
        <f>Table3[[#This Row],[FwdDiv]]/Table3[[#This Row],[SharePrice]]</f>
        <v>3.2182835820895518E-2</v>
      </c>
    </row>
    <row r="1442" spans="2:7" ht="16" x14ac:dyDescent="0.2">
      <c r="B1442" s="35">
        <v>43031</v>
      </c>
      <c r="C1442">
        <v>85.1</v>
      </c>
      <c r="E1442">
        <v>0.69</v>
      </c>
      <c r="F1442">
        <f>Table3[[#This Row],[DivPay]]*4</f>
        <v>2.76</v>
      </c>
      <c r="G1442" s="2">
        <f>Table3[[#This Row],[FwdDiv]]/Table3[[#This Row],[SharePrice]]</f>
        <v>3.2432432432432434E-2</v>
      </c>
    </row>
    <row r="1443" spans="2:7" ht="16" x14ac:dyDescent="0.2">
      <c r="B1443" s="35">
        <v>43028</v>
      </c>
      <c r="C1443">
        <v>84.86</v>
      </c>
      <c r="E1443">
        <v>0.69</v>
      </c>
      <c r="F1443">
        <f>Table3[[#This Row],[DivPay]]*4</f>
        <v>2.76</v>
      </c>
      <c r="G1443" s="2">
        <f>Table3[[#This Row],[FwdDiv]]/Table3[[#This Row],[SharePrice]]</f>
        <v>3.2524157435776573E-2</v>
      </c>
    </row>
    <row r="1444" spans="2:7" ht="16" x14ac:dyDescent="0.2">
      <c r="B1444" s="35">
        <v>43027</v>
      </c>
      <c r="C1444">
        <v>84.84</v>
      </c>
      <c r="E1444">
        <v>0.69</v>
      </c>
      <c r="F1444">
        <f>Table3[[#This Row],[DivPay]]*4</f>
        <v>2.76</v>
      </c>
      <c r="G1444" s="2">
        <f>Table3[[#This Row],[FwdDiv]]/Table3[[#This Row],[SharePrice]]</f>
        <v>3.2531824611032531E-2</v>
      </c>
    </row>
    <row r="1445" spans="2:7" ht="16" x14ac:dyDescent="0.2">
      <c r="B1445" s="35">
        <v>43026</v>
      </c>
      <c r="C1445">
        <v>83.78</v>
      </c>
      <c r="E1445">
        <v>0.69</v>
      </c>
      <c r="F1445">
        <f>Table3[[#This Row],[DivPay]]*4</f>
        <v>2.76</v>
      </c>
      <c r="G1445" s="2">
        <f>Table3[[#This Row],[FwdDiv]]/Table3[[#This Row],[SharePrice]]</f>
        <v>3.2943423251372637E-2</v>
      </c>
    </row>
    <row r="1446" spans="2:7" ht="16" x14ac:dyDescent="0.2">
      <c r="B1446" s="35">
        <v>43025</v>
      </c>
      <c r="C1446">
        <v>83.56</v>
      </c>
      <c r="E1446">
        <v>0.69</v>
      </c>
      <c r="F1446">
        <f>Table3[[#This Row],[DivPay]]*4</f>
        <v>2.76</v>
      </c>
      <c r="G1446" s="2">
        <f>Table3[[#This Row],[FwdDiv]]/Table3[[#This Row],[SharePrice]]</f>
        <v>3.3030157970320724E-2</v>
      </c>
    </row>
    <row r="1447" spans="2:7" ht="16" x14ac:dyDescent="0.2">
      <c r="B1447" s="35">
        <v>43024</v>
      </c>
      <c r="C1447">
        <v>82.85</v>
      </c>
      <c r="E1447">
        <v>0.69</v>
      </c>
      <c r="F1447">
        <f>Table3[[#This Row],[DivPay]]*4</f>
        <v>2.76</v>
      </c>
      <c r="G1447" s="2">
        <f>Table3[[#This Row],[FwdDiv]]/Table3[[#This Row],[SharePrice]]</f>
        <v>3.331321665660833E-2</v>
      </c>
    </row>
    <row r="1448" spans="2:7" ht="16" x14ac:dyDescent="0.2">
      <c r="B1448" s="35">
        <v>43021</v>
      </c>
      <c r="C1448">
        <v>83.08</v>
      </c>
      <c r="E1448">
        <v>0.69</v>
      </c>
      <c r="F1448">
        <f>Table3[[#This Row],[DivPay]]*4</f>
        <v>2.76</v>
      </c>
      <c r="G1448" s="2">
        <f>Table3[[#This Row],[FwdDiv]]/Table3[[#This Row],[SharePrice]]</f>
        <v>3.3220991815117958E-2</v>
      </c>
    </row>
    <row r="1449" spans="2:7" ht="16" x14ac:dyDescent="0.2">
      <c r="B1449" s="35">
        <v>43020</v>
      </c>
      <c r="C1449">
        <v>83.53</v>
      </c>
      <c r="E1449">
        <v>0.69</v>
      </c>
      <c r="F1449">
        <f>Table3[[#This Row],[DivPay]]*4</f>
        <v>2.76</v>
      </c>
      <c r="G1449" s="2">
        <f>Table3[[#This Row],[FwdDiv]]/Table3[[#This Row],[SharePrice]]</f>
        <v>3.3042020830839215E-2</v>
      </c>
    </row>
    <row r="1450" spans="2:7" ht="16" x14ac:dyDescent="0.2">
      <c r="B1450" s="35">
        <v>43019</v>
      </c>
      <c r="C1450">
        <v>82.84</v>
      </c>
      <c r="E1450">
        <v>0.69</v>
      </c>
      <c r="F1450">
        <f>Table3[[#This Row],[DivPay]]*4</f>
        <v>2.76</v>
      </c>
      <c r="G1450" s="2">
        <f>Table3[[#This Row],[FwdDiv]]/Table3[[#This Row],[SharePrice]]</f>
        <v>3.3317238049251567E-2</v>
      </c>
    </row>
    <row r="1451" spans="2:7" ht="16" x14ac:dyDescent="0.2">
      <c r="B1451" s="35">
        <v>43018</v>
      </c>
      <c r="C1451">
        <v>82.4</v>
      </c>
      <c r="E1451">
        <v>0.69</v>
      </c>
      <c r="F1451">
        <f>Table3[[#This Row],[DivPay]]*4</f>
        <v>2.76</v>
      </c>
      <c r="G1451" s="2">
        <f>Table3[[#This Row],[FwdDiv]]/Table3[[#This Row],[SharePrice]]</f>
        <v>3.3495145631067959E-2</v>
      </c>
    </row>
    <row r="1452" spans="2:7" ht="16" x14ac:dyDescent="0.2">
      <c r="B1452" s="35">
        <v>43017</v>
      </c>
      <c r="C1452">
        <v>81.489999999999995</v>
      </c>
      <c r="E1452">
        <v>0.69</v>
      </c>
      <c r="F1452">
        <f>Table3[[#This Row],[DivPay]]*4</f>
        <v>2.76</v>
      </c>
      <c r="G1452" s="2">
        <f>Table3[[#This Row],[FwdDiv]]/Table3[[#This Row],[SharePrice]]</f>
        <v>3.3869186403239659E-2</v>
      </c>
    </row>
    <row r="1453" spans="2:7" ht="16" x14ac:dyDescent="0.2">
      <c r="B1453" s="35">
        <v>43014</v>
      </c>
      <c r="C1453">
        <v>81.56</v>
      </c>
      <c r="E1453">
        <v>0.69</v>
      </c>
      <c r="F1453">
        <f>Table3[[#This Row],[DivPay]]*4</f>
        <v>2.76</v>
      </c>
      <c r="G1453" s="2">
        <f>Table3[[#This Row],[FwdDiv]]/Table3[[#This Row],[SharePrice]]</f>
        <v>3.3840117704757228E-2</v>
      </c>
    </row>
    <row r="1454" spans="2:7" ht="16" x14ac:dyDescent="0.2">
      <c r="B1454" s="35">
        <v>43013</v>
      </c>
      <c r="C1454">
        <v>81.77</v>
      </c>
      <c r="E1454">
        <v>0.69</v>
      </c>
      <c r="F1454">
        <f>Table3[[#This Row],[DivPay]]*4</f>
        <v>2.76</v>
      </c>
      <c r="G1454" s="2">
        <f>Table3[[#This Row],[FwdDiv]]/Table3[[#This Row],[SharePrice]]</f>
        <v>3.3753210223798458E-2</v>
      </c>
    </row>
    <row r="1455" spans="2:7" ht="16" x14ac:dyDescent="0.2">
      <c r="B1455" s="35">
        <v>43012</v>
      </c>
      <c r="C1455">
        <v>81.78</v>
      </c>
      <c r="E1455">
        <v>0.69</v>
      </c>
      <c r="F1455">
        <f>Table3[[#This Row],[DivPay]]*4</f>
        <v>2.76</v>
      </c>
      <c r="G1455" s="2">
        <f>Table3[[#This Row],[FwdDiv]]/Table3[[#This Row],[SharePrice]]</f>
        <v>3.3749082905355832E-2</v>
      </c>
    </row>
    <row r="1456" spans="2:7" ht="16" x14ac:dyDescent="0.2">
      <c r="B1456" s="35">
        <v>43011</v>
      </c>
      <c r="C1456">
        <v>80.900000000000006</v>
      </c>
      <c r="E1456">
        <v>0.69</v>
      </c>
      <c r="F1456">
        <f>Table3[[#This Row],[DivPay]]*4</f>
        <v>2.76</v>
      </c>
      <c r="G1456" s="2">
        <f>Table3[[#This Row],[FwdDiv]]/Table3[[#This Row],[SharePrice]]</f>
        <v>3.4116192830655125E-2</v>
      </c>
    </row>
    <row r="1457" spans="2:7" ht="16" x14ac:dyDescent="0.2">
      <c r="B1457" s="35">
        <v>43010</v>
      </c>
      <c r="C1457">
        <v>81.11</v>
      </c>
      <c r="E1457">
        <v>0.69</v>
      </c>
      <c r="F1457">
        <f>Table3[[#This Row],[DivPay]]*4</f>
        <v>2.76</v>
      </c>
      <c r="G1457" s="2">
        <f>Table3[[#This Row],[FwdDiv]]/Table3[[#This Row],[SharePrice]]</f>
        <v>3.4027863395388977E-2</v>
      </c>
    </row>
    <row r="1458" spans="2:7" ht="16" x14ac:dyDescent="0.2">
      <c r="B1458" s="35">
        <v>43007</v>
      </c>
      <c r="C1458">
        <v>80.680000000000007</v>
      </c>
      <c r="E1458">
        <v>0.69</v>
      </c>
      <c r="F1458">
        <f>Table3[[#This Row],[DivPay]]*4</f>
        <v>2.76</v>
      </c>
      <c r="G1458" s="2">
        <f>Table3[[#This Row],[FwdDiv]]/Table3[[#This Row],[SharePrice]]</f>
        <v>3.4209221616261769E-2</v>
      </c>
    </row>
    <row r="1459" spans="2:7" ht="16" x14ac:dyDescent="0.2">
      <c r="B1459" s="35">
        <v>43006</v>
      </c>
      <c r="C1459">
        <v>80.709999999999994</v>
      </c>
      <c r="E1459">
        <v>0.69</v>
      </c>
      <c r="F1459">
        <f>Table3[[#This Row],[DivPay]]*4</f>
        <v>2.76</v>
      </c>
      <c r="G1459" s="2">
        <f>Table3[[#This Row],[FwdDiv]]/Table3[[#This Row],[SharePrice]]</f>
        <v>3.4196506009168626E-2</v>
      </c>
    </row>
    <row r="1460" spans="2:7" ht="16" x14ac:dyDescent="0.2">
      <c r="B1460" s="35">
        <v>43005</v>
      </c>
      <c r="C1460">
        <v>80.62</v>
      </c>
      <c r="E1460">
        <v>0.69</v>
      </c>
      <c r="F1460">
        <f>Table3[[#This Row],[DivPay]]*4</f>
        <v>2.76</v>
      </c>
      <c r="G1460" s="2">
        <f>Table3[[#This Row],[FwdDiv]]/Table3[[#This Row],[SharePrice]]</f>
        <v>3.4234681220540804E-2</v>
      </c>
    </row>
    <row r="1461" spans="2:7" ht="16" x14ac:dyDescent="0.2">
      <c r="B1461" s="35">
        <v>43004</v>
      </c>
      <c r="C1461">
        <v>81.84</v>
      </c>
      <c r="E1461">
        <v>0.69</v>
      </c>
      <c r="F1461">
        <f>Table3[[#This Row],[DivPay]]*4</f>
        <v>2.76</v>
      </c>
      <c r="G1461" s="2">
        <f>Table3[[#This Row],[FwdDiv]]/Table3[[#This Row],[SharePrice]]</f>
        <v>3.3724340175953077E-2</v>
      </c>
    </row>
    <row r="1462" spans="2:7" ht="16" x14ac:dyDescent="0.2">
      <c r="B1462" s="35">
        <v>43003</v>
      </c>
      <c r="C1462">
        <v>82.24</v>
      </c>
      <c r="E1462">
        <v>0.69</v>
      </c>
      <c r="F1462">
        <f>Table3[[#This Row],[DivPay]]*4</f>
        <v>2.76</v>
      </c>
      <c r="G1462" s="2">
        <f>Table3[[#This Row],[FwdDiv]]/Table3[[#This Row],[SharePrice]]</f>
        <v>3.3560311284046691E-2</v>
      </c>
    </row>
    <row r="1463" spans="2:7" ht="16" x14ac:dyDescent="0.2">
      <c r="B1463" s="35">
        <v>43000</v>
      </c>
      <c r="C1463">
        <v>81.59</v>
      </c>
      <c r="E1463">
        <v>0.69</v>
      </c>
      <c r="F1463">
        <f>Table3[[#This Row],[DivPay]]*4</f>
        <v>2.76</v>
      </c>
      <c r="G1463" s="2">
        <f>Table3[[#This Row],[FwdDiv]]/Table3[[#This Row],[SharePrice]]</f>
        <v>3.3827674960166684E-2</v>
      </c>
    </row>
    <row r="1464" spans="2:7" ht="16" x14ac:dyDescent="0.2">
      <c r="B1464" s="35">
        <v>42999</v>
      </c>
      <c r="C1464">
        <v>82.43</v>
      </c>
      <c r="E1464">
        <v>0.69</v>
      </c>
      <c r="F1464">
        <f>Table3[[#This Row],[DivPay]]*4</f>
        <v>2.76</v>
      </c>
      <c r="G1464" s="2">
        <f>Table3[[#This Row],[FwdDiv]]/Table3[[#This Row],[SharePrice]]</f>
        <v>3.3482955234744628E-2</v>
      </c>
    </row>
    <row r="1465" spans="2:7" ht="16" x14ac:dyDescent="0.2">
      <c r="B1465" s="35">
        <v>42998</v>
      </c>
      <c r="C1465">
        <v>82.6</v>
      </c>
      <c r="E1465">
        <v>0.69</v>
      </c>
      <c r="F1465">
        <f>Table3[[#This Row],[DivPay]]*4</f>
        <v>2.76</v>
      </c>
      <c r="G1465" s="2">
        <f>Table3[[#This Row],[FwdDiv]]/Table3[[#This Row],[SharePrice]]</f>
        <v>3.3414043583535107E-2</v>
      </c>
    </row>
    <row r="1466" spans="2:7" ht="16" x14ac:dyDescent="0.2">
      <c r="B1466" s="35">
        <v>42997</v>
      </c>
      <c r="C1466">
        <v>83.41</v>
      </c>
      <c r="E1466">
        <v>0.69</v>
      </c>
      <c r="F1466">
        <f>Table3[[#This Row],[DivPay]]*4</f>
        <v>2.76</v>
      </c>
      <c r="G1466" s="2">
        <f>Table3[[#This Row],[FwdDiv]]/Table3[[#This Row],[SharePrice]]</f>
        <v>3.3089557607001559E-2</v>
      </c>
    </row>
    <row r="1467" spans="2:7" ht="16" x14ac:dyDescent="0.2">
      <c r="B1467" s="35">
        <v>42996</v>
      </c>
      <c r="C1467">
        <v>83.57</v>
      </c>
      <c r="E1467">
        <v>0.69</v>
      </c>
      <c r="F1467">
        <f>Table3[[#This Row],[DivPay]]*4</f>
        <v>2.76</v>
      </c>
      <c r="G1467" s="2">
        <f>Table3[[#This Row],[FwdDiv]]/Table3[[#This Row],[SharePrice]]</f>
        <v>3.3026205576163696E-2</v>
      </c>
    </row>
    <row r="1468" spans="2:7" ht="16" x14ac:dyDescent="0.2">
      <c r="B1468" s="35">
        <v>42993</v>
      </c>
      <c r="C1468">
        <v>84.44</v>
      </c>
      <c r="E1468">
        <v>0.69</v>
      </c>
      <c r="F1468">
        <f>Table3[[#This Row],[DivPay]]*4</f>
        <v>2.76</v>
      </c>
      <c r="G1468" s="2">
        <f>Table3[[#This Row],[FwdDiv]]/Table3[[#This Row],[SharePrice]]</f>
        <v>3.2685930838465181E-2</v>
      </c>
    </row>
    <row r="1469" spans="2:7" ht="16" x14ac:dyDescent="0.2">
      <c r="B1469" s="35">
        <v>42992</v>
      </c>
      <c r="C1469">
        <v>84.51</v>
      </c>
      <c r="E1469">
        <v>0.69</v>
      </c>
      <c r="F1469">
        <f>Table3[[#This Row],[DivPay]]*4</f>
        <v>2.76</v>
      </c>
      <c r="G1469" s="2">
        <f>Table3[[#This Row],[FwdDiv]]/Table3[[#This Row],[SharePrice]]</f>
        <v>3.2658856940007093E-2</v>
      </c>
    </row>
    <row r="1470" spans="2:7" ht="16" x14ac:dyDescent="0.2">
      <c r="B1470" s="35">
        <v>42991</v>
      </c>
      <c r="C1470">
        <v>83.76</v>
      </c>
      <c r="E1470">
        <v>0.69</v>
      </c>
      <c r="F1470">
        <f>Table3[[#This Row],[DivPay]]*4</f>
        <v>2.76</v>
      </c>
      <c r="G1470" s="2">
        <f>Table3[[#This Row],[FwdDiv]]/Table3[[#This Row],[SharePrice]]</f>
        <v>3.2951289398280799E-2</v>
      </c>
    </row>
    <row r="1471" spans="2:7" ht="16" x14ac:dyDescent="0.2">
      <c r="B1471" s="35">
        <v>42990</v>
      </c>
      <c r="C1471">
        <v>84.21</v>
      </c>
      <c r="E1471">
        <v>0.69</v>
      </c>
      <c r="F1471">
        <f>Table3[[#This Row],[DivPay]]*4</f>
        <v>2.76</v>
      </c>
      <c r="G1471" s="2">
        <f>Table3[[#This Row],[FwdDiv]]/Table3[[#This Row],[SharePrice]]</f>
        <v>3.2775204845030284E-2</v>
      </c>
    </row>
    <row r="1472" spans="2:7" ht="16" x14ac:dyDescent="0.2">
      <c r="B1472" s="35">
        <v>42989</v>
      </c>
      <c r="C1472">
        <v>86.05</v>
      </c>
      <c r="E1472">
        <v>0.69</v>
      </c>
      <c r="F1472">
        <f>Table3[[#This Row],[DivPay]]*4</f>
        <v>2.76</v>
      </c>
      <c r="G1472" s="2">
        <f>Table3[[#This Row],[FwdDiv]]/Table3[[#This Row],[SharePrice]]</f>
        <v>3.2074375363160955E-2</v>
      </c>
    </row>
    <row r="1473" spans="2:7" ht="16" x14ac:dyDescent="0.2">
      <c r="B1473" s="35">
        <v>42986</v>
      </c>
      <c r="C1473">
        <v>85.53</v>
      </c>
      <c r="E1473">
        <v>0.69</v>
      </c>
      <c r="F1473">
        <f>Table3[[#This Row],[DivPay]]*4</f>
        <v>2.76</v>
      </c>
      <c r="G1473" s="2">
        <f>Table3[[#This Row],[FwdDiv]]/Table3[[#This Row],[SharePrice]]</f>
        <v>3.2269379165205191E-2</v>
      </c>
    </row>
    <row r="1474" spans="2:7" ht="16" x14ac:dyDescent="0.2">
      <c r="B1474" s="35">
        <v>42985</v>
      </c>
      <c r="C1474">
        <v>84.74</v>
      </c>
      <c r="E1474">
        <v>0.69</v>
      </c>
      <c r="F1474">
        <f>Table3[[#This Row],[DivPay]]*4</f>
        <v>2.76</v>
      </c>
      <c r="G1474" s="2">
        <f>Table3[[#This Row],[FwdDiv]]/Table3[[#This Row],[SharePrice]]</f>
        <v>3.2570214774604672E-2</v>
      </c>
    </row>
    <row r="1475" spans="2:7" ht="16" x14ac:dyDescent="0.2">
      <c r="B1475" s="35">
        <v>42984</v>
      </c>
      <c r="C1475">
        <v>84.05</v>
      </c>
      <c r="E1475">
        <v>0.69</v>
      </c>
      <c r="F1475">
        <f>Table3[[#This Row],[DivPay]]*4</f>
        <v>2.76</v>
      </c>
      <c r="G1475" s="2">
        <f>Table3[[#This Row],[FwdDiv]]/Table3[[#This Row],[SharePrice]]</f>
        <v>3.2837596668649612E-2</v>
      </c>
    </row>
    <row r="1476" spans="2:7" ht="16" x14ac:dyDescent="0.2">
      <c r="B1476" s="35">
        <v>42983</v>
      </c>
      <c r="C1476">
        <v>84.37</v>
      </c>
      <c r="E1476">
        <v>0.69</v>
      </c>
      <c r="F1476">
        <f>Table3[[#This Row],[DivPay]]*4</f>
        <v>2.76</v>
      </c>
      <c r="G1476" s="2">
        <f>Table3[[#This Row],[FwdDiv]]/Table3[[#This Row],[SharePrice]]</f>
        <v>3.2713049662202197E-2</v>
      </c>
    </row>
    <row r="1477" spans="2:7" ht="16" x14ac:dyDescent="0.2">
      <c r="B1477" s="35">
        <v>42979</v>
      </c>
      <c r="C1477">
        <v>83.99</v>
      </c>
      <c r="E1477">
        <v>0.69</v>
      </c>
      <c r="F1477">
        <f>Table3[[#This Row],[DivPay]]*4</f>
        <v>2.76</v>
      </c>
      <c r="G1477" s="2">
        <f>Table3[[#This Row],[FwdDiv]]/Table3[[#This Row],[SharePrice]]</f>
        <v>3.2861054887486606E-2</v>
      </c>
    </row>
    <row r="1478" spans="2:7" ht="16" x14ac:dyDescent="0.2">
      <c r="B1478" s="35">
        <v>42978</v>
      </c>
      <c r="C1478">
        <v>84.27</v>
      </c>
      <c r="E1478">
        <v>0.69</v>
      </c>
      <c r="F1478">
        <f>Table3[[#This Row],[DivPay]]*4</f>
        <v>2.76</v>
      </c>
      <c r="G1478" s="2">
        <f>Table3[[#This Row],[FwdDiv]]/Table3[[#This Row],[SharePrice]]</f>
        <v>3.2751868992524032E-2</v>
      </c>
    </row>
    <row r="1479" spans="2:7" ht="16" x14ac:dyDescent="0.2">
      <c r="B1479" s="35">
        <v>42977</v>
      </c>
      <c r="C1479">
        <v>84.08</v>
      </c>
      <c r="E1479">
        <v>0.69</v>
      </c>
      <c r="F1479">
        <f>Table3[[#This Row],[DivPay]]*4</f>
        <v>2.76</v>
      </c>
      <c r="G1479" s="2">
        <f>Table3[[#This Row],[FwdDiv]]/Table3[[#This Row],[SharePrice]]</f>
        <v>3.2825880114176975E-2</v>
      </c>
    </row>
    <row r="1480" spans="2:7" ht="16" x14ac:dyDescent="0.2">
      <c r="B1480" s="35">
        <v>42976</v>
      </c>
      <c r="C1480">
        <v>84.42</v>
      </c>
      <c r="E1480">
        <v>0.69</v>
      </c>
      <c r="F1480">
        <f>Table3[[#This Row],[DivPay]]*4</f>
        <v>2.76</v>
      </c>
      <c r="G1480" s="2">
        <f>Table3[[#This Row],[FwdDiv]]/Table3[[#This Row],[SharePrice]]</f>
        <v>3.2693674484719257E-2</v>
      </c>
    </row>
    <row r="1481" spans="2:7" ht="16" x14ac:dyDescent="0.2">
      <c r="B1481" s="35">
        <v>42975</v>
      </c>
      <c r="C1481">
        <v>84.59</v>
      </c>
      <c r="E1481">
        <v>0.69</v>
      </c>
      <c r="F1481">
        <f>Table3[[#This Row],[DivPay]]*4</f>
        <v>2.76</v>
      </c>
      <c r="G1481" s="2">
        <f>Table3[[#This Row],[FwdDiv]]/Table3[[#This Row],[SharePrice]]</f>
        <v>3.2627970209244586E-2</v>
      </c>
    </row>
    <row r="1482" spans="2:7" ht="16" x14ac:dyDescent="0.2">
      <c r="B1482" s="35">
        <v>42972</v>
      </c>
      <c r="C1482">
        <v>84.48</v>
      </c>
      <c r="E1482">
        <v>0.69</v>
      </c>
      <c r="F1482">
        <f>Table3[[#This Row],[DivPay]]*4</f>
        <v>2.76</v>
      </c>
      <c r="G1482" s="2">
        <f>Table3[[#This Row],[FwdDiv]]/Table3[[#This Row],[SharePrice]]</f>
        <v>3.2670454545454544E-2</v>
      </c>
    </row>
    <row r="1483" spans="2:7" ht="16" x14ac:dyDescent="0.2">
      <c r="B1483" s="35">
        <v>42971</v>
      </c>
      <c r="C1483">
        <v>84.23</v>
      </c>
      <c r="E1483">
        <v>0.69</v>
      </c>
      <c r="F1483">
        <f>Table3[[#This Row],[DivPay]]*4</f>
        <v>2.76</v>
      </c>
      <c r="G1483" s="2">
        <f>Table3[[#This Row],[FwdDiv]]/Table3[[#This Row],[SharePrice]]</f>
        <v>3.2767422533539113E-2</v>
      </c>
    </row>
    <row r="1484" spans="2:7" ht="16" x14ac:dyDescent="0.2">
      <c r="B1484" s="35">
        <v>42970</v>
      </c>
      <c r="C1484">
        <v>84.26</v>
      </c>
      <c r="E1484">
        <v>0.69</v>
      </c>
      <c r="F1484">
        <f>Table3[[#This Row],[DivPay]]*4</f>
        <v>2.76</v>
      </c>
      <c r="G1484" s="2">
        <f>Table3[[#This Row],[FwdDiv]]/Table3[[#This Row],[SharePrice]]</f>
        <v>3.2755755993353897E-2</v>
      </c>
    </row>
    <row r="1485" spans="2:7" ht="16" x14ac:dyDescent="0.2">
      <c r="B1485" s="35">
        <v>42969</v>
      </c>
      <c r="C1485">
        <v>83.93</v>
      </c>
      <c r="E1485">
        <v>0.69</v>
      </c>
      <c r="F1485">
        <f>Table3[[#This Row],[DivPay]]*4</f>
        <v>2.76</v>
      </c>
      <c r="G1485" s="2">
        <f>Table3[[#This Row],[FwdDiv]]/Table3[[#This Row],[SharePrice]]</f>
        <v>3.2884546646014534E-2</v>
      </c>
    </row>
    <row r="1486" spans="2:7" ht="16" x14ac:dyDescent="0.2">
      <c r="B1486" s="35">
        <v>42968</v>
      </c>
      <c r="C1486">
        <v>83.75</v>
      </c>
      <c r="E1486">
        <v>0.69</v>
      </c>
      <c r="F1486">
        <f>Table3[[#This Row],[DivPay]]*4</f>
        <v>2.76</v>
      </c>
      <c r="G1486" s="2">
        <f>Table3[[#This Row],[FwdDiv]]/Table3[[#This Row],[SharePrice]]</f>
        <v>3.2955223880597011E-2</v>
      </c>
    </row>
    <row r="1487" spans="2:7" ht="16" x14ac:dyDescent="0.2">
      <c r="B1487" s="35">
        <v>42965</v>
      </c>
      <c r="C1487">
        <v>83.53</v>
      </c>
      <c r="E1487">
        <v>0.69</v>
      </c>
      <c r="F1487">
        <f>Table3[[#This Row],[DivPay]]*4</f>
        <v>2.76</v>
      </c>
      <c r="G1487" s="2">
        <f>Table3[[#This Row],[FwdDiv]]/Table3[[#This Row],[SharePrice]]</f>
        <v>3.3042020830839215E-2</v>
      </c>
    </row>
    <row r="1488" spans="2:7" ht="16" x14ac:dyDescent="0.2">
      <c r="B1488" s="35">
        <v>42964</v>
      </c>
      <c r="C1488">
        <v>83.02</v>
      </c>
      <c r="E1488">
        <v>0.69</v>
      </c>
      <c r="F1488">
        <f>Table3[[#This Row],[DivPay]]*4</f>
        <v>2.76</v>
      </c>
      <c r="G1488" s="2">
        <f>Table3[[#This Row],[FwdDiv]]/Table3[[#This Row],[SharePrice]]</f>
        <v>3.3245001204529029E-2</v>
      </c>
    </row>
    <row r="1489" spans="2:7" ht="16" x14ac:dyDescent="0.2">
      <c r="B1489" s="35">
        <v>42963</v>
      </c>
      <c r="C1489">
        <v>83.44</v>
      </c>
      <c r="E1489">
        <v>0.69</v>
      </c>
      <c r="F1489">
        <f>Table3[[#This Row],[DivPay]]*4</f>
        <v>2.76</v>
      </c>
      <c r="G1489" s="2">
        <f>Table3[[#This Row],[FwdDiv]]/Table3[[#This Row],[SharePrice]]</f>
        <v>3.3077660594439118E-2</v>
      </c>
    </row>
    <row r="1490" spans="2:7" ht="16" x14ac:dyDescent="0.2">
      <c r="B1490" s="35">
        <v>42962</v>
      </c>
      <c r="C1490">
        <v>83.05</v>
      </c>
      <c r="E1490">
        <v>0.69</v>
      </c>
      <c r="F1490">
        <f>Table3[[#This Row],[DivPay]]*4</f>
        <v>2.76</v>
      </c>
      <c r="G1490" s="2">
        <f>Table3[[#This Row],[FwdDiv]]/Table3[[#This Row],[SharePrice]]</f>
        <v>3.3232992173389521E-2</v>
      </c>
    </row>
    <row r="1491" spans="2:7" ht="16" x14ac:dyDescent="0.2">
      <c r="B1491" s="35">
        <v>42961</v>
      </c>
      <c r="C1491">
        <v>82.55</v>
      </c>
      <c r="D1491">
        <v>0.69</v>
      </c>
      <c r="E1491">
        <v>0.69</v>
      </c>
      <c r="F1491">
        <f>Table3[[#This Row],[DivPay]]*4</f>
        <v>2.76</v>
      </c>
      <c r="G1491" s="2">
        <f>Table3[[#This Row],[FwdDiv]]/Table3[[#This Row],[SharePrice]]</f>
        <v>3.3434282253179889E-2</v>
      </c>
    </row>
    <row r="1492" spans="2:7" ht="16" x14ac:dyDescent="0.2">
      <c r="B1492" s="35">
        <v>42958</v>
      </c>
      <c r="C1492">
        <v>82.87</v>
      </c>
      <c r="E1492">
        <v>0.69</v>
      </c>
      <c r="F1492">
        <f>Table3[[#This Row],[DivPay]]*4</f>
        <v>2.76</v>
      </c>
      <c r="G1492" s="2">
        <f>Table3[[#This Row],[FwdDiv]]/Table3[[#This Row],[SharePrice]]</f>
        <v>3.330517678291299E-2</v>
      </c>
    </row>
    <row r="1493" spans="2:7" ht="16" x14ac:dyDescent="0.2">
      <c r="B1493" s="35">
        <v>42957</v>
      </c>
      <c r="C1493">
        <v>83.64</v>
      </c>
      <c r="E1493">
        <v>0.69</v>
      </c>
      <c r="F1493">
        <f>Table3[[#This Row],[DivPay]]*4</f>
        <v>2.76</v>
      </c>
      <c r="G1493" s="2">
        <f>Table3[[#This Row],[FwdDiv]]/Table3[[#This Row],[SharePrice]]</f>
        <v>3.2998565279770443E-2</v>
      </c>
    </row>
    <row r="1494" spans="2:7" ht="16" x14ac:dyDescent="0.2">
      <c r="B1494" s="35">
        <v>42956</v>
      </c>
      <c r="C1494">
        <v>83.26</v>
      </c>
      <c r="E1494">
        <v>0.69</v>
      </c>
      <c r="F1494">
        <f>Table3[[#This Row],[DivPay]]*4</f>
        <v>2.76</v>
      </c>
      <c r="G1494" s="2">
        <f>Table3[[#This Row],[FwdDiv]]/Table3[[#This Row],[SharePrice]]</f>
        <v>3.3149171270718231E-2</v>
      </c>
    </row>
    <row r="1495" spans="2:7" ht="16" x14ac:dyDescent="0.2">
      <c r="B1495" s="35">
        <v>42955</v>
      </c>
      <c r="C1495">
        <v>84.06</v>
      </c>
      <c r="E1495">
        <v>0.69</v>
      </c>
      <c r="F1495">
        <f>Table3[[#This Row],[DivPay]]*4</f>
        <v>2.76</v>
      </c>
      <c r="G1495" s="2">
        <f>Table3[[#This Row],[FwdDiv]]/Table3[[#This Row],[SharePrice]]</f>
        <v>3.2833690221270515E-2</v>
      </c>
    </row>
    <row r="1496" spans="2:7" ht="16" x14ac:dyDescent="0.2">
      <c r="B1496" s="35">
        <v>42954</v>
      </c>
      <c r="C1496">
        <v>83.5</v>
      </c>
      <c r="E1496">
        <v>0.69</v>
      </c>
      <c r="F1496">
        <f>Table3[[#This Row],[DivPay]]*4</f>
        <v>2.76</v>
      </c>
      <c r="G1496" s="2">
        <f>Table3[[#This Row],[FwdDiv]]/Table3[[#This Row],[SharePrice]]</f>
        <v>3.3053892215568863E-2</v>
      </c>
    </row>
    <row r="1497" spans="2:7" ht="16" x14ac:dyDescent="0.2">
      <c r="B1497" s="35">
        <v>42951</v>
      </c>
      <c r="C1497">
        <v>82.8</v>
      </c>
      <c r="E1497">
        <v>0.69</v>
      </c>
      <c r="F1497">
        <f>Table3[[#This Row],[DivPay]]*4</f>
        <v>2.76</v>
      </c>
      <c r="G1497" s="2">
        <f>Table3[[#This Row],[FwdDiv]]/Table3[[#This Row],[SharePrice]]</f>
        <v>3.3333333333333333E-2</v>
      </c>
    </row>
    <row r="1498" spans="2:7" ht="16" x14ac:dyDescent="0.2">
      <c r="B1498" s="35">
        <v>42950</v>
      </c>
      <c r="C1498">
        <v>83.12</v>
      </c>
      <c r="E1498">
        <v>0.69</v>
      </c>
      <c r="F1498">
        <f>Table3[[#This Row],[DivPay]]*4</f>
        <v>2.76</v>
      </c>
      <c r="G1498" s="2">
        <f>Table3[[#This Row],[FwdDiv]]/Table3[[#This Row],[SharePrice]]</f>
        <v>3.3205004812319534E-2</v>
      </c>
    </row>
    <row r="1499" spans="2:7" ht="16" x14ac:dyDescent="0.2">
      <c r="B1499" s="35">
        <v>42949</v>
      </c>
      <c r="C1499">
        <v>82.7</v>
      </c>
      <c r="E1499">
        <v>0.69</v>
      </c>
      <c r="F1499">
        <f>Table3[[#This Row],[DivPay]]*4</f>
        <v>2.76</v>
      </c>
      <c r="G1499" s="2">
        <f>Table3[[#This Row],[FwdDiv]]/Table3[[#This Row],[SharePrice]]</f>
        <v>3.337363966142684E-2</v>
      </c>
    </row>
    <row r="1500" spans="2:7" ht="16" x14ac:dyDescent="0.2">
      <c r="B1500" s="35">
        <v>42948</v>
      </c>
      <c r="C1500">
        <v>82.74</v>
      </c>
      <c r="E1500">
        <v>0.69</v>
      </c>
      <c r="F1500">
        <f>Table3[[#This Row],[DivPay]]*4</f>
        <v>2.76</v>
      </c>
      <c r="G1500" s="2">
        <f>Table3[[#This Row],[FwdDiv]]/Table3[[#This Row],[SharePrice]]</f>
        <v>3.3357505438723713E-2</v>
      </c>
    </row>
    <row r="1501" spans="2:7" ht="16" x14ac:dyDescent="0.2">
      <c r="B1501" s="35">
        <v>42947</v>
      </c>
      <c r="C1501">
        <v>82.86</v>
      </c>
      <c r="E1501">
        <v>0.69</v>
      </c>
      <c r="F1501">
        <f>Table3[[#This Row],[DivPay]]*4</f>
        <v>2.76</v>
      </c>
      <c r="G1501" s="2">
        <f>Table3[[#This Row],[FwdDiv]]/Table3[[#This Row],[SharePrice]]</f>
        <v>3.3309196234612599E-2</v>
      </c>
    </row>
    <row r="1502" spans="2:7" ht="16" x14ac:dyDescent="0.2">
      <c r="B1502" s="35">
        <v>42944</v>
      </c>
      <c r="C1502">
        <v>82.38</v>
      </c>
      <c r="E1502">
        <v>0.69</v>
      </c>
      <c r="F1502">
        <f>Table3[[#This Row],[DivPay]]*4</f>
        <v>2.76</v>
      </c>
      <c r="G1502" s="2">
        <f>Table3[[#This Row],[FwdDiv]]/Table3[[#This Row],[SharePrice]]</f>
        <v>3.3503277494537506E-2</v>
      </c>
    </row>
    <row r="1503" spans="2:7" ht="16" x14ac:dyDescent="0.2">
      <c r="B1503" s="35">
        <v>42943</v>
      </c>
      <c r="C1503">
        <v>82.29</v>
      </c>
      <c r="E1503">
        <v>0.69</v>
      </c>
      <c r="F1503">
        <f>Table3[[#This Row],[DivPay]]*4</f>
        <v>2.76</v>
      </c>
      <c r="G1503" s="2">
        <f>Table3[[#This Row],[FwdDiv]]/Table3[[#This Row],[SharePrice]]</f>
        <v>3.3539919795843962E-2</v>
      </c>
    </row>
    <row r="1504" spans="2:7" ht="16" x14ac:dyDescent="0.2">
      <c r="B1504" s="35">
        <v>42942</v>
      </c>
      <c r="C1504">
        <v>82.11</v>
      </c>
      <c r="E1504">
        <v>0.69</v>
      </c>
      <c r="F1504">
        <f>Table3[[#This Row],[DivPay]]*4</f>
        <v>2.76</v>
      </c>
      <c r="G1504" s="2">
        <f>Table3[[#This Row],[FwdDiv]]/Table3[[#This Row],[SharePrice]]</f>
        <v>3.3613445378151259E-2</v>
      </c>
    </row>
    <row r="1505" spans="2:7" ht="16" x14ac:dyDescent="0.2">
      <c r="B1505" s="35">
        <v>42941</v>
      </c>
      <c r="C1505">
        <v>81.510000000000005</v>
      </c>
      <c r="E1505">
        <v>0.69</v>
      </c>
      <c r="F1505">
        <f>Table3[[#This Row],[DivPay]]*4</f>
        <v>2.76</v>
      </c>
      <c r="G1505" s="2">
        <f>Table3[[#This Row],[FwdDiv]]/Table3[[#This Row],[SharePrice]]</f>
        <v>3.3860875966139119E-2</v>
      </c>
    </row>
    <row r="1506" spans="2:7" ht="16" x14ac:dyDescent="0.2">
      <c r="B1506" s="35">
        <v>42940</v>
      </c>
      <c r="C1506">
        <v>82.14</v>
      </c>
      <c r="E1506">
        <v>0.69</v>
      </c>
      <c r="F1506">
        <f>Table3[[#This Row],[DivPay]]*4</f>
        <v>2.76</v>
      </c>
      <c r="G1506" s="2">
        <f>Table3[[#This Row],[FwdDiv]]/Table3[[#This Row],[SharePrice]]</f>
        <v>3.3601168736303866E-2</v>
      </c>
    </row>
    <row r="1507" spans="2:7" ht="16" x14ac:dyDescent="0.2">
      <c r="B1507" s="35">
        <v>42937</v>
      </c>
      <c r="C1507">
        <v>82.93</v>
      </c>
      <c r="E1507">
        <v>0.69</v>
      </c>
      <c r="F1507">
        <f>Table3[[#This Row],[DivPay]]*4</f>
        <v>2.76</v>
      </c>
      <c r="G1507" s="2">
        <f>Table3[[#This Row],[FwdDiv]]/Table3[[#This Row],[SharePrice]]</f>
        <v>3.3281080429277701E-2</v>
      </c>
    </row>
    <row r="1508" spans="2:7" ht="16" x14ac:dyDescent="0.2">
      <c r="B1508" s="35">
        <v>42936</v>
      </c>
      <c r="C1508">
        <v>82.41</v>
      </c>
      <c r="E1508">
        <v>0.69</v>
      </c>
      <c r="F1508">
        <f>Table3[[#This Row],[DivPay]]*4</f>
        <v>2.76</v>
      </c>
      <c r="G1508" s="2">
        <f>Table3[[#This Row],[FwdDiv]]/Table3[[#This Row],[SharePrice]]</f>
        <v>3.3491081179468508E-2</v>
      </c>
    </row>
    <row r="1509" spans="2:7" ht="16" x14ac:dyDescent="0.2">
      <c r="B1509" s="35">
        <v>42935</v>
      </c>
      <c r="C1509">
        <v>81.75</v>
      </c>
      <c r="E1509">
        <v>0.69</v>
      </c>
      <c r="F1509">
        <f>Table3[[#This Row],[DivPay]]*4</f>
        <v>2.76</v>
      </c>
      <c r="G1509" s="2">
        <f>Table3[[#This Row],[FwdDiv]]/Table3[[#This Row],[SharePrice]]</f>
        <v>3.3761467889908255E-2</v>
      </c>
    </row>
    <row r="1510" spans="2:7" ht="16" x14ac:dyDescent="0.2">
      <c r="B1510" s="35">
        <v>42934</v>
      </c>
      <c r="C1510">
        <v>81.209999999999994</v>
      </c>
      <c r="E1510">
        <v>0.69</v>
      </c>
      <c r="F1510">
        <f>Table3[[#This Row],[DivPay]]*4</f>
        <v>2.76</v>
      </c>
      <c r="G1510" s="2">
        <f>Table3[[#This Row],[FwdDiv]]/Table3[[#This Row],[SharePrice]]</f>
        <v>3.3985962319911342E-2</v>
      </c>
    </row>
    <row r="1511" spans="2:7" ht="16" x14ac:dyDescent="0.2">
      <c r="B1511" s="35">
        <v>42933</v>
      </c>
      <c r="C1511">
        <v>81.11</v>
      </c>
      <c r="E1511">
        <v>0.69</v>
      </c>
      <c r="F1511">
        <f>Table3[[#This Row],[DivPay]]*4</f>
        <v>2.76</v>
      </c>
      <c r="G1511" s="2">
        <f>Table3[[#This Row],[FwdDiv]]/Table3[[#This Row],[SharePrice]]</f>
        <v>3.4027863395388977E-2</v>
      </c>
    </row>
    <row r="1512" spans="2:7" ht="16" x14ac:dyDescent="0.2">
      <c r="B1512" s="35">
        <v>42930</v>
      </c>
      <c r="C1512">
        <v>80.73</v>
      </c>
      <c r="E1512">
        <v>0.69</v>
      </c>
      <c r="F1512">
        <f>Table3[[#This Row],[DivPay]]*4</f>
        <v>2.76</v>
      </c>
      <c r="G1512" s="2">
        <f>Table3[[#This Row],[FwdDiv]]/Table3[[#This Row],[SharePrice]]</f>
        <v>3.4188034188034185E-2</v>
      </c>
    </row>
    <row r="1513" spans="2:7" ht="16" x14ac:dyDescent="0.2">
      <c r="B1513" s="35">
        <v>42929</v>
      </c>
      <c r="C1513">
        <v>80.33</v>
      </c>
      <c r="E1513">
        <v>0.69</v>
      </c>
      <c r="F1513">
        <f>Table3[[#This Row],[DivPay]]*4</f>
        <v>2.76</v>
      </c>
      <c r="G1513" s="2">
        <f>Table3[[#This Row],[FwdDiv]]/Table3[[#This Row],[SharePrice]]</f>
        <v>3.4358272127474165E-2</v>
      </c>
    </row>
    <row r="1514" spans="2:7" ht="16" x14ac:dyDescent="0.2">
      <c r="B1514" s="35">
        <v>42928</v>
      </c>
      <c r="C1514">
        <v>81.11</v>
      </c>
      <c r="E1514">
        <v>0.69</v>
      </c>
      <c r="F1514">
        <f>Table3[[#This Row],[DivPay]]*4</f>
        <v>2.76</v>
      </c>
      <c r="G1514" s="2">
        <f>Table3[[#This Row],[FwdDiv]]/Table3[[#This Row],[SharePrice]]</f>
        <v>3.4027863395388977E-2</v>
      </c>
    </row>
    <row r="1515" spans="2:7" ht="16" x14ac:dyDescent="0.2">
      <c r="B1515" s="35">
        <v>42927</v>
      </c>
      <c r="C1515">
        <v>80.41</v>
      </c>
      <c r="E1515">
        <v>0.69</v>
      </c>
      <c r="F1515">
        <f>Table3[[#This Row],[DivPay]]*4</f>
        <v>2.76</v>
      </c>
      <c r="G1515" s="2">
        <f>Table3[[#This Row],[FwdDiv]]/Table3[[#This Row],[SharePrice]]</f>
        <v>3.4324089043651286E-2</v>
      </c>
    </row>
    <row r="1516" spans="2:7" ht="16" x14ac:dyDescent="0.2">
      <c r="B1516" s="35">
        <v>42926</v>
      </c>
      <c r="C1516">
        <v>80.37</v>
      </c>
      <c r="E1516">
        <v>0.69</v>
      </c>
      <c r="F1516">
        <f>Table3[[#This Row],[DivPay]]*4</f>
        <v>2.76</v>
      </c>
      <c r="G1516" s="2">
        <f>Table3[[#This Row],[FwdDiv]]/Table3[[#This Row],[SharePrice]]</f>
        <v>3.4341172079134001E-2</v>
      </c>
    </row>
    <row r="1517" spans="2:7" ht="16" x14ac:dyDescent="0.2">
      <c r="B1517" s="35">
        <v>42923</v>
      </c>
      <c r="C1517">
        <v>80.53</v>
      </c>
      <c r="E1517">
        <v>0.69</v>
      </c>
      <c r="F1517">
        <f>Table3[[#This Row],[DivPay]]*4</f>
        <v>2.76</v>
      </c>
      <c r="G1517" s="2">
        <f>Table3[[#This Row],[FwdDiv]]/Table3[[#This Row],[SharePrice]]</f>
        <v>3.4272941760834466E-2</v>
      </c>
    </row>
    <row r="1518" spans="2:7" ht="16" x14ac:dyDescent="0.2">
      <c r="B1518" s="35">
        <v>42922</v>
      </c>
      <c r="C1518">
        <v>80.39</v>
      </c>
      <c r="E1518">
        <v>0.69</v>
      </c>
      <c r="F1518">
        <f>Table3[[#This Row],[DivPay]]*4</f>
        <v>2.76</v>
      </c>
      <c r="G1518" s="2">
        <f>Table3[[#This Row],[FwdDiv]]/Table3[[#This Row],[SharePrice]]</f>
        <v>3.4332628436372678E-2</v>
      </c>
    </row>
    <row r="1519" spans="2:7" ht="16" x14ac:dyDescent="0.2">
      <c r="B1519" s="35">
        <v>42921</v>
      </c>
      <c r="C1519">
        <v>80.47</v>
      </c>
      <c r="E1519">
        <v>0.69</v>
      </c>
      <c r="F1519">
        <f>Table3[[#This Row],[DivPay]]*4</f>
        <v>2.76</v>
      </c>
      <c r="G1519" s="2">
        <f>Table3[[#This Row],[FwdDiv]]/Table3[[#This Row],[SharePrice]]</f>
        <v>3.4298496334037525E-2</v>
      </c>
    </row>
    <row r="1520" spans="2:7" ht="16" x14ac:dyDescent="0.2">
      <c r="B1520" s="35">
        <v>42919</v>
      </c>
      <c r="C1520">
        <v>80.569999999999993</v>
      </c>
      <c r="E1520">
        <v>0.69</v>
      </c>
      <c r="F1520">
        <f>Table3[[#This Row],[DivPay]]*4</f>
        <v>2.76</v>
      </c>
      <c r="G1520" s="2">
        <f>Table3[[#This Row],[FwdDiv]]/Table3[[#This Row],[SharePrice]]</f>
        <v>3.4255926523519921E-2</v>
      </c>
    </row>
    <row r="1521" spans="2:7" ht="16" x14ac:dyDescent="0.2">
      <c r="B1521" s="35">
        <v>42916</v>
      </c>
      <c r="C1521">
        <v>80.819999999999993</v>
      </c>
      <c r="E1521">
        <v>0.69</v>
      </c>
      <c r="F1521">
        <f>Table3[[#This Row],[DivPay]]*4</f>
        <v>2.76</v>
      </c>
      <c r="G1521" s="2">
        <f>Table3[[#This Row],[FwdDiv]]/Table3[[#This Row],[SharePrice]]</f>
        <v>3.4149962880475129E-2</v>
      </c>
    </row>
    <row r="1522" spans="2:7" ht="16" x14ac:dyDescent="0.2">
      <c r="B1522" s="35">
        <v>42915</v>
      </c>
      <c r="C1522">
        <v>80.83</v>
      </c>
      <c r="E1522">
        <v>0.69</v>
      </c>
      <c r="F1522">
        <f>Table3[[#This Row],[DivPay]]*4</f>
        <v>2.76</v>
      </c>
      <c r="G1522" s="2">
        <f>Table3[[#This Row],[FwdDiv]]/Table3[[#This Row],[SharePrice]]</f>
        <v>3.414573796857602E-2</v>
      </c>
    </row>
    <row r="1523" spans="2:7" ht="16" x14ac:dyDescent="0.2">
      <c r="B1523" s="35">
        <v>42914</v>
      </c>
      <c r="C1523">
        <v>81.819999999999993</v>
      </c>
      <c r="E1523">
        <v>0.69</v>
      </c>
      <c r="F1523">
        <f>Table3[[#This Row],[DivPay]]*4</f>
        <v>2.76</v>
      </c>
      <c r="G1523" s="2">
        <f>Table3[[#This Row],[FwdDiv]]/Table3[[#This Row],[SharePrice]]</f>
        <v>3.3732583720361767E-2</v>
      </c>
    </row>
    <row r="1524" spans="2:7" ht="16" x14ac:dyDescent="0.2">
      <c r="B1524" s="35">
        <v>42913</v>
      </c>
      <c r="C1524">
        <v>82.67</v>
      </c>
      <c r="E1524">
        <v>0.69</v>
      </c>
      <c r="F1524">
        <f>Table3[[#This Row],[DivPay]]*4</f>
        <v>2.76</v>
      </c>
      <c r="G1524" s="2">
        <f>Table3[[#This Row],[FwdDiv]]/Table3[[#This Row],[SharePrice]]</f>
        <v>3.3385750574573603E-2</v>
      </c>
    </row>
    <row r="1525" spans="2:7" ht="16" x14ac:dyDescent="0.2">
      <c r="B1525" s="35">
        <v>42912</v>
      </c>
      <c r="C1525">
        <v>84.04</v>
      </c>
      <c r="E1525">
        <v>0.69</v>
      </c>
      <c r="F1525">
        <f>Table3[[#This Row],[DivPay]]*4</f>
        <v>2.76</v>
      </c>
      <c r="G1525" s="2">
        <f>Table3[[#This Row],[FwdDiv]]/Table3[[#This Row],[SharePrice]]</f>
        <v>3.284150404569252E-2</v>
      </c>
    </row>
    <row r="1526" spans="2:7" ht="16" x14ac:dyDescent="0.2">
      <c r="B1526" s="35">
        <v>42909</v>
      </c>
      <c r="C1526">
        <v>83.84</v>
      </c>
      <c r="E1526">
        <v>0.69</v>
      </c>
      <c r="F1526">
        <f>Table3[[#This Row],[DivPay]]*4</f>
        <v>2.76</v>
      </c>
      <c r="G1526" s="2">
        <f>Table3[[#This Row],[FwdDiv]]/Table3[[#This Row],[SharePrice]]</f>
        <v>3.2919847328244274E-2</v>
      </c>
    </row>
    <row r="1527" spans="2:7" ht="16" x14ac:dyDescent="0.2">
      <c r="B1527" s="35">
        <v>42908</v>
      </c>
      <c r="C1527">
        <v>84.2</v>
      </c>
      <c r="E1527">
        <v>0.69</v>
      </c>
      <c r="F1527">
        <f>Table3[[#This Row],[DivPay]]*4</f>
        <v>2.76</v>
      </c>
      <c r="G1527" s="2">
        <f>Table3[[#This Row],[FwdDiv]]/Table3[[#This Row],[SharePrice]]</f>
        <v>3.2779097387173391E-2</v>
      </c>
    </row>
    <row r="1528" spans="2:7" ht="16" x14ac:dyDescent="0.2">
      <c r="B1528" s="35">
        <v>42907</v>
      </c>
      <c r="C1528">
        <v>84.65</v>
      </c>
      <c r="E1528">
        <v>0.69</v>
      </c>
      <c r="F1528">
        <f>Table3[[#This Row],[DivPay]]*4</f>
        <v>2.76</v>
      </c>
      <c r="G1528" s="2">
        <f>Table3[[#This Row],[FwdDiv]]/Table3[[#This Row],[SharePrice]]</f>
        <v>3.2604843473124624E-2</v>
      </c>
    </row>
    <row r="1529" spans="2:7" ht="16" x14ac:dyDescent="0.2">
      <c r="B1529" s="35">
        <v>42906</v>
      </c>
      <c r="C1529">
        <v>84.96</v>
      </c>
      <c r="E1529">
        <v>0.69</v>
      </c>
      <c r="F1529">
        <f>Table3[[#This Row],[DivPay]]*4</f>
        <v>2.76</v>
      </c>
      <c r="G1529" s="2">
        <f>Table3[[#This Row],[FwdDiv]]/Table3[[#This Row],[SharePrice]]</f>
        <v>3.2485875706214688E-2</v>
      </c>
    </row>
    <row r="1530" spans="2:7" ht="16" x14ac:dyDescent="0.2">
      <c r="B1530" s="35">
        <v>42905</v>
      </c>
      <c r="C1530">
        <v>84.75</v>
      </c>
      <c r="E1530">
        <v>0.69</v>
      </c>
      <c r="F1530">
        <f>Table3[[#This Row],[DivPay]]*4</f>
        <v>2.76</v>
      </c>
      <c r="G1530" s="2">
        <f>Table3[[#This Row],[FwdDiv]]/Table3[[#This Row],[SharePrice]]</f>
        <v>3.2566371681415927E-2</v>
      </c>
    </row>
    <row r="1531" spans="2:7" ht="16" x14ac:dyDescent="0.2">
      <c r="B1531" s="35">
        <v>42902</v>
      </c>
      <c r="C1531">
        <v>84.85</v>
      </c>
      <c r="E1531">
        <v>0.69</v>
      </c>
      <c r="F1531">
        <f>Table3[[#This Row],[DivPay]]*4</f>
        <v>2.76</v>
      </c>
      <c r="G1531" s="2">
        <f>Table3[[#This Row],[FwdDiv]]/Table3[[#This Row],[SharePrice]]</f>
        <v>3.2527990571596936E-2</v>
      </c>
    </row>
    <row r="1532" spans="2:7" ht="16" x14ac:dyDescent="0.2">
      <c r="B1532" s="35">
        <v>42901</v>
      </c>
      <c r="C1532">
        <v>84.26</v>
      </c>
      <c r="E1532">
        <v>0.69</v>
      </c>
      <c r="F1532">
        <f>Table3[[#This Row],[DivPay]]*4</f>
        <v>2.76</v>
      </c>
      <c r="G1532" s="2">
        <f>Table3[[#This Row],[FwdDiv]]/Table3[[#This Row],[SharePrice]]</f>
        <v>3.2755755993353897E-2</v>
      </c>
    </row>
    <row r="1533" spans="2:7" ht="16" x14ac:dyDescent="0.2">
      <c r="B1533" s="35">
        <v>42900</v>
      </c>
      <c r="C1533">
        <v>83.59</v>
      </c>
      <c r="E1533">
        <v>0.69</v>
      </c>
      <c r="F1533">
        <f>Table3[[#This Row],[DivPay]]*4</f>
        <v>2.76</v>
      </c>
      <c r="G1533" s="2">
        <f>Table3[[#This Row],[FwdDiv]]/Table3[[#This Row],[SharePrice]]</f>
        <v>3.3018303624835502E-2</v>
      </c>
    </row>
    <row r="1534" spans="2:7" ht="16" x14ac:dyDescent="0.2">
      <c r="B1534" s="35">
        <v>42899</v>
      </c>
      <c r="C1534">
        <v>82.88</v>
      </c>
      <c r="E1534">
        <v>0.69</v>
      </c>
      <c r="F1534">
        <f>Table3[[#This Row],[DivPay]]*4</f>
        <v>2.76</v>
      </c>
      <c r="G1534" s="2">
        <f>Table3[[#This Row],[FwdDiv]]/Table3[[#This Row],[SharePrice]]</f>
        <v>3.3301158301158297E-2</v>
      </c>
    </row>
    <row r="1535" spans="2:7" ht="16" x14ac:dyDescent="0.2">
      <c r="B1535" s="35">
        <v>42898</v>
      </c>
      <c r="C1535">
        <v>83.3</v>
      </c>
      <c r="E1535">
        <v>0.69</v>
      </c>
      <c r="F1535">
        <f>Table3[[#This Row],[DivPay]]*4</f>
        <v>2.76</v>
      </c>
      <c r="G1535" s="2">
        <f>Table3[[#This Row],[FwdDiv]]/Table3[[#This Row],[SharePrice]]</f>
        <v>3.3133253301320525E-2</v>
      </c>
    </row>
    <row r="1536" spans="2:7" ht="16" x14ac:dyDescent="0.2">
      <c r="B1536" s="35">
        <v>42895</v>
      </c>
      <c r="C1536">
        <v>83.25</v>
      </c>
      <c r="E1536">
        <v>0.69</v>
      </c>
      <c r="F1536">
        <f>Table3[[#This Row],[DivPay]]*4</f>
        <v>2.76</v>
      </c>
      <c r="G1536" s="2">
        <f>Table3[[#This Row],[FwdDiv]]/Table3[[#This Row],[SharePrice]]</f>
        <v>3.3153153153153148E-2</v>
      </c>
    </row>
    <row r="1537" spans="2:7" ht="16" x14ac:dyDescent="0.2">
      <c r="B1537" s="35">
        <v>42894</v>
      </c>
      <c r="C1537">
        <v>83.04</v>
      </c>
      <c r="E1537">
        <v>0.69</v>
      </c>
      <c r="F1537">
        <f>Table3[[#This Row],[DivPay]]*4</f>
        <v>2.76</v>
      </c>
      <c r="G1537" s="2">
        <f>Table3[[#This Row],[FwdDiv]]/Table3[[#This Row],[SharePrice]]</f>
        <v>3.3236994219653176E-2</v>
      </c>
    </row>
    <row r="1538" spans="2:7" ht="16" x14ac:dyDescent="0.2">
      <c r="B1538" s="35">
        <v>42893</v>
      </c>
      <c r="C1538">
        <v>83.76</v>
      </c>
      <c r="E1538">
        <v>0.69</v>
      </c>
      <c r="F1538">
        <f>Table3[[#This Row],[DivPay]]*4</f>
        <v>2.76</v>
      </c>
      <c r="G1538" s="2">
        <f>Table3[[#This Row],[FwdDiv]]/Table3[[#This Row],[SharePrice]]</f>
        <v>3.2951289398280799E-2</v>
      </c>
    </row>
    <row r="1539" spans="2:7" ht="16" x14ac:dyDescent="0.2">
      <c r="B1539" s="35">
        <v>42892</v>
      </c>
      <c r="C1539">
        <v>82.9</v>
      </c>
      <c r="E1539">
        <v>0.69</v>
      </c>
      <c r="F1539">
        <f>Table3[[#This Row],[DivPay]]*4</f>
        <v>2.76</v>
      </c>
      <c r="G1539" s="2">
        <f>Table3[[#This Row],[FwdDiv]]/Table3[[#This Row],[SharePrice]]</f>
        <v>3.3293124246079608E-2</v>
      </c>
    </row>
    <row r="1540" spans="2:7" ht="16" x14ac:dyDescent="0.2">
      <c r="B1540" s="35">
        <v>42891</v>
      </c>
      <c r="C1540">
        <v>83.05</v>
      </c>
      <c r="E1540">
        <v>0.69</v>
      </c>
      <c r="F1540">
        <f>Table3[[#This Row],[DivPay]]*4</f>
        <v>2.76</v>
      </c>
      <c r="G1540" s="2">
        <f>Table3[[#This Row],[FwdDiv]]/Table3[[#This Row],[SharePrice]]</f>
        <v>3.3232992173389521E-2</v>
      </c>
    </row>
    <row r="1541" spans="2:7" ht="16" x14ac:dyDescent="0.2">
      <c r="B1541" s="35">
        <v>42888</v>
      </c>
      <c r="C1541">
        <v>83.53</v>
      </c>
      <c r="E1541">
        <v>0.69</v>
      </c>
      <c r="F1541">
        <f>Table3[[#This Row],[DivPay]]*4</f>
        <v>2.76</v>
      </c>
      <c r="G1541" s="2">
        <f>Table3[[#This Row],[FwdDiv]]/Table3[[#This Row],[SharePrice]]</f>
        <v>3.3042020830839215E-2</v>
      </c>
    </row>
    <row r="1542" spans="2:7" ht="16" x14ac:dyDescent="0.2">
      <c r="B1542" s="35">
        <v>42887</v>
      </c>
      <c r="C1542">
        <v>83.43</v>
      </c>
      <c r="E1542">
        <v>0.69</v>
      </c>
      <c r="F1542">
        <f>Table3[[#This Row],[DivPay]]*4</f>
        <v>2.76</v>
      </c>
      <c r="G1542" s="2">
        <f>Table3[[#This Row],[FwdDiv]]/Table3[[#This Row],[SharePrice]]</f>
        <v>3.3081625314635016E-2</v>
      </c>
    </row>
    <row r="1543" spans="2:7" ht="16" x14ac:dyDescent="0.2">
      <c r="B1543" s="35">
        <v>42886</v>
      </c>
      <c r="C1543">
        <v>82.79</v>
      </c>
      <c r="E1543">
        <v>0.69</v>
      </c>
      <c r="F1543">
        <f>Table3[[#This Row],[DivPay]]*4</f>
        <v>2.76</v>
      </c>
      <c r="G1543" s="2">
        <f>Table3[[#This Row],[FwdDiv]]/Table3[[#This Row],[SharePrice]]</f>
        <v>3.3337359584490876E-2</v>
      </c>
    </row>
    <row r="1544" spans="2:7" ht="16" x14ac:dyDescent="0.2">
      <c r="B1544" s="35">
        <v>42885</v>
      </c>
      <c r="C1544">
        <v>82.2</v>
      </c>
      <c r="E1544">
        <v>0.69</v>
      </c>
      <c r="F1544">
        <f>Table3[[#This Row],[DivPay]]*4</f>
        <v>2.76</v>
      </c>
      <c r="G1544" s="2">
        <f>Table3[[#This Row],[FwdDiv]]/Table3[[#This Row],[SharePrice]]</f>
        <v>3.3576642335766418E-2</v>
      </c>
    </row>
    <row r="1545" spans="2:7" ht="16" x14ac:dyDescent="0.2">
      <c r="B1545" s="35">
        <v>42881</v>
      </c>
      <c r="C1545">
        <v>82.1</v>
      </c>
      <c r="E1545">
        <v>0.69</v>
      </c>
      <c r="F1545">
        <f>Table3[[#This Row],[DivPay]]*4</f>
        <v>2.76</v>
      </c>
      <c r="G1545" s="2">
        <f>Table3[[#This Row],[FwdDiv]]/Table3[[#This Row],[SharePrice]]</f>
        <v>3.3617539585870888E-2</v>
      </c>
    </row>
    <row r="1546" spans="2:7" ht="16" x14ac:dyDescent="0.2">
      <c r="B1546" s="35">
        <v>42880</v>
      </c>
      <c r="C1546">
        <v>82.04</v>
      </c>
      <c r="E1546">
        <v>0.69</v>
      </c>
      <c r="F1546">
        <f>Table3[[#This Row],[DivPay]]*4</f>
        <v>2.76</v>
      </c>
      <c r="G1546" s="2">
        <f>Table3[[#This Row],[FwdDiv]]/Table3[[#This Row],[SharePrice]]</f>
        <v>3.3642125792296439E-2</v>
      </c>
    </row>
    <row r="1547" spans="2:7" ht="16" x14ac:dyDescent="0.2">
      <c r="B1547" s="35">
        <v>42879</v>
      </c>
      <c r="C1547">
        <v>81.45</v>
      </c>
      <c r="E1547">
        <v>0.69</v>
      </c>
      <c r="F1547">
        <f>Table3[[#This Row],[DivPay]]*4</f>
        <v>2.76</v>
      </c>
      <c r="G1547" s="2">
        <f>Table3[[#This Row],[FwdDiv]]/Table3[[#This Row],[SharePrice]]</f>
        <v>3.3885819521178633E-2</v>
      </c>
    </row>
    <row r="1548" spans="2:7" ht="16" x14ac:dyDescent="0.2">
      <c r="B1548" s="35">
        <v>42878</v>
      </c>
      <c r="C1548">
        <v>81.31</v>
      </c>
      <c r="E1548">
        <v>0.69</v>
      </c>
      <c r="F1548">
        <f>Table3[[#This Row],[DivPay]]*4</f>
        <v>2.76</v>
      </c>
      <c r="G1548" s="2">
        <f>Table3[[#This Row],[FwdDiv]]/Table3[[#This Row],[SharePrice]]</f>
        <v>3.3944164309433034E-2</v>
      </c>
    </row>
    <row r="1549" spans="2:7" ht="16" x14ac:dyDescent="0.2">
      <c r="B1549" s="35">
        <v>42877</v>
      </c>
      <c r="C1549">
        <v>80.95</v>
      </c>
      <c r="E1549">
        <v>0.69</v>
      </c>
      <c r="F1549">
        <f>Table3[[#This Row],[DivPay]]*4</f>
        <v>2.76</v>
      </c>
      <c r="G1549" s="2">
        <f>Table3[[#This Row],[FwdDiv]]/Table3[[#This Row],[SharePrice]]</f>
        <v>3.4095120444718956E-2</v>
      </c>
    </row>
    <row r="1550" spans="2:7" ht="16" x14ac:dyDescent="0.2">
      <c r="B1550" s="35">
        <v>42874</v>
      </c>
      <c r="C1550">
        <v>80.37</v>
      </c>
      <c r="E1550">
        <v>0.69</v>
      </c>
      <c r="F1550">
        <f>Table3[[#This Row],[DivPay]]*4</f>
        <v>2.76</v>
      </c>
      <c r="G1550" s="2">
        <f>Table3[[#This Row],[FwdDiv]]/Table3[[#This Row],[SharePrice]]</f>
        <v>3.4341172079134001E-2</v>
      </c>
    </row>
    <row r="1551" spans="2:7" ht="16" x14ac:dyDescent="0.2">
      <c r="B1551" s="35">
        <v>42873</v>
      </c>
      <c r="C1551">
        <v>79.92</v>
      </c>
      <c r="E1551">
        <v>0.69</v>
      </c>
      <c r="F1551">
        <f>Table3[[#This Row],[DivPay]]*4</f>
        <v>2.76</v>
      </c>
      <c r="G1551" s="2">
        <f>Table3[[#This Row],[FwdDiv]]/Table3[[#This Row],[SharePrice]]</f>
        <v>3.4534534534534533E-2</v>
      </c>
    </row>
    <row r="1552" spans="2:7" ht="16" x14ac:dyDescent="0.2">
      <c r="B1552" s="35">
        <v>42872</v>
      </c>
      <c r="C1552">
        <v>79.36</v>
      </c>
      <c r="E1552">
        <v>0.69</v>
      </c>
      <c r="F1552">
        <f>Table3[[#This Row],[DivPay]]*4</f>
        <v>2.76</v>
      </c>
      <c r="G1552" s="2">
        <f>Table3[[#This Row],[FwdDiv]]/Table3[[#This Row],[SharePrice]]</f>
        <v>3.477822580645161E-2</v>
      </c>
    </row>
    <row r="1553" spans="2:7" ht="16" x14ac:dyDescent="0.2">
      <c r="B1553" s="35">
        <v>42871</v>
      </c>
      <c r="C1553">
        <v>79.14</v>
      </c>
      <c r="E1553">
        <v>0.69</v>
      </c>
      <c r="F1553">
        <f>Table3[[#This Row],[DivPay]]*4</f>
        <v>2.76</v>
      </c>
      <c r="G1553" s="2">
        <f>Table3[[#This Row],[FwdDiv]]/Table3[[#This Row],[SharePrice]]</f>
        <v>3.4874905231235785E-2</v>
      </c>
    </row>
    <row r="1554" spans="2:7" ht="16" x14ac:dyDescent="0.2">
      <c r="B1554" s="35">
        <v>42870</v>
      </c>
      <c r="C1554">
        <v>79.61</v>
      </c>
      <c r="D1554">
        <v>0.69</v>
      </c>
      <c r="E1554">
        <v>0.69</v>
      </c>
      <c r="F1554">
        <f>Table3[[#This Row],[DivPay]]*4</f>
        <v>2.76</v>
      </c>
      <c r="G1554" s="2">
        <f>Table3[[#This Row],[FwdDiv]]/Table3[[#This Row],[SharePrice]]</f>
        <v>3.4669011430724782E-2</v>
      </c>
    </row>
    <row r="1555" spans="2:7" ht="16" x14ac:dyDescent="0.2">
      <c r="B1555" s="35">
        <v>42867</v>
      </c>
      <c r="C1555">
        <v>79.900000000000006</v>
      </c>
      <c r="E1555">
        <v>0.69</v>
      </c>
      <c r="F1555">
        <f>Table3[[#This Row],[DivPay]]*4</f>
        <v>2.76</v>
      </c>
      <c r="G1555" s="2">
        <f>Table3[[#This Row],[FwdDiv]]/Table3[[#This Row],[SharePrice]]</f>
        <v>3.4543178973717142E-2</v>
      </c>
    </row>
    <row r="1556" spans="2:7" ht="16" x14ac:dyDescent="0.2">
      <c r="B1556" s="35">
        <v>42866</v>
      </c>
      <c r="C1556">
        <v>79.459999999999994</v>
      </c>
      <c r="E1556">
        <v>0.69</v>
      </c>
      <c r="F1556">
        <f>Table3[[#This Row],[DivPay]]*4</f>
        <v>2.76</v>
      </c>
      <c r="G1556" s="2">
        <f>Table3[[#This Row],[FwdDiv]]/Table3[[#This Row],[SharePrice]]</f>
        <v>3.4734457588723885E-2</v>
      </c>
    </row>
    <row r="1557" spans="2:7" ht="16" x14ac:dyDescent="0.2">
      <c r="B1557" s="35">
        <v>42865</v>
      </c>
      <c r="C1557">
        <v>79.040000000000006</v>
      </c>
      <c r="E1557">
        <v>0.69</v>
      </c>
      <c r="F1557">
        <f>Table3[[#This Row],[DivPay]]*4</f>
        <v>2.76</v>
      </c>
      <c r="G1557" s="2">
        <f>Table3[[#This Row],[FwdDiv]]/Table3[[#This Row],[SharePrice]]</f>
        <v>3.4919028340080968E-2</v>
      </c>
    </row>
    <row r="1558" spans="2:7" ht="16" x14ac:dyDescent="0.2">
      <c r="B1558" s="35">
        <v>42864</v>
      </c>
      <c r="C1558">
        <v>78.81</v>
      </c>
      <c r="E1558">
        <v>0.69</v>
      </c>
      <c r="F1558">
        <f>Table3[[#This Row],[DivPay]]*4</f>
        <v>2.76</v>
      </c>
      <c r="G1558" s="2">
        <f>Table3[[#This Row],[FwdDiv]]/Table3[[#This Row],[SharePrice]]</f>
        <v>3.5020936429387133E-2</v>
      </c>
    </row>
    <row r="1559" spans="2:7" ht="16" x14ac:dyDescent="0.2">
      <c r="B1559" s="35">
        <v>42863</v>
      </c>
      <c r="C1559">
        <v>79.39</v>
      </c>
      <c r="E1559">
        <v>0.69</v>
      </c>
      <c r="F1559">
        <f>Table3[[#This Row],[DivPay]]*4</f>
        <v>2.76</v>
      </c>
      <c r="G1559" s="2">
        <f>Table3[[#This Row],[FwdDiv]]/Table3[[#This Row],[SharePrice]]</f>
        <v>3.4765083763698197E-2</v>
      </c>
    </row>
    <row r="1560" spans="2:7" ht="16" x14ac:dyDescent="0.2">
      <c r="B1560" s="35">
        <v>42860</v>
      </c>
      <c r="C1560">
        <v>79.81</v>
      </c>
      <c r="E1560">
        <v>0.69</v>
      </c>
      <c r="F1560">
        <f>Table3[[#This Row],[DivPay]]*4</f>
        <v>2.76</v>
      </c>
      <c r="G1560" s="2">
        <f>Table3[[#This Row],[FwdDiv]]/Table3[[#This Row],[SharePrice]]</f>
        <v>3.4582132564841495E-2</v>
      </c>
    </row>
    <row r="1561" spans="2:7" ht="16" x14ac:dyDescent="0.2">
      <c r="B1561" s="35">
        <v>42859</v>
      </c>
      <c r="C1561">
        <v>78.88</v>
      </c>
      <c r="E1561">
        <v>0.69</v>
      </c>
      <c r="F1561">
        <f>Table3[[#This Row],[DivPay]]*4</f>
        <v>2.76</v>
      </c>
      <c r="G1561" s="2">
        <f>Table3[[#This Row],[FwdDiv]]/Table3[[#This Row],[SharePrice]]</f>
        <v>3.4989858012170381E-2</v>
      </c>
    </row>
    <row r="1562" spans="2:7" ht="16" x14ac:dyDescent="0.2">
      <c r="B1562" s="35">
        <v>42858</v>
      </c>
      <c r="C1562">
        <v>78.760000000000005</v>
      </c>
      <c r="E1562">
        <v>0.69</v>
      </c>
      <c r="F1562">
        <f>Table3[[#This Row],[DivPay]]*4</f>
        <v>2.76</v>
      </c>
      <c r="G1562" s="2">
        <f>Table3[[#This Row],[FwdDiv]]/Table3[[#This Row],[SharePrice]]</f>
        <v>3.5043169121381404E-2</v>
      </c>
    </row>
    <row r="1563" spans="2:7" ht="16" x14ac:dyDescent="0.2">
      <c r="B1563" s="35">
        <v>42857</v>
      </c>
      <c r="C1563">
        <v>79.260000000000005</v>
      </c>
      <c r="E1563">
        <v>0.69</v>
      </c>
      <c r="F1563">
        <f>Table3[[#This Row],[DivPay]]*4</f>
        <v>2.76</v>
      </c>
      <c r="G1563" s="2">
        <f>Table3[[#This Row],[FwdDiv]]/Table3[[#This Row],[SharePrice]]</f>
        <v>3.4822104466313397E-2</v>
      </c>
    </row>
    <row r="1564" spans="2:7" ht="16" x14ac:dyDescent="0.2">
      <c r="B1564" s="35">
        <v>42856</v>
      </c>
      <c r="C1564">
        <v>78.849999999999994</v>
      </c>
      <c r="E1564">
        <v>0.69</v>
      </c>
      <c r="F1564">
        <f>Table3[[#This Row],[DivPay]]*4</f>
        <v>2.76</v>
      </c>
      <c r="G1564" s="2">
        <f>Table3[[#This Row],[FwdDiv]]/Table3[[#This Row],[SharePrice]]</f>
        <v>3.5003170577045023E-2</v>
      </c>
    </row>
    <row r="1565" spans="2:7" ht="16" x14ac:dyDescent="0.2">
      <c r="B1565" s="35">
        <v>42853</v>
      </c>
      <c r="C1565">
        <v>79.28</v>
      </c>
      <c r="E1565">
        <v>0.69</v>
      </c>
      <c r="F1565">
        <f>Table3[[#This Row],[DivPay]]*4</f>
        <v>2.76</v>
      </c>
      <c r="G1565" s="2">
        <f>Table3[[#This Row],[FwdDiv]]/Table3[[#This Row],[SharePrice]]</f>
        <v>3.481331987891019E-2</v>
      </c>
    </row>
    <row r="1566" spans="2:7" ht="16" x14ac:dyDescent="0.2">
      <c r="B1566" s="35">
        <v>42852</v>
      </c>
      <c r="C1566">
        <v>79.58</v>
      </c>
      <c r="E1566">
        <v>0.69</v>
      </c>
      <c r="F1566">
        <f>Table3[[#This Row],[DivPay]]*4</f>
        <v>2.76</v>
      </c>
      <c r="G1566" s="2">
        <f>Table3[[#This Row],[FwdDiv]]/Table3[[#This Row],[SharePrice]]</f>
        <v>3.4682080924855488E-2</v>
      </c>
    </row>
    <row r="1567" spans="2:7" ht="16" x14ac:dyDescent="0.2">
      <c r="B1567" s="35">
        <v>42851</v>
      </c>
      <c r="C1567">
        <v>79.14</v>
      </c>
      <c r="E1567">
        <v>0.69</v>
      </c>
      <c r="F1567">
        <f>Table3[[#This Row],[DivPay]]*4</f>
        <v>2.76</v>
      </c>
      <c r="G1567" s="2">
        <f>Table3[[#This Row],[FwdDiv]]/Table3[[#This Row],[SharePrice]]</f>
        <v>3.4874905231235785E-2</v>
      </c>
    </row>
    <row r="1568" spans="2:7" ht="16" x14ac:dyDescent="0.2">
      <c r="B1568" s="35">
        <v>42850</v>
      </c>
      <c r="C1568">
        <v>79.400000000000006</v>
      </c>
      <c r="E1568">
        <v>0.69</v>
      </c>
      <c r="F1568">
        <f>Table3[[#This Row],[DivPay]]*4</f>
        <v>2.76</v>
      </c>
      <c r="G1568" s="2">
        <f>Table3[[#This Row],[FwdDiv]]/Table3[[#This Row],[SharePrice]]</f>
        <v>3.4760705289672539E-2</v>
      </c>
    </row>
    <row r="1569" spans="2:7" ht="16" x14ac:dyDescent="0.2">
      <c r="B1569" s="35">
        <v>42849</v>
      </c>
      <c r="C1569">
        <v>79.400000000000006</v>
      </c>
      <c r="E1569">
        <v>0.69</v>
      </c>
      <c r="F1569">
        <f>Table3[[#This Row],[DivPay]]*4</f>
        <v>2.76</v>
      </c>
      <c r="G1569" s="2">
        <f>Table3[[#This Row],[FwdDiv]]/Table3[[#This Row],[SharePrice]]</f>
        <v>3.4760705289672539E-2</v>
      </c>
    </row>
    <row r="1570" spans="2:7" ht="16" x14ac:dyDescent="0.2">
      <c r="B1570" s="35">
        <v>42846</v>
      </c>
      <c r="C1570">
        <v>79.09</v>
      </c>
      <c r="E1570">
        <v>0.69</v>
      </c>
      <c r="F1570">
        <f>Table3[[#This Row],[DivPay]]*4</f>
        <v>2.76</v>
      </c>
      <c r="G1570" s="2">
        <f>Table3[[#This Row],[FwdDiv]]/Table3[[#This Row],[SharePrice]]</f>
        <v>3.4896952838538373E-2</v>
      </c>
    </row>
    <row r="1571" spans="2:7" ht="16" x14ac:dyDescent="0.2">
      <c r="B1571" s="35">
        <v>42845</v>
      </c>
      <c r="C1571">
        <v>78.28</v>
      </c>
      <c r="E1571">
        <v>0.69</v>
      </c>
      <c r="F1571">
        <f>Table3[[#This Row],[DivPay]]*4</f>
        <v>2.76</v>
      </c>
      <c r="G1571" s="2">
        <f>Table3[[#This Row],[FwdDiv]]/Table3[[#This Row],[SharePrice]]</f>
        <v>3.5258048032703111E-2</v>
      </c>
    </row>
    <row r="1572" spans="2:7" ht="16" x14ac:dyDescent="0.2">
      <c r="B1572" s="35">
        <v>42844</v>
      </c>
      <c r="C1572">
        <v>78.78</v>
      </c>
      <c r="E1572">
        <v>0.69</v>
      </c>
      <c r="F1572">
        <f>Table3[[#This Row],[DivPay]]*4</f>
        <v>2.76</v>
      </c>
      <c r="G1572" s="2">
        <f>Table3[[#This Row],[FwdDiv]]/Table3[[#This Row],[SharePrice]]</f>
        <v>3.5034272658035034E-2</v>
      </c>
    </row>
    <row r="1573" spans="2:7" ht="16" x14ac:dyDescent="0.2">
      <c r="B1573" s="35">
        <v>42843</v>
      </c>
      <c r="C1573">
        <v>79.09</v>
      </c>
      <c r="E1573">
        <v>0.69</v>
      </c>
      <c r="F1573">
        <f>Table3[[#This Row],[DivPay]]*4</f>
        <v>2.76</v>
      </c>
      <c r="G1573" s="2">
        <f>Table3[[#This Row],[FwdDiv]]/Table3[[#This Row],[SharePrice]]</f>
        <v>3.4896952838538373E-2</v>
      </c>
    </row>
    <row r="1574" spans="2:7" ht="16" x14ac:dyDescent="0.2">
      <c r="B1574" s="35">
        <v>42842</v>
      </c>
      <c r="C1574">
        <v>78.87</v>
      </c>
      <c r="E1574">
        <v>0.69</v>
      </c>
      <c r="F1574">
        <f>Table3[[#This Row],[DivPay]]*4</f>
        <v>2.76</v>
      </c>
      <c r="G1574" s="2">
        <f>Table3[[#This Row],[FwdDiv]]/Table3[[#This Row],[SharePrice]]</f>
        <v>3.4994294408520345E-2</v>
      </c>
    </row>
    <row r="1575" spans="2:7" ht="16" x14ac:dyDescent="0.2">
      <c r="B1575" s="35">
        <v>42838</v>
      </c>
      <c r="C1575">
        <v>78.53</v>
      </c>
      <c r="E1575">
        <v>0.69</v>
      </c>
      <c r="F1575">
        <f>Table3[[#This Row],[DivPay]]*4</f>
        <v>2.76</v>
      </c>
      <c r="G1575" s="2">
        <f>Table3[[#This Row],[FwdDiv]]/Table3[[#This Row],[SharePrice]]</f>
        <v>3.5145804151279762E-2</v>
      </c>
    </row>
    <row r="1576" spans="2:7" ht="16" x14ac:dyDescent="0.2">
      <c r="B1576" s="35">
        <v>42837</v>
      </c>
      <c r="C1576">
        <v>78.58</v>
      </c>
      <c r="E1576">
        <v>0.69</v>
      </c>
      <c r="F1576">
        <f>Table3[[#This Row],[DivPay]]*4</f>
        <v>2.76</v>
      </c>
      <c r="G1576" s="2">
        <f>Table3[[#This Row],[FwdDiv]]/Table3[[#This Row],[SharePrice]]</f>
        <v>3.5123441079155E-2</v>
      </c>
    </row>
    <row r="1577" spans="2:7" ht="16" x14ac:dyDescent="0.2">
      <c r="B1577" s="35">
        <v>42836</v>
      </c>
      <c r="C1577">
        <v>77.900000000000006</v>
      </c>
      <c r="E1577">
        <v>0.69</v>
      </c>
      <c r="F1577">
        <f>Table3[[#This Row],[DivPay]]*4</f>
        <v>2.76</v>
      </c>
      <c r="G1577" s="2">
        <f>Table3[[#This Row],[FwdDiv]]/Table3[[#This Row],[SharePrice]]</f>
        <v>3.5430038510911421E-2</v>
      </c>
    </row>
    <row r="1578" spans="2:7" ht="16" x14ac:dyDescent="0.2">
      <c r="B1578" s="35">
        <v>42835</v>
      </c>
      <c r="C1578">
        <v>78.010000000000005</v>
      </c>
      <c r="E1578">
        <v>0.69</v>
      </c>
      <c r="F1578">
        <f>Table3[[#This Row],[DivPay]]*4</f>
        <v>2.76</v>
      </c>
      <c r="G1578" s="2">
        <f>Table3[[#This Row],[FwdDiv]]/Table3[[#This Row],[SharePrice]]</f>
        <v>3.5380079476990123E-2</v>
      </c>
    </row>
    <row r="1579" spans="2:7" ht="16" x14ac:dyDescent="0.2">
      <c r="B1579" s="35">
        <v>42832</v>
      </c>
      <c r="C1579">
        <v>77.819999999999993</v>
      </c>
      <c r="E1579">
        <v>0.69</v>
      </c>
      <c r="F1579">
        <f>Table3[[#This Row],[DivPay]]*4</f>
        <v>2.76</v>
      </c>
      <c r="G1579" s="2">
        <f>Table3[[#This Row],[FwdDiv]]/Table3[[#This Row],[SharePrice]]</f>
        <v>3.5466461063993836E-2</v>
      </c>
    </row>
    <row r="1580" spans="2:7" ht="16" x14ac:dyDescent="0.2">
      <c r="B1580" s="35">
        <v>42831</v>
      </c>
      <c r="C1580">
        <v>78.33</v>
      </c>
      <c r="E1580">
        <v>0.69</v>
      </c>
      <c r="F1580">
        <f>Table3[[#This Row],[DivPay]]*4</f>
        <v>2.76</v>
      </c>
      <c r="G1580" s="2">
        <f>Table3[[#This Row],[FwdDiv]]/Table3[[#This Row],[SharePrice]]</f>
        <v>3.5235541937954806E-2</v>
      </c>
    </row>
    <row r="1581" spans="2:7" ht="16" x14ac:dyDescent="0.2">
      <c r="B1581" s="35">
        <v>42830</v>
      </c>
      <c r="C1581">
        <v>78.53</v>
      </c>
      <c r="E1581">
        <v>0.69</v>
      </c>
      <c r="F1581">
        <f>Table3[[#This Row],[DivPay]]*4</f>
        <v>2.76</v>
      </c>
      <c r="G1581" s="2">
        <f>Table3[[#This Row],[FwdDiv]]/Table3[[#This Row],[SharePrice]]</f>
        <v>3.5145804151279762E-2</v>
      </c>
    </row>
    <row r="1582" spans="2:7" ht="16" x14ac:dyDescent="0.2">
      <c r="B1582" s="35">
        <v>42829</v>
      </c>
      <c r="C1582">
        <v>77.959999999999994</v>
      </c>
      <c r="E1582">
        <v>0.69</v>
      </c>
      <c r="F1582">
        <f>Table3[[#This Row],[DivPay]]*4</f>
        <v>2.76</v>
      </c>
      <c r="G1582" s="2">
        <f>Table3[[#This Row],[FwdDiv]]/Table3[[#This Row],[SharePrice]]</f>
        <v>3.5402770651616212E-2</v>
      </c>
    </row>
    <row r="1583" spans="2:7" ht="16" x14ac:dyDescent="0.2">
      <c r="B1583" s="35">
        <v>42828</v>
      </c>
      <c r="C1583">
        <v>77.83</v>
      </c>
      <c r="E1583">
        <v>0.69</v>
      </c>
      <c r="F1583">
        <f>Table3[[#This Row],[DivPay]]*4</f>
        <v>2.76</v>
      </c>
      <c r="G1583" s="2">
        <f>Table3[[#This Row],[FwdDiv]]/Table3[[#This Row],[SharePrice]]</f>
        <v>3.5461904150070667E-2</v>
      </c>
    </row>
    <row r="1584" spans="2:7" ht="16" x14ac:dyDescent="0.2">
      <c r="B1584" s="35">
        <v>42825</v>
      </c>
      <c r="C1584">
        <v>77.66</v>
      </c>
      <c r="E1584">
        <v>0.69</v>
      </c>
      <c r="F1584">
        <f>Table3[[#This Row],[DivPay]]*4</f>
        <v>2.76</v>
      </c>
      <c r="G1584" s="2">
        <f>Table3[[#This Row],[FwdDiv]]/Table3[[#This Row],[SharePrice]]</f>
        <v>3.5539531290239505E-2</v>
      </c>
    </row>
    <row r="1585" spans="2:7" ht="16" x14ac:dyDescent="0.2">
      <c r="B1585" s="35">
        <v>42824</v>
      </c>
      <c r="C1585">
        <v>77.739999999999995</v>
      </c>
      <c r="E1585">
        <v>0.69</v>
      </c>
      <c r="F1585">
        <f>Table3[[#This Row],[DivPay]]*4</f>
        <v>2.76</v>
      </c>
      <c r="G1585" s="2">
        <f>Table3[[#This Row],[FwdDiv]]/Table3[[#This Row],[SharePrice]]</f>
        <v>3.5502958579881658E-2</v>
      </c>
    </row>
    <row r="1586" spans="2:7" ht="16" x14ac:dyDescent="0.2">
      <c r="B1586" s="35">
        <v>42823</v>
      </c>
      <c r="C1586">
        <v>78.180000000000007</v>
      </c>
      <c r="E1586">
        <v>0.69</v>
      </c>
      <c r="F1586">
        <f>Table3[[#This Row],[DivPay]]*4</f>
        <v>2.76</v>
      </c>
      <c r="G1586" s="2">
        <f>Table3[[#This Row],[FwdDiv]]/Table3[[#This Row],[SharePrice]]</f>
        <v>3.5303146584804289E-2</v>
      </c>
    </row>
    <row r="1587" spans="2:7" ht="16" x14ac:dyDescent="0.2">
      <c r="B1587" s="35">
        <v>42822</v>
      </c>
      <c r="C1587">
        <v>78.53</v>
      </c>
      <c r="E1587">
        <v>0.69</v>
      </c>
      <c r="F1587">
        <f>Table3[[#This Row],[DivPay]]*4</f>
        <v>2.76</v>
      </c>
      <c r="G1587" s="2">
        <f>Table3[[#This Row],[FwdDiv]]/Table3[[#This Row],[SharePrice]]</f>
        <v>3.5145804151279762E-2</v>
      </c>
    </row>
    <row r="1588" spans="2:7" ht="16" x14ac:dyDescent="0.2">
      <c r="B1588" s="35">
        <v>42821</v>
      </c>
      <c r="C1588">
        <v>78.55</v>
      </c>
      <c r="E1588">
        <v>0.69</v>
      </c>
      <c r="F1588">
        <f>Table3[[#This Row],[DivPay]]*4</f>
        <v>2.76</v>
      </c>
      <c r="G1588" s="2">
        <f>Table3[[#This Row],[FwdDiv]]/Table3[[#This Row],[SharePrice]]</f>
        <v>3.5136855506047102E-2</v>
      </c>
    </row>
    <row r="1589" spans="2:7" ht="16" x14ac:dyDescent="0.2">
      <c r="B1589" s="35">
        <v>42818</v>
      </c>
      <c r="C1589">
        <v>78.41</v>
      </c>
      <c r="E1589">
        <v>0.69</v>
      </c>
      <c r="F1589">
        <f>Table3[[#This Row],[DivPay]]*4</f>
        <v>2.76</v>
      </c>
      <c r="G1589" s="2">
        <f>Table3[[#This Row],[FwdDiv]]/Table3[[#This Row],[SharePrice]]</f>
        <v>3.5199591888789697E-2</v>
      </c>
    </row>
    <row r="1590" spans="2:7" ht="16" x14ac:dyDescent="0.2">
      <c r="B1590" s="35">
        <v>42817</v>
      </c>
      <c r="C1590">
        <v>77.89</v>
      </c>
      <c r="E1590">
        <v>0.69</v>
      </c>
      <c r="F1590">
        <f>Table3[[#This Row],[DivPay]]*4</f>
        <v>2.76</v>
      </c>
      <c r="G1590" s="2">
        <f>Table3[[#This Row],[FwdDiv]]/Table3[[#This Row],[SharePrice]]</f>
        <v>3.5434587238413147E-2</v>
      </c>
    </row>
    <row r="1591" spans="2:7" ht="16" x14ac:dyDescent="0.2">
      <c r="B1591" s="35">
        <v>42816</v>
      </c>
      <c r="C1591">
        <v>78.11</v>
      </c>
      <c r="E1591">
        <v>0.69</v>
      </c>
      <c r="F1591">
        <f>Table3[[#This Row],[DivPay]]*4</f>
        <v>2.76</v>
      </c>
      <c r="G1591" s="2">
        <f>Table3[[#This Row],[FwdDiv]]/Table3[[#This Row],[SharePrice]]</f>
        <v>3.5334784278581485E-2</v>
      </c>
    </row>
    <row r="1592" spans="2:7" ht="16" x14ac:dyDescent="0.2">
      <c r="B1592" s="35">
        <v>42815</v>
      </c>
      <c r="C1592">
        <v>77.34</v>
      </c>
      <c r="E1592">
        <v>0.69</v>
      </c>
      <c r="F1592">
        <f>Table3[[#This Row],[DivPay]]*4</f>
        <v>2.76</v>
      </c>
      <c r="G1592" s="2">
        <f>Table3[[#This Row],[FwdDiv]]/Table3[[#This Row],[SharePrice]]</f>
        <v>3.5686578743211787E-2</v>
      </c>
    </row>
    <row r="1593" spans="2:7" ht="16" x14ac:dyDescent="0.2">
      <c r="B1593" s="35">
        <v>42814</v>
      </c>
      <c r="C1593">
        <v>76.09</v>
      </c>
      <c r="E1593">
        <v>0.69</v>
      </c>
      <c r="F1593">
        <f>Table3[[#This Row],[DivPay]]*4</f>
        <v>2.76</v>
      </c>
      <c r="G1593" s="2">
        <f>Table3[[#This Row],[FwdDiv]]/Table3[[#This Row],[SharePrice]]</f>
        <v>3.6272834800893675E-2</v>
      </c>
    </row>
    <row r="1594" spans="2:7" ht="16" x14ac:dyDescent="0.2">
      <c r="B1594" s="35">
        <v>42811</v>
      </c>
      <c r="C1594">
        <v>76.680000000000007</v>
      </c>
      <c r="E1594">
        <v>0.69</v>
      </c>
      <c r="F1594">
        <f>Table3[[#This Row],[DivPay]]*4</f>
        <v>2.76</v>
      </c>
      <c r="G1594" s="2">
        <f>Table3[[#This Row],[FwdDiv]]/Table3[[#This Row],[SharePrice]]</f>
        <v>3.5993740219092324E-2</v>
      </c>
    </row>
    <row r="1595" spans="2:7" ht="16" x14ac:dyDescent="0.2">
      <c r="B1595" s="35">
        <v>42810</v>
      </c>
      <c r="C1595">
        <v>76.319999999999993</v>
      </c>
      <c r="E1595">
        <v>0.69</v>
      </c>
      <c r="F1595">
        <f>Table3[[#This Row],[DivPay]]*4</f>
        <v>2.76</v>
      </c>
      <c r="G1595" s="2">
        <f>Table3[[#This Row],[FwdDiv]]/Table3[[#This Row],[SharePrice]]</f>
        <v>3.6163522012578615E-2</v>
      </c>
    </row>
    <row r="1596" spans="2:7" ht="16" x14ac:dyDescent="0.2">
      <c r="B1596" s="35">
        <v>42809</v>
      </c>
      <c r="C1596">
        <v>77.64</v>
      </c>
      <c r="E1596">
        <v>0.69</v>
      </c>
      <c r="F1596">
        <f>Table3[[#This Row],[DivPay]]*4</f>
        <v>2.76</v>
      </c>
      <c r="G1596" s="2">
        <f>Table3[[#This Row],[FwdDiv]]/Table3[[#This Row],[SharePrice]]</f>
        <v>3.5548686244204014E-2</v>
      </c>
    </row>
    <row r="1597" spans="2:7" ht="16" x14ac:dyDescent="0.2">
      <c r="B1597" s="35">
        <v>42808</v>
      </c>
      <c r="C1597">
        <v>76.42</v>
      </c>
      <c r="E1597">
        <v>0.69</v>
      </c>
      <c r="F1597">
        <f>Table3[[#This Row],[DivPay]]*4</f>
        <v>2.76</v>
      </c>
      <c r="G1597" s="2">
        <f>Table3[[#This Row],[FwdDiv]]/Table3[[#This Row],[SharePrice]]</f>
        <v>3.6116199947657676E-2</v>
      </c>
    </row>
    <row r="1598" spans="2:7" ht="16" x14ac:dyDescent="0.2">
      <c r="B1598" s="35">
        <v>42807</v>
      </c>
      <c r="C1598">
        <v>76.28</v>
      </c>
      <c r="E1598">
        <v>0.69</v>
      </c>
      <c r="F1598">
        <f>Table3[[#This Row],[DivPay]]*4</f>
        <v>2.76</v>
      </c>
      <c r="G1598" s="2">
        <f>Table3[[#This Row],[FwdDiv]]/Table3[[#This Row],[SharePrice]]</f>
        <v>3.6182485579444153E-2</v>
      </c>
    </row>
    <row r="1599" spans="2:7" ht="16" x14ac:dyDescent="0.2">
      <c r="B1599" s="35">
        <v>42804</v>
      </c>
      <c r="C1599">
        <v>75.98</v>
      </c>
      <c r="E1599">
        <v>0.69</v>
      </c>
      <c r="F1599">
        <f>Table3[[#This Row],[DivPay]]*4</f>
        <v>2.76</v>
      </c>
      <c r="G1599" s="2">
        <f>Table3[[#This Row],[FwdDiv]]/Table3[[#This Row],[SharePrice]]</f>
        <v>3.6325348775993679E-2</v>
      </c>
    </row>
    <row r="1600" spans="2:7" ht="16" x14ac:dyDescent="0.2">
      <c r="B1600" s="35">
        <v>42803</v>
      </c>
      <c r="C1600">
        <v>75.13</v>
      </c>
      <c r="E1600">
        <v>0.69</v>
      </c>
      <c r="F1600">
        <f>Table3[[#This Row],[DivPay]]*4</f>
        <v>2.76</v>
      </c>
      <c r="G1600" s="2">
        <f>Table3[[#This Row],[FwdDiv]]/Table3[[#This Row],[SharePrice]]</f>
        <v>3.6736323705577001E-2</v>
      </c>
    </row>
    <row r="1601" spans="2:7" ht="16" x14ac:dyDescent="0.2">
      <c r="B1601" s="35">
        <v>42802</v>
      </c>
      <c r="C1601">
        <v>75.510000000000005</v>
      </c>
      <c r="E1601">
        <v>0.69</v>
      </c>
      <c r="F1601">
        <f>Table3[[#This Row],[DivPay]]*4</f>
        <v>2.76</v>
      </c>
      <c r="G1601" s="2">
        <f>Table3[[#This Row],[FwdDiv]]/Table3[[#This Row],[SharePrice]]</f>
        <v>3.6551450139054427E-2</v>
      </c>
    </row>
    <row r="1602" spans="2:7" ht="16" x14ac:dyDescent="0.2">
      <c r="B1602" s="35">
        <v>42801</v>
      </c>
      <c r="C1602">
        <v>76.64</v>
      </c>
      <c r="E1602">
        <v>0.69</v>
      </c>
      <c r="F1602">
        <f>Table3[[#This Row],[DivPay]]*4</f>
        <v>2.76</v>
      </c>
      <c r="G1602" s="2">
        <f>Table3[[#This Row],[FwdDiv]]/Table3[[#This Row],[SharePrice]]</f>
        <v>3.60125260960334E-2</v>
      </c>
    </row>
    <row r="1603" spans="2:7" ht="16" x14ac:dyDescent="0.2">
      <c r="B1603" s="35">
        <v>42800</v>
      </c>
      <c r="C1603">
        <v>76.64</v>
      </c>
      <c r="E1603">
        <v>0.69</v>
      </c>
      <c r="F1603">
        <f>Table3[[#This Row],[DivPay]]*4</f>
        <v>2.76</v>
      </c>
      <c r="G1603" s="2">
        <f>Table3[[#This Row],[FwdDiv]]/Table3[[#This Row],[SharePrice]]</f>
        <v>3.60125260960334E-2</v>
      </c>
    </row>
    <row r="1604" spans="2:7" ht="16" x14ac:dyDescent="0.2">
      <c r="B1604" s="35">
        <v>42797</v>
      </c>
      <c r="C1604">
        <v>76.67</v>
      </c>
      <c r="E1604">
        <v>0.69</v>
      </c>
      <c r="F1604">
        <f>Table3[[#This Row],[DivPay]]*4</f>
        <v>2.76</v>
      </c>
      <c r="G1604" s="2">
        <f>Table3[[#This Row],[FwdDiv]]/Table3[[#This Row],[SharePrice]]</f>
        <v>3.5998434850658664E-2</v>
      </c>
    </row>
    <row r="1605" spans="2:7" ht="16" x14ac:dyDescent="0.2">
      <c r="B1605" s="35">
        <v>42796</v>
      </c>
      <c r="C1605">
        <v>77.19</v>
      </c>
      <c r="E1605">
        <v>0.69</v>
      </c>
      <c r="F1605">
        <f>Table3[[#This Row],[DivPay]]*4</f>
        <v>2.76</v>
      </c>
      <c r="G1605" s="2">
        <f>Table3[[#This Row],[FwdDiv]]/Table3[[#This Row],[SharePrice]]</f>
        <v>3.5755926933540613E-2</v>
      </c>
    </row>
    <row r="1606" spans="2:7" ht="16" x14ac:dyDescent="0.2">
      <c r="B1606" s="35">
        <v>42795</v>
      </c>
      <c r="C1606">
        <v>76.180000000000007</v>
      </c>
      <c r="E1606">
        <v>0.69</v>
      </c>
      <c r="F1606">
        <f>Table3[[#This Row],[DivPay]]*4</f>
        <v>2.76</v>
      </c>
      <c r="G1606" s="2">
        <f>Table3[[#This Row],[FwdDiv]]/Table3[[#This Row],[SharePrice]]</f>
        <v>3.6229981622473081E-2</v>
      </c>
    </row>
    <row r="1607" spans="2:7" ht="16" x14ac:dyDescent="0.2">
      <c r="B1607" s="35">
        <v>42794</v>
      </c>
      <c r="C1607">
        <v>77.040000000000006</v>
      </c>
      <c r="E1607">
        <v>0.69</v>
      </c>
      <c r="F1607">
        <f>Table3[[#This Row],[DivPay]]*4</f>
        <v>2.76</v>
      </c>
      <c r="G1607" s="2">
        <f>Table3[[#This Row],[FwdDiv]]/Table3[[#This Row],[SharePrice]]</f>
        <v>3.5825545171339561E-2</v>
      </c>
    </row>
    <row r="1608" spans="2:7" ht="16" x14ac:dyDescent="0.2">
      <c r="B1608" s="35">
        <v>42793</v>
      </c>
      <c r="C1608">
        <v>76.47</v>
      </c>
      <c r="E1608">
        <v>0.69</v>
      </c>
      <c r="F1608">
        <f>Table3[[#This Row],[DivPay]]*4</f>
        <v>2.76</v>
      </c>
      <c r="G1608" s="2">
        <f>Table3[[#This Row],[FwdDiv]]/Table3[[#This Row],[SharePrice]]</f>
        <v>3.6092585327579439E-2</v>
      </c>
    </row>
    <row r="1609" spans="2:7" ht="16" x14ac:dyDescent="0.2">
      <c r="B1609" s="35">
        <v>42790</v>
      </c>
      <c r="C1609">
        <v>76.61</v>
      </c>
      <c r="E1609">
        <v>0.69</v>
      </c>
      <c r="F1609">
        <f>Table3[[#This Row],[DivPay]]*4</f>
        <v>2.76</v>
      </c>
      <c r="G1609" s="2">
        <f>Table3[[#This Row],[FwdDiv]]/Table3[[#This Row],[SharePrice]]</f>
        <v>3.6026628377496407E-2</v>
      </c>
    </row>
    <row r="1610" spans="2:7" ht="16" x14ac:dyDescent="0.2">
      <c r="B1610" s="35">
        <v>42789</v>
      </c>
      <c r="C1610">
        <v>75.91</v>
      </c>
      <c r="E1610">
        <v>0.69</v>
      </c>
      <c r="F1610">
        <f>Table3[[#This Row],[DivPay]]*4</f>
        <v>2.76</v>
      </c>
      <c r="G1610" s="2">
        <f>Table3[[#This Row],[FwdDiv]]/Table3[[#This Row],[SharePrice]]</f>
        <v>3.6358846001844289E-2</v>
      </c>
    </row>
    <row r="1611" spans="2:7" ht="16" x14ac:dyDescent="0.2">
      <c r="B1611" s="35">
        <v>42788</v>
      </c>
      <c r="C1611">
        <v>75.010000000000005</v>
      </c>
      <c r="E1611">
        <v>0.69</v>
      </c>
      <c r="F1611">
        <f>Table3[[#This Row],[DivPay]]*4</f>
        <v>2.76</v>
      </c>
      <c r="G1611" s="2">
        <f>Table3[[#This Row],[FwdDiv]]/Table3[[#This Row],[SharePrice]]</f>
        <v>3.679509398746833E-2</v>
      </c>
    </row>
    <row r="1612" spans="2:7" ht="16" x14ac:dyDescent="0.2">
      <c r="B1612" s="35">
        <v>42787</v>
      </c>
      <c r="C1612">
        <v>74.52</v>
      </c>
      <c r="E1612">
        <v>0.69</v>
      </c>
      <c r="F1612">
        <f>Table3[[#This Row],[DivPay]]*4</f>
        <v>2.76</v>
      </c>
      <c r="G1612" s="2">
        <f>Table3[[#This Row],[FwdDiv]]/Table3[[#This Row],[SharePrice]]</f>
        <v>3.7037037037037035E-2</v>
      </c>
    </row>
    <row r="1613" spans="2:7" ht="16" x14ac:dyDescent="0.2">
      <c r="B1613" s="35">
        <v>42783</v>
      </c>
      <c r="C1613">
        <v>73.5</v>
      </c>
      <c r="E1613">
        <v>0.69</v>
      </c>
      <c r="F1613">
        <f>Table3[[#This Row],[DivPay]]*4</f>
        <v>2.76</v>
      </c>
      <c r="G1613" s="2">
        <f>Table3[[#This Row],[FwdDiv]]/Table3[[#This Row],[SharePrice]]</f>
        <v>3.7551020408163265E-2</v>
      </c>
    </row>
    <row r="1614" spans="2:7" ht="16" x14ac:dyDescent="0.2">
      <c r="B1614" s="35">
        <v>42782</v>
      </c>
      <c r="C1614">
        <v>74.290000000000006</v>
      </c>
      <c r="E1614">
        <v>0.69</v>
      </c>
      <c r="F1614">
        <f>Table3[[#This Row],[DivPay]]*4</f>
        <v>2.76</v>
      </c>
      <c r="G1614" s="2">
        <f>Table3[[#This Row],[FwdDiv]]/Table3[[#This Row],[SharePrice]]</f>
        <v>3.7151702786377701E-2</v>
      </c>
    </row>
    <row r="1615" spans="2:7" ht="16" x14ac:dyDescent="0.2">
      <c r="B1615" s="35">
        <v>42781</v>
      </c>
      <c r="C1615">
        <v>73.7</v>
      </c>
      <c r="E1615">
        <v>0.69</v>
      </c>
      <c r="F1615">
        <f>Table3[[#This Row],[DivPay]]*4</f>
        <v>2.76</v>
      </c>
      <c r="G1615" s="2">
        <f>Table3[[#This Row],[FwdDiv]]/Table3[[#This Row],[SharePrice]]</f>
        <v>3.7449118046132969E-2</v>
      </c>
    </row>
    <row r="1616" spans="2:7" ht="16" x14ac:dyDescent="0.2">
      <c r="B1616" s="35">
        <v>42780</v>
      </c>
      <c r="C1616">
        <v>73.69</v>
      </c>
      <c r="E1616">
        <v>0.69</v>
      </c>
      <c r="F1616">
        <f>Table3[[#This Row],[DivPay]]*4</f>
        <v>2.76</v>
      </c>
      <c r="G1616" s="2">
        <f>Table3[[#This Row],[FwdDiv]]/Table3[[#This Row],[SharePrice]]</f>
        <v>3.745420002714072E-2</v>
      </c>
    </row>
    <row r="1617" spans="2:7" ht="16" x14ac:dyDescent="0.2">
      <c r="B1617" s="35">
        <v>42779</v>
      </c>
      <c r="C1617">
        <v>74.349999999999994</v>
      </c>
      <c r="D1617">
        <v>0.69</v>
      </c>
      <c r="E1617">
        <v>0.69</v>
      </c>
      <c r="F1617">
        <f>Table3[[#This Row],[DivPay]]*4</f>
        <v>2.76</v>
      </c>
      <c r="G1617" s="2">
        <f>Table3[[#This Row],[FwdDiv]]/Table3[[#This Row],[SharePrice]]</f>
        <v>3.7121721587088097E-2</v>
      </c>
    </row>
    <row r="1618" spans="2:7" ht="16" x14ac:dyDescent="0.2">
      <c r="B1618" s="35">
        <v>42776</v>
      </c>
      <c r="C1618">
        <v>74.75</v>
      </c>
      <c r="E1618">
        <v>0.67</v>
      </c>
      <c r="F1618">
        <f>Table3[[#This Row],[DivPay]]*4</f>
        <v>2.68</v>
      </c>
      <c r="G1618" s="2">
        <f>Table3[[#This Row],[FwdDiv]]/Table3[[#This Row],[SharePrice]]</f>
        <v>3.585284280936455E-2</v>
      </c>
    </row>
    <row r="1619" spans="2:7" ht="16" x14ac:dyDescent="0.2">
      <c r="B1619" s="35">
        <v>42775</v>
      </c>
      <c r="C1619">
        <v>74.39</v>
      </c>
      <c r="E1619">
        <v>0.67</v>
      </c>
      <c r="F1619">
        <f>Table3[[#This Row],[DivPay]]*4</f>
        <v>2.68</v>
      </c>
      <c r="G1619" s="2">
        <f>Table3[[#This Row],[FwdDiv]]/Table3[[#This Row],[SharePrice]]</f>
        <v>3.6026347627369275E-2</v>
      </c>
    </row>
    <row r="1620" spans="2:7" ht="16" x14ac:dyDescent="0.2">
      <c r="B1620" s="35">
        <v>42774</v>
      </c>
      <c r="C1620">
        <v>75.25</v>
      </c>
      <c r="E1620">
        <v>0.67</v>
      </c>
      <c r="F1620">
        <f>Table3[[#This Row],[DivPay]]*4</f>
        <v>2.68</v>
      </c>
      <c r="G1620" s="2">
        <f>Table3[[#This Row],[FwdDiv]]/Table3[[#This Row],[SharePrice]]</f>
        <v>3.5614617940199336E-2</v>
      </c>
    </row>
    <row r="1621" spans="2:7" ht="16" x14ac:dyDescent="0.2">
      <c r="B1621" s="35">
        <v>42773</v>
      </c>
      <c r="C1621">
        <v>74.510000000000005</v>
      </c>
      <c r="E1621">
        <v>0.67</v>
      </c>
      <c r="F1621">
        <f>Table3[[#This Row],[DivPay]]*4</f>
        <v>2.68</v>
      </c>
      <c r="G1621" s="2">
        <f>Table3[[#This Row],[FwdDiv]]/Table3[[#This Row],[SharePrice]]</f>
        <v>3.5968326399141055E-2</v>
      </c>
    </row>
    <row r="1622" spans="2:7" ht="16" x14ac:dyDescent="0.2">
      <c r="B1622" s="35">
        <v>42772</v>
      </c>
      <c r="C1622">
        <v>74.3</v>
      </c>
      <c r="E1622">
        <v>0.67</v>
      </c>
      <c r="F1622">
        <f>Table3[[#This Row],[DivPay]]*4</f>
        <v>2.68</v>
      </c>
      <c r="G1622" s="2">
        <f>Table3[[#This Row],[FwdDiv]]/Table3[[#This Row],[SharePrice]]</f>
        <v>3.6069986541049801E-2</v>
      </c>
    </row>
    <row r="1623" spans="2:7" ht="16" x14ac:dyDescent="0.2">
      <c r="B1623" s="35">
        <v>42769</v>
      </c>
      <c r="C1623">
        <v>74.2</v>
      </c>
      <c r="E1623">
        <v>0.67</v>
      </c>
      <c r="F1623">
        <f>Table3[[#This Row],[DivPay]]*4</f>
        <v>2.68</v>
      </c>
      <c r="G1623" s="2">
        <f>Table3[[#This Row],[FwdDiv]]/Table3[[#This Row],[SharePrice]]</f>
        <v>3.6118598382749327E-2</v>
      </c>
    </row>
    <row r="1624" spans="2:7" ht="16" x14ac:dyDescent="0.2">
      <c r="B1624" s="35">
        <v>42768</v>
      </c>
      <c r="C1624">
        <v>74.47</v>
      </c>
      <c r="E1624">
        <v>0.67</v>
      </c>
      <c r="F1624">
        <f>Table3[[#This Row],[DivPay]]*4</f>
        <v>2.68</v>
      </c>
      <c r="G1624" s="2">
        <f>Table3[[#This Row],[FwdDiv]]/Table3[[#This Row],[SharePrice]]</f>
        <v>3.5987646031959183E-2</v>
      </c>
    </row>
    <row r="1625" spans="2:7" ht="16" x14ac:dyDescent="0.2">
      <c r="B1625" s="35">
        <v>42767</v>
      </c>
      <c r="C1625">
        <v>73.33</v>
      </c>
      <c r="E1625">
        <v>0.67</v>
      </c>
      <c r="F1625">
        <f>Table3[[#This Row],[DivPay]]*4</f>
        <v>2.68</v>
      </c>
      <c r="G1625" s="2">
        <f>Table3[[#This Row],[FwdDiv]]/Table3[[#This Row],[SharePrice]]</f>
        <v>3.6547115777989914E-2</v>
      </c>
    </row>
    <row r="1626" spans="2:7" ht="16" x14ac:dyDescent="0.2">
      <c r="B1626" s="35">
        <v>42766</v>
      </c>
      <c r="C1626">
        <v>74.349999999999994</v>
      </c>
      <c r="E1626">
        <v>0.67</v>
      </c>
      <c r="F1626">
        <f>Table3[[#This Row],[DivPay]]*4</f>
        <v>2.68</v>
      </c>
      <c r="G1626" s="2">
        <f>Table3[[#This Row],[FwdDiv]]/Table3[[#This Row],[SharePrice]]</f>
        <v>3.6045729657027577E-2</v>
      </c>
    </row>
    <row r="1627" spans="2:7" ht="16" x14ac:dyDescent="0.2">
      <c r="B1627" s="35">
        <v>42765</v>
      </c>
      <c r="C1627">
        <v>73.260000000000005</v>
      </c>
      <c r="E1627">
        <v>0.67</v>
      </c>
      <c r="F1627">
        <f>Table3[[#This Row],[DivPay]]*4</f>
        <v>2.68</v>
      </c>
      <c r="G1627" s="2">
        <f>Table3[[#This Row],[FwdDiv]]/Table3[[#This Row],[SharePrice]]</f>
        <v>3.6582036582036584E-2</v>
      </c>
    </row>
    <row r="1628" spans="2:7" ht="16" x14ac:dyDescent="0.2">
      <c r="B1628" s="35">
        <v>42762</v>
      </c>
      <c r="C1628">
        <v>73.12</v>
      </c>
      <c r="E1628">
        <v>0.67</v>
      </c>
      <c r="F1628">
        <f>Table3[[#This Row],[DivPay]]*4</f>
        <v>2.68</v>
      </c>
      <c r="G1628" s="2">
        <f>Table3[[#This Row],[FwdDiv]]/Table3[[#This Row],[SharePrice]]</f>
        <v>3.665207877461707E-2</v>
      </c>
    </row>
    <row r="1629" spans="2:7" ht="16" x14ac:dyDescent="0.2">
      <c r="B1629" s="35">
        <v>42761</v>
      </c>
      <c r="C1629">
        <v>73.02</v>
      </c>
      <c r="E1629">
        <v>0.67</v>
      </c>
      <c r="F1629">
        <f>Table3[[#This Row],[DivPay]]*4</f>
        <v>2.68</v>
      </c>
      <c r="G1629" s="2">
        <f>Table3[[#This Row],[FwdDiv]]/Table3[[#This Row],[SharePrice]]</f>
        <v>3.6702273349767188E-2</v>
      </c>
    </row>
    <row r="1630" spans="2:7" ht="16" x14ac:dyDescent="0.2">
      <c r="B1630" s="35">
        <v>42760</v>
      </c>
      <c r="C1630">
        <v>72.739999999999995</v>
      </c>
      <c r="E1630">
        <v>0.67</v>
      </c>
      <c r="F1630">
        <f>Table3[[#This Row],[DivPay]]*4</f>
        <v>2.68</v>
      </c>
      <c r="G1630" s="2">
        <f>Table3[[#This Row],[FwdDiv]]/Table3[[#This Row],[SharePrice]]</f>
        <v>3.6843552378333796E-2</v>
      </c>
    </row>
    <row r="1631" spans="2:7" ht="16" x14ac:dyDescent="0.2">
      <c r="B1631" s="35">
        <v>42759</v>
      </c>
      <c r="C1631">
        <v>72.790000000000006</v>
      </c>
      <c r="E1631">
        <v>0.67</v>
      </c>
      <c r="F1631">
        <f>Table3[[#This Row],[DivPay]]*4</f>
        <v>2.68</v>
      </c>
      <c r="G1631" s="2">
        <f>Table3[[#This Row],[FwdDiv]]/Table3[[#This Row],[SharePrice]]</f>
        <v>3.6818244264322023E-2</v>
      </c>
    </row>
    <row r="1632" spans="2:7" ht="16" x14ac:dyDescent="0.2">
      <c r="B1632" s="35">
        <v>42758</v>
      </c>
      <c r="C1632">
        <v>72.959999999999994</v>
      </c>
      <c r="E1632">
        <v>0.67</v>
      </c>
      <c r="F1632">
        <f>Table3[[#This Row],[DivPay]]*4</f>
        <v>2.68</v>
      </c>
      <c r="G1632" s="2">
        <f>Table3[[#This Row],[FwdDiv]]/Table3[[#This Row],[SharePrice]]</f>
        <v>3.673245614035088E-2</v>
      </c>
    </row>
    <row r="1633" spans="2:7" ht="16" x14ac:dyDescent="0.2">
      <c r="B1633" s="35">
        <v>42755</v>
      </c>
      <c r="C1633">
        <v>73.08</v>
      </c>
      <c r="E1633">
        <v>0.67</v>
      </c>
      <c r="F1633">
        <f>Table3[[#This Row],[DivPay]]*4</f>
        <v>2.68</v>
      </c>
      <c r="G1633" s="2">
        <f>Table3[[#This Row],[FwdDiv]]/Table3[[#This Row],[SharePrice]]</f>
        <v>3.6672140120415989E-2</v>
      </c>
    </row>
    <row r="1634" spans="2:7" ht="16" x14ac:dyDescent="0.2">
      <c r="B1634" s="35">
        <v>42754</v>
      </c>
      <c r="C1634">
        <v>73.489999999999995</v>
      </c>
      <c r="E1634">
        <v>0.67</v>
      </c>
      <c r="F1634">
        <f>Table3[[#This Row],[DivPay]]*4</f>
        <v>2.68</v>
      </c>
      <c r="G1634" s="2">
        <f>Table3[[#This Row],[FwdDiv]]/Table3[[#This Row],[SharePrice]]</f>
        <v>3.6467546604980271E-2</v>
      </c>
    </row>
    <row r="1635" spans="2:7" ht="16" x14ac:dyDescent="0.2">
      <c r="B1635" s="35">
        <v>42753</v>
      </c>
      <c r="C1635">
        <v>74.430000000000007</v>
      </c>
      <c r="E1635">
        <v>0.67</v>
      </c>
      <c r="F1635">
        <f>Table3[[#This Row],[DivPay]]*4</f>
        <v>2.68</v>
      </c>
      <c r="G1635" s="2">
        <f>Table3[[#This Row],[FwdDiv]]/Table3[[#This Row],[SharePrice]]</f>
        <v>3.6006986430202871E-2</v>
      </c>
    </row>
    <row r="1636" spans="2:7" ht="16" x14ac:dyDescent="0.2">
      <c r="B1636" s="35">
        <v>42752</v>
      </c>
      <c r="C1636">
        <v>74.599999999999994</v>
      </c>
      <c r="E1636">
        <v>0.67</v>
      </c>
      <c r="F1636">
        <f>Table3[[#This Row],[DivPay]]*4</f>
        <v>2.68</v>
      </c>
      <c r="G1636" s="2">
        <f>Table3[[#This Row],[FwdDiv]]/Table3[[#This Row],[SharePrice]]</f>
        <v>3.5924932975871321E-2</v>
      </c>
    </row>
    <row r="1637" spans="2:7" ht="16" x14ac:dyDescent="0.2">
      <c r="B1637" s="35">
        <v>42748</v>
      </c>
      <c r="C1637">
        <v>73.599999999999994</v>
      </c>
      <c r="E1637">
        <v>0.67</v>
      </c>
      <c r="F1637">
        <f>Table3[[#This Row],[DivPay]]*4</f>
        <v>2.68</v>
      </c>
      <c r="G1637" s="2">
        <f>Table3[[#This Row],[FwdDiv]]/Table3[[#This Row],[SharePrice]]</f>
        <v>3.6413043478260874E-2</v>
      </c>
    </row>
    <row r="1638" spans="2:7" ht="16" x14ac:dyDescent="0.2">
      <c r="B1638" s="35">
        <v>42747</v>
      </c>
      <c r="C1638">
        <v>73.62</v>
      </c>
      <c r="E1638">
        <v>0.67</v>
      </c>
      <c r="F1638">
        <f>Table3[[#This Row],[DivPay]]*4</f>
        <v>2.68</v>
      </c>
      <c r="G1638" s="2">
        <f>Table3[[#This Row],[FwdDiv]]/Table3[[#This Row],[SharePrice]]</f>
        <v>3.6403151317576744E-2</v>
      </c>
    </row>
    <row r="1639" spans="2:7" ht="16" x14ac:dyDescent="0.2">
      <c r="B1639" s="35">
        <v>42746</v>
      </c>
      <c r="C1639">
        <v>73.03</v>
      </c>
      <c r="E1639">
        <v>0.67</v>
      </c>
      <c r="F1639">
        <f>Table3[[#This Row],[DivPay]]*4</f>
        <v>2.68</v>
      </c>
      <c r="G1639" s="2">
        <f>Table3[[#This Row],[FwdDiv]]/Table3[[#This Row],[SharePrice]]</f>
        <v>3.669724770642202E-2</v>
      </c>
    </row>
    <row r="1640" spans="2:7" ht="16" x14ac:dyDescent="0.2">
      <c r="B1640" s="35">
        <v>42745</v>
      </c>
      <c r="C1640">
        <v>72.64</v>
      </c>
      <c r="E1640">
        <v>0.67</v>
      </c>
      <c r="F1640">
        <f>Table3[[#This Row],[DivPay]]*4</f>
        <v>2.68</v>
      </c>
      <c r="G1640" s="2">
        <f>Table3[[#This Row],[FwdDiv]]/Table3[[#This Row],[SharePrice]]</f>
        <v>3.6894273127753306E-2</v>
      </c>
    </row>
    <row r="1641" spans="2:7" ht="16" x14ac:dyDescent="0.2">
      <c r="B1641" s="35">
        <v>42744</v>
      </c>
      <c r="C1641">
        <v>72.760000000000005</v>
      </c>
      <c r="E1641">
        <v>0.67</v>
      </c>
      <c r="F1641">
        <f>Table3[[#This Row],[DivPay]]*4</f>
        <v>2.68</v>
      </c>
      <c r="G1641" s="2">
        <f>Table3[[#This Row],[FwdDiv]]/Table3[[#This Row],[SharePrice]]</f>
        <v>3.6833424958768554E-2</v>
      </c>
    </row>
    <row r="1642" spans="2:7" ht="16" x14ac:dyDescent="0.2">
      <c r="B1642" s="35">
        <v>42741</v>
      </c>
      <c r="C1642">
        <v>73.94</v>
      </c>
      <c r="E1642">
        <v>0.67</v>
      </c>
      <c r="F1642">
        <f>Table3[[#This Row],[DivPay]]*4</f>
        <v>2.68</v>
      </c>
      <c r="G1642" s="2">
        <f>Table3[[#This Row],[FwdDiv]]/Table3[[#This Row],[SharePrice]]</f>
        <v>3.6245604544225048E-2</v>
      </c>
    </row>
    <row r="1643" spans="2:7" ht="16" x14ac:dyDescent="0.2">
      <c r="B1643" s="35">
        <v>42740</v>
      </c>
      <c r="C1643">
        <v>73.72</v>
      </c>
      <c r="E1643">
        <v>0.67</v>
      </c>
      <c r="F1643">
        <f>Table3[[#This Row],[DivPay]]*4</f>
        <v>2.68</v>
      </c>
      <c r="G1643" s="2">
        <f>Table3[[#This Row],[FwdDiv]]/Table3[[#This Row],[SharePrice]]</f>
        <v>3.6353771025501899E-2</v>
      </c>
    </row>
    <row r="1644" spans="2:7" ht="16" x14ac:dyDescent="0.2">
      <c r="B1644" s="35">
        <v>42739</v>
      </c>
      <c r="C1644">
        <v>73.56</v>
      </c>
      <c r="E1644">
        <v>0.67</v>
      </c>
      <c r="F1644">
        <f>Table3[[#This Row],[DivPay]]*4</f>
        <v>2.68</v>
      </c>
      <c r="G1644" s="2">
        <f>Table3[[#This Row],[FwdDiv]]/Table3[[#This Row],[SharePrice]]</f>
        <v>3.6432843936922241E-2</v>
      </c>
    </row>
    <row r="1645" spans="2:7" ht="16" x14ac:dyDescent="0.2">
      <c r="B1645" s="35">
        <v>42738</v>
      </c>
      <c r="C1645">
        <v>73.63</v>
      </c>
      <c r="E1645">
        <v>0.67</v>
      </c>
      <c r="F1645">
        <f>Table3[[#This Row],[DivPay]]*4</f>
        <v>2.68</v>
      </c>
      <c r="G1645" s="2">
        <f>Table3[[#This Row],[FwdDiv]]/Table3[[#This Row],[SharePrice]]</f>
        <v>3.6398207252478616E-2</v>
      </c>
    </row>
    <row r="1646" spans="2:7" ht="16" x14ac:dyDescent="0.2">
      <c r="B1646" s="35">
        <v>42734</v>
      </c>
      <c r="C1646">
        <v>73.680000000000007</v>
      </c>
      <c r="E1646">
        <v>0.67</v>
      </c>
      <c r="F1646">
        <f>Table3[[#This Row],[DivPay]]*4</f>
        <v>2.68</v>
      </c>
      <c r="G1646" s="2">
        <f>Table3[[#This Row],[FwdDiv]]/Table3[[#This Row],[SharePrice]]</f>
        <v>3.6373507057546141E-2</v>
      </c>
    </row>
    <row r="1647" spans="2:7" ht="16" x14ac:dyDescent="0.2">
      <c r="B1647" s="35">
        <v>42733</v>
      </c>
      <c r="C1647">
        <v>74.069999999999993</v>
      </c>
      <c r="E1647">
        <v>0.67</v>
      </c>
      <c r="F1647">
        <f>Table3[[#This Row],[DivPay]]*4</f>
        <v>2.68</v>
      </c>
      <c r="G1647" s="2">
        <f>Table3[[#This Row],[FwdDiv]]/Table3[[#This Row],[SharePrice]]</f>
        <v>3.6181990009450528E-2</v>
      </c>
    </row>
    <row r="1648" spans="2:7" ht="16" x14ac:dyDescent="0.2">
      <c r="B1648" s="35">
        <v>42732</v>
      </c>
      <c r="C1648">
        <v>73.069999999999993</v>
      </c>
      <c r="E1648">
        <v>0.67</v>
      </c>
      <c r="F1648">
        <f>Table3[[#This Row],[DivPay]]*4</f>
        <v>2.68</v>
      </c>
      <c r="G1648" s="2">
        <f>Table3[[#This Row],[FwdDiv]]/Table3[[#This Row],[SharePrice]]</f>
        <v>3.6677158888736835E-2</v>
      </c>
    </row>
    <row r="1649" spans="2:7" ht="16" x14ac:dyDescent="0.2">
      <c r="B1649" s="35">
        <v>42731</v>
      </c>
      <c r="C1649">
        <v>73.75</v>
      </c>
      <c r="E1649">
        <v>0.67</v>
      </c>
      <c r="F1649">
        <f>Table3[[#This Row],[DivPay]]*4</f>
        <v>2.68</v>
      </c>
      <c r="G1649" s="2">
        <f>Table3[[#This Row],[FwdDiv]]/Table3[[#This Row],[SharePrice]]</f>
        <v>3.6338983050847457E-2</v>
      </c>
    </row>
    <row r="1650" spans="2:7" ht="16" x14ac:dyDescent="0.2">
      <c r="B1650" s="35">
        <v>42727</v>
      </c>
      <c r="C1650">
        <v>73.63</v>
      </c>
      <c r="E1650">
        <v>0.67</v>
      </c>
      <c r="F1650">
        <f>Table3[[#This Row],[DivPay]]*4</f>
        <v>2.68</v>
      </c>
      <c r="G1650" s="2">
        <f>Table3[[#This Row],[FwdDiv]]/Table3[[#This Row],[SharePrice]]</f>
        <v>3.6398207252478616E-2</v>
      </c>
    </row>
    <row r="1651" spans="2:7" ht="16" x14ac:dyDescent="0.2">
      <c r="B1651" s="35">
        <v>42726</v>
      </c>
      <c r="C1651">
        <v>73.5</v>
      </c>
      <c r="E1651">
        <v>0.67</v>
      </c>
      <c r="F1651">
        <f>Table3[[#This Row],[DivPay]]*4</f>
        <v>2.68</v>
      </c>
      <c r="G1651" s="2">
        <f>Table3[[#This Row],[FwdDiv]]/Table3[[#This Row],[SharePrice]]</f>
        <v>3.646258503401361E-2</v>
      </c>
    </row>
    <row r="1652" spans="2:7" ht="16" x14ac:dyDescent="0.2">
      <c r="B1652" s="35">
        <v>42725</v>
      </c>
      <c r="C1652">
        <v>73.12</v>
      </c>
      <c r="E1652">
        <v>0.67</v>
      </c>
      <c r="F1652">
        <f>Table3[[#This Row],[DivPay]]*4</f>
        <v>2.68</v>
      </c>
      <c r="G1652" s="2">
        <f>Table3[[#This Row],[FwdDiv]]/Table3[[#This Row],[SharePrice]]</f>
        <v>3.665207877461707E-2</v>
      </c>
    </row>
    <row r="1653" spans="2:7" ht="16" x14ac:dyDescent="0.2">
      <c r="B1653" s="35">
        <v>42724</v>
      </c>
      <c r="C1653">
        <v>73.44</v>
      </c>
      <c r="E1653">
        <v>0.67</v>
      </c>
      <c r="F1653">
        <f>Table3[[#This Row],[DivPay]]*4</f>
        <v>2.68</v>
      </c>
      <c r="G1653" s="2">
        <f>Table3[[#This Row],[FwdDiv]]/Table3[[#This Row],[SharePrice]]</f>
        <v>3.649237472766885E-2</v>
      </c>
    </row>
    <row r="1654" spans="2:7" ht="16" x14ac:dyDescent="0.2">
      <c r="B1654" s="35">
        <v>42723</v>
      </c>
      <c r="C1654">
        <v>73.040000000000006</v>
      </c>
      <c r="E1654">
        <v>0.67</v>
      </c>
      <c r="F1654">
        <f>Table3[[#This Row],[DivPay]]*4</f>
        <v>2.68</v>
      </c>
      <c r="G1654" s="2">
        <f>Table3[[#This Row],[FwdDiv]]/Table3[[#This Row],[SharePrice]]</f>
        <v>3.6692223439211392E-2</v>
      </c>
    </row>
    <row r="1655" spans="2:7" ht="16" x14ac:dyDescent="0.2">
      <c r="B1655" s="35">
        <v>42720</v>
      </c>
      <c r="C1655">
        <v>72.680000000000007</v>
      </c>
      <c r="E1655">
        <v>0.67</v>
      </c>
      <c r="F1655">
        <f>Table3[[#This Row],[DivPay]]*4</f>
        <v>2.68</v>
      </c>
      <c r="G1655" s="2">
        <f>Table3[[#This Row],[FwdDiv]]/Table3[[#This Row],[SharePrice]]</f>
        <v>3.6873968079251515E-2</v>
      </c>
    </row>
    <row r="1656" spans="2:7" ht="16" x14ac:dyDescent="0.2">
      <c r="B1656" s="35">
        <v>42719</v>
      </c>
      <c r="C1656">
        <v>71.75</v>
      </c>
      <c r="E1656">
        <v>0.67</v>
      </c>
      <c r="F1656">
        <f>Table3[[#This Row],[DivPay]]*4</f>
        <v>2.68</v>
      </c>
      <c r="G1656" s="2">
        <f>Table3[[#This Row],[FwdDiv]]/Table3[[#This Row],[SharePrice]]</f>
        <v>3.7351916376306624E-2</v>
      </c>
    </row>
    <row r="1657" spans="2:7" ht="16" x14ac:dyDescent="0.2">
      <c r="B1657" s="35">
        <v>42718</v>
      </c>
      <c r="C1657">
        <v>71.209999999999994</v>
      </c>
      <c r="E1657">
        <v>0.67</v>
      </c>
      <c r="F1657">
        <f>Table3[[#This Row],[DivPay]]*4</f>
        <v>2.68</v>
      </c>
      <c r="G1657" s="2">
        <f>Table3[[#This Row],[FwdDiv]]/Table3[[#This Row],[SharePrice]]</f>
        <v>3.7635163600617895E-2</v>
      </c>
    </row>
    <row r="1658" spans="2:7" ht="16" x14ac:dyDescent="0.2">
      <c r="B1658" s="35">
        <v>42717</v>
      </c>
      <c r="C1658">
        <v>73.28</v>
      </c>
      <c r="E1658">
        <v>0.67</v>
      </c>
      <c r="F1658">
        <f>Table3[[#This Row],[DivPay]]*4</f>
        <v>2.68</v>
      </c>
      <c r="G1658" s="2">
        <f>Table3[[#This Row],[FwdDiv]]/Table3[[#This Row],[SharePrice]]</f>
        <v>3.6572052401746727E-2</v>
      </c>
    </row>
    <row r="1659" spans="2:7" ht="16" x14ac:dyDescent="0.2">
      <c r="B1659" s="35">
        <v>42716</v>
      </c>
      <c r="C1659">
        <v>72.819999999999993</v>
      </c>
      <c r="E1659">
        <v>0.67</v>
      </c>
      <c r="F1659">
        <f>Table3[[#This Row],[DivPay]]*4</f>
        <v>2.68</v>
      </c>
      <c r="G1659" s="2">
        <f>Table3[[#This Row],[FwdDiv]]/Table3[[#This Row],[SharePrice]]</f>
        <v>3.6803076078000554E-2</v>
      </c>
    </row>
    <row r="1660" spans="2:7" ht="16" x14ac:dyDescent="0.2">
      <c r="B1660" s="35">
        <v>42713</v>
      </c>
      <c r="C1660">
        <v>71.44</v>
      </c>
      <c r="E1660">
        <v>0.67</v>
      </c>
      <c r="F1660">
        <f>Table3[[#This Row],[DivPay]]*4</f>
        <v>2.68</v>
      </c>
      <c r="G1660" s="2">
        <f>Table3[[#This Row],[FwdDiv]]/Table3[[#This Row],[SharePrice]]</f>
        <v>3.7513997760358346E-2</v>
      </c>
    </row>
    <row r="1661" spans="2:7" ht="16" x14ac:dyDescent="0.2">
      <c r="B1661" s="35">
        <v>42712</v>
      </c>
      <c r="C1661">
        <v>70.58</v>
      </c>
      <c r="E1661">
        <v>0.67</v>
      </c>
      <c r="F1661">
        <f>Table3[[#This Row],[DivPay]]*4</f>
        <v>2.68</v>
      </c>
      <c r="G1661" s="2">
        <f>Table3[[#This Row],[FwdDiv]]/Table3[[#This Row],[SharePrice]]</f>
        <v>3.7971096627939932E-2</v>
      </c>
    </row>
    <row r="1662" spans="2:7" ht="16" x14ac:dyDescent="0.2">
      <c r="B1662" s="35">
        <v>42711</v>
      </c>
      <c r="C1662">
        <v>70.41</v>
      </c>
      <c r="E1662">
        <v>0.67</v>
      </c>
      <c r="F1662">
        <f>Table3[[#This Row],[DivPay]]*4</f>
        <v>2.68</v>
      </c>
      <c r="G1662" s="2">
        <f>Table3[[#This Row],[FwdDiv]]/Table3[[#This Row],[SharePrice]]</f>
        <v>3.8062775173980976E-2</v>
      </c>
    </row>
    <row r="1663" spans="2:7" ht="16" x14ac:dyDescent="0.2">
      <c r="B1663" s="35">
        <v>42710</v>
      </c>
      <c r="C1663">
        <v>69.150000000000006</v>
      </c>
      <c r="E1663">
        <v>0.67</v>
      </c>
      <c r="F1663">
        <f>Table3[[#This Row],[DivPay]]*4</f>
        <v>2.68</v>
      </c>
      <c r="G1663" s="2">
        <f>Table3[[#This Row],[FwdDiv]]/Table3[[#This Row],[SharePrice]]</f>
        <v>3.8756326825741143E-2</v>
      </c>
    </row>
    <row r="1664" spans="2:7" ht="16" x14ac:dyDescent="0.2">
      <c r="B1664" s="35">
        <v>42709</v>
      </c>
      <c r="C1664">
        <v>69.72</v>
      </c>
      <c r="E1664">
        <v>0.67</v>
      </c>
      <c r="F1664">
        <f>Table3[[#This Row],[DivPay]]*4</f>
        <v>2.68</v>
      </c>
      <c r="G1664" s="2">
        <f>Table3[[#This Row],[FwdDiv]]/Table3[[#This Row],[SharePrice]]</f>
        <v>3.8439472174411939E-2</v>
      </c>
    </row>
    <row r="1665" spans="2:7" ht="16" x14ac:dyDescent="0.2">
      <c r="B1665" s="35">
        <v>42706</v>
      </c>
      <c r="C1665">
        <v>69.69</v>
      </c>
      <c r="E1665">
        <v>0.67</v>
      </c>
      <c r="F1665">
        <f>Table3[[#This Row],[DivPay]]*4</f>
        <v>2.68</v>
      </c>
      <c r="G1665" s="2">
        <f>Table3[[#This Row],[FwdDiv]]/Table3[[#This Row],[SharePrice]]</f>
        <v>3.8456019514994978E-2</v>
      </c>
    </row>
    <row r="1666" spans="2:7" ht="16" x14ac:dyDescent="0.2">
      <c r="B1666" s="35">
        <v>42705</v>
      </c>
      <c r="C1666">
        <v>69.47</v>
      </c>
      <c r="E1666">
        <v>0.67</v>
      </c>
      <c r="F1666">
        <f>Table3[[#This Row],[DivPay]]*4</f>
        <v>2.68</v>
      </c>
      <c r="G1666" s="2">
        <f>Table3[[#This Row],[FwdDiv]]/Table3[[#This Row],[SharePrice]]</f>
        <v>3.8577803368360447E-2</v>
      </c>
    </row>
    <row r="1667" spans="2:7" ht="16" x14ac:dyDescent="0.2">
      <c r="B1667" s="35">
        <v>42704</v>
      </c>
      <c r="C1667">
        <v>69.77</v>
      </c>
      <c r="E1667">
        <v>0.67</v>
      </c>
      <c r="F1667">
        <f>Table3[[#This Row],[DivPay]]*4</f>
        <v>2.68</v>
      </c>
      <c r="G1667" s="2">
        <f>Table3[[#This Row],[FwdDiv]]/Table3[[#This Row],[SharePrice]]</f>
        <v>3.8411924896087149E-2</v>
      </c>
    </row>
    <row r="1668" spans="2:7" ht="16" x14ac:dyDescent="0.2">
      <c r="B1668" s="35">
        <v>42703</v>
      </c>
      <c r="C1668">
        <v>72.650000000000006</v>
      </c>
      <c r="E1668">
        <v>0.67</v>
      </c>
      <c r="F1668">
        <f>Table3[[#This Row],[DivPay]]*4</f>
        <v>2.68</v>
      </c>
      <c r="G1668" s="2">
        <f>Table3[[#This Row],[FwdDiv]]/Table3[[#This Row],[SharePrice]]</f>
        <v>3.6889194769442531E-2</v>
      </c>
    </row>
    <row r="1669" spans="2:7" ht="16" x14ac:dyDescent="0.2">
      <c r="B1669" s="35">
        <v>42702</v>
      </c>
      <c r="C1669">
        <v>72.650000000000006</v>
      </c>
      <c r="E1669">
        <v>0.67</v>
      </c>
      <c r="F1669">
        <f>Table3[[#This Row],[DivPay]]*4</f>
        <v>2.68</v>
      </c>
      <c r="G1669" s="2">
        <f>Table3[[#This Row],[FwdDiv]]/Table3[[#This Row],[SharePrice]]</f>
        <v>3.6889194769442531E-2</v>
      </c>
    </row>
    <row r="1670" spans="2:7" ht="16" x14ac:dyDescent="0.2">
      <c r="B1670" s="35">
        <v>42699</v>
      </c>
      <c r="C1670">
        <v>70.66</v>
      </c>
      <c r="E1670">
        <v>0.67</v>
      </c>
      <c r="F1670">
        <f>Table3[[#This Row],[DivPay]]*4</f>
        <v>2.68</v>
      </c>
      <c r="G1670" s="2">
        <f>Table3[[#This Row],[FwdDiv]]/Table3[[#This Row],[SharePrice]]</f>
        <v>3.7928106425134452E-2</v>
      </c>
    </row>
    <row r="1671" spans="2:7" ht="16" x14ac:dyDescent="0.2">
      <c r="B1671" s="35">
        <v>42697</v>
      </c>
      <c r="C1671">
        <v>69.55</v>
      </c>
      <c r="E1671">
        <v>0.67</v>
      </c>
      <c r="F1671">
        <f>Table3[[#This Row],[DivPay]]*4</f>
        <v>2.68</v>
      </c>
      <c r="G1671" s="2">
        <f>Table3[[#This Row],[FwdDiv]]/Table3[[#This Row],[SharePrice]]</f>
        <v>3.8533429187634798E-2</v>
      </c>
    </row>
    <row r="1672" spans="2:7" ht="16" x14ac:dyDescent="0.2">
      <c r="B1672" s="35">
        <v>42696</v>
      </c>
      <c r="C1672">
        <v>70.319999999999993</v>
      </c>
      <c r="E1672">
        <v>0.67</v>
      </c>
      <c r="F1672">
        <f>Table3[[#This Row],[DivPay]]*4</f>
        <v>2.68</v>
      </c>
      <c r="G1672" s="2">
        <f>Table3[[#This Row],[FwdDiv]]/Table3[[#This Row],[SharePrice]]</f>
        <v>3.8111490329920367E-2</v>
      </c>
    </row>
    <row r="1673" spans="2:7" ht="16" x14ac:dyDescent="0.2">
      <c r="B1673" s="35">
        <v>42695</v>
      </c>
      <c r="C1673">
        <v>70.099999999999994</v>
      </c>
      <c r="E1673">
        <v>0.67</v>
      </c>
      <c r="F1673">
        <f>Table3[[#This Row],[DivPay]]*4</f>
        <v>2.68</v>
      </c>
      <c r="G1673" s="2">
        <f>Table3[[#This Row],[FwdDiv]]/Table3[[#This Row],[SharePrice]]</f>
        <v>3.8231098430813126E-2</v>
      </c>
    </row>
    <row r="1674" spans="2:7" ht="16" x14ac:dyDescent="0.2">
      <c r="B1674" s="35">
        <v>42692</v>
      </c>
      <c r="C1674">
        <v>69.53</v>
      </c>
      <c r="E1674">
        <v>0.67</v>
      </c>
      <c r="F1674">
        <f>Table3[[#This Row],[DivPay]]*4</f>
        <v>2.68</v>
      </c>
      <c r="G1674" s="2">
        <f>Table3[[#This Row],[FwdDiv]]/Table3[[#This Row],[SharePrice]]</f>
        <v>3.8544513159787144E-2</v>
      </c>
    </row>
    <row r="1675" spans="2:7" ht="16" x14ac:dyDescent="0.2">
      <c r="B1675" s="35">
        <v>42691</v>
      </c>
      <c r="C1675">
        <v>70.040000000000006</v>
      </c>
      <c r="E1675">
        <v>0.67</v>
      </c>
      <c r="F1675">
        <f>Table3[[#This Row],[DivPay]]*4</f>
        <v>2.68</v>
      </c>
      <c r="G1675" s="2">
        <f>Table3[[#This Row],[FwdDiv]]/Table3[[#This Row],[SharePrice]]</f>
        <v>3.8263849229011992E-2</v>
      </c>
    </row>
    <row r="1676" spans="2:7" ht="16" x14ac:dyDescent="0.2">
      <c r="B1676" s="35">
        <v>42690</v>
      </c>
      <c r="C1676">
        <v>69.84</v>
      </c>
      <c r="E1676">
        <v>0.67</v>
      </c>
      <c r="F1676">
        <f>Table3[[#This Row],[DivPay]]*4</f>
        <v>2.68</v>
      </c>
      <c r="G1676" s="2">
        <f>Table3[[#This Row],[FwdDiv]]/Table3[[#This Row],[SharePrice]]</f>
        <v>3.8373424971363118E-2</v>
      </c>
    </row>
    <row r="1677" spans="2:7" ht="16" x14ac:dyDescent="0.2">
      <c r="B1677" s="35">
        <v>42689</v>
      </c>
      <c r="C1677">
        <v>70.569999999999993</v>
      </c>
      <c r="E1677">
        <v>0.67</v>
      </c>
      <c r="F1677">
        <f>Table3[[#This Row],[DivPay]]*4</f>
        <v>2.68</v>
      </c>
      <c r="G1677" s="2">
        <f>Table3[[#This Row],[FwdDiv]]/Table3[[#This Row],[SharePrice]]</f>
        <v>3.7976477256624633E-2</v>
      </c>
    </row>
    <row r="1678" spans="2:7" ht="16" x14ac:dyDescent="0.2">
      <c r="B1678" s="35">
        <v>42688</v>
      </c>
      <c r="C1678">
        <v>69.55</v>
      </c>
      <c r="D1678">
        <v>0.67</v>
      </c>
      <c r="E1678">
        <v>0.67</v>
      </c>
      <c r="F1678">
        <f>Table3[[#This Row],[DivPay]]*4</f>
        <v>2.68</v>
      </c>
      <c r="G1678" s="2">
        <f>Table3[[#This Row],[FwdDiv]]/Table3[[#This Row],[SharePrice]]</f>
        <v>3.8533429187634798E-2</v>
      </c>
    </row>
    <row r="1679" spans="2:7" ht="16" x14ac:dyDescent="0.2">
      <c r="B1679" s="35">
        <v>42685</v>
      </c>
      <c r="C1679">
        <v>70.489999999999995</v>
      </c>
      <c r="E1679">
        <v>0.67</v>
      </c>
      <c r="F1679">
        <f>Table3[[#This Row],[DivPay]]*4</f>
        <v>2.68</v>
      </c>
      <c r="G1679" s="2">
        <f>Table3[[#This Row],[FwdDiv]]/Table3[[#This Row],[SharePrice]]</f>
        <v>3.8019577244999297E-2</v>
      </c>
    </row>
    <row r="1680" spans="2:7" ht="16" x14ac:dyDescent="0.2">
      <c r="B1680" s="35">
        <v>42684</v>
      </c>
      <c r="C1680">
        <v>70.69</v>
      </c>
      <c r="E1680">
        <v>0.67</v>
      </c>
      <c r="F1680">
        <f>Table3[[#This Row],[DivPay]]*4</f>
        <v>2.68</v>
      </c>
      <c r="G1680" s="2">
        <f>Table3[[#This Row],[FwdDiv]]/Table3[[#This Row],[SharePrice]]</f>
        <v>3.7912010185316175E-2</v>
      </c>
    </row>
    <row r="1681" spans="2:7" ht="16" x14ac:dyDescent="0.2">
      <c r="B1681" s="35">
        <v>42683</v>
      </c>
      <c r="C1681">
        <v>72.260000000000005</v>
      </c>
      <c r="E1681">
        <v>0.67</v>
      </c>
      <c r="F1681">
        <f>Table3[[#This Row],[DivPay]]*4</f>
        <v>2.68</v>
      </c>
      <c r="G1681" s="2">
        <f>Table3[[#This Row],[FwdDiv]]/Table3[[#This Row],[SharePrice]]</f>
        <v>3.7088292277885411E-2</v>
      </c>
    </row>
    <row r="1682" spans="2:7" ht="16" x14ac:dyDescent="0.2">
      <c r="B1682" s="35">
        <v>42682</v>
      </c>
      <c r="C1682">
        <v>75.33</v>
      </c>
      <c r="E1682">
        <v>0.67</v>
      </c>
      <c r="F1682">
        <f>Table3[[#This Row],[DivPay]]*4</f>
        <v>2.68</v>
      </c>
      <c r="G1682" s="2">
        <f>Table3[[#This Row],[FwdDiv]]/Table3[[#This Row],[SharePrice]]</f>
        <v>3.5576795433426261E-2</v>
      </c>
    </row>
    <row r="1683" spans="2:7" ht="16" x14ac:dyDescent="0.2">
      <c r="B1683" s="35">
        <v>42681</v>
      </c>
      <c r="C1683">
        <v>74.540000000000006</v>
      </c>
      <c r="E1683">
        <v>0.67</v>
      </c>
      <c r="F1683">
        <f>Table3[[#This Row],[DivPay]]*4</f>
        <v>2.68</v>
      </c>
      <c r="G1683" s="2">
        <f>Table3[[#This Row],[FwdDiv]]/Table3[[#This Row],[SharePrice]]</f>
        <v>3.5953850281727928E-2</v>
      </c>
    </row>
    <row r="1684" spans="2:7" ht="16" x14ac:dyDescent="0.2">
      <c r="B1684" s="35">
        <v>42678</v>
      </c>
      <c r="C1684">
        <v>73.75</v>
      </c>
      <c r="E1684">
        <v>0.67</v>
      </c>
      <c r="F1684">
        <f>Table3[[#This Row],[DivPay]]*4</f>
        <v>2.68</v>
      </c>
      <c r="G1684" s="2">
        <f>Table3[[#This Row],[FwdDiv]]/Table3[[#This Row],[SharePrice]]</f>
        <v>3.6338983050847457E-2</v>
      </c>
    </row>
    <row r="1685" spans="2:7" ht="16" x14ac:dyDescent="0.2">
      <c r="B1685" s="35">
        <v>42677</v>
      </c>
      <c r="C1685">
        <v>73.87</v>
      </c>
      <c r="E1685">
        <v>0.67</v>
      </c>
      <c r="F1685">
        <f>Table3[[#This Row],[DivPay]]*4</f>
        <v>2.68</v>
      </c>
      <c r="G1685" s="2">
        <f>Table3[[#This Row],[FwdDiv]]/Table3[[#This Row],[SharePrice]]</f>
        <v>3.6279951265737104E-2</v>
      </c>
    </row>
    <row r="1686" spans="2:7" ht="16" x14ac:dyDescent="0.2">
      <c r="B1686" s="35">
        <v>42676</v>
      </c>
      <c r="C1686">
        <v>73.819999999999993</v>
      </c>
      <c r="E1686">
        <v>0.67</v>
      </c>
      <c r="F1686">
        <f>Table3[[#This Row],[DivPay]]*4</f>
        <v>2.68</v>
      </c>
      <c r="G1686" s="2">
        <f>Table3[[#This Row],[FwdDiv]]/Table3[[#This Row],[SharePrice]]</f>
        <v>3.6304524519100517E-2</v>
      </c>
    </row>
    <row r="1687" spans="2:7" ht="16" x14ac:dyDescent="0.2">
      <c r="B1687" s="35">
        <v>42675</v>
      </c>
      <c r="C1687">
        <v>74.05</v>
      </c>
      <c r="E1687">
        <v>0.67</v>
      </c>
      <c r="F1687">
        <f>Table3[[#This Row],[DivPay]]*4</f>
        <v>2.68</v>
      </c>
      <c r="G1687" s="2">
        <f>Table3[[#This Row],[FwdDiv]]/Table3[[#This Row],[SharePrice]]</f>
        <v>3.6191762322754902E-2</v>
      </c>
    </row>
    <row r="1688" spans="2:7" ht="16" x14ac:dyDescent="0.2">
      <c r="B1688" s="35">
        <v>42674</v>
      </c>
      <c r="C1688">
        <v>75.55</v>
      </c>
      <c r="E1688">
        <v>0.67</v>
      </c>
      <c r="F1688">
        <f>Table3[[#This Row],[DivPay]]*4</f>
        <v>2.68</v>
      </c>
      <c r="G1688" s="2">
        <f>Table3[[#This Row],[FwdDiv]]/Table3[[#This Row],[SharePrice]]</f>
        <v>3.5473196558570487E-2</v>
      </c>
    </row>
    <row r="1689" spans="2:7" ht="16" x14ac:dyDescent="0.2">
      <c r="B1689" s="35">
        <v>42671</v>
      </c>
      <c r="C1689">
        <v>73.989999999999995</v>
      </c>
      <c r="E1689">
        <v>0.67</v>
      </c>
      <c r="F1689">
        <f>Table3[[#This Row],[DivPay]]*4</f>
        <v>2.68</v>
      </c>
      <c r="G1689" s="2">
        <f>Table3[[#This Row],[FwdDiv]]/Table3[[#This Row],[SharePrice]]</f>
        <v>3.6221110960940675E-2</v>
      </c>
    </row>
    <row r="1690" spans="2:7" ht="16" x14ac:dyDescent="0.2">
      <c r="B1690" s="35">
        <v>42670</v>
      </c>
      <c r="C1690">
        <v>73.47</v>
      </c>
      <c r="E1690">
        <v>0.67</v>
      </c>
      <c r="F1690">
        <f>Table3[[#This Row],[DivPay]]*4</f>
        <v>2.68</v>
      </c>
      <c r="G1690" s="2">
        <f>Table3[[#This Row],[FwdDiv]]/Table3[[#This Row],[SharePrice]]</f>
        <v>3.6477473798829457E-2</v>
      </c>
    </row>
    <row r="1691" spans="2:7" ht="16" x14ac:dyDescent="0.2">
      <c r="B1691" s="35">
        <v>42669</v>
      </c>
      <c r="C1691">
        <v>73.88</v>
      </c>
      <c r="E1691">
        <v>0.67</v>
      </c>
      <c r="F1691">
        <f>Table3[[#This Row],[DivPay]]*4</f>
        <v>2.68</v>
      </c>
      <c r="G1691" s="2">
        <f>Table3[[#This Row],[FwdDiv]]/Table3[[#This Row],[SharePrice]]</f>
        <v>3.6275040606388746E-2</v>
      </c>
    </row>
    <row r="1692" spans="2:7" ht="16" x14ac:dyDescent="0.2">
      <c r="B1692" s="35">
        <v>42668</v>
      </c>
      <c r="C1692">
        <v>73.650000000000006</v>
      </c>
      <c r="E1692">
        <v>0.67</v>
      </c>
      <c r="F1692">
        <f>Table3[[#This Row],[DivPay]]*4</f>
        <v>2.68</v>
      </c>
      <c r="G1692" s="2">
        <f>Table3[[#This Row],[FwdDiv]]/Table3[[#This Row],[SharePrice]]</f>
        <v>3.6388323150033944E-2</v>
      </c>
    </row>
    <row r="1693" spans="2:7" ht="16" x14ac:dyDescent="0.2">
      <c r="B1693" s="35">
        <v>42667</v>
      </c>
      <c r="C1693">
        <v>73.17</v>
      </c>
      <c r="E1693">
        <v>0.67</v>
      </c>
      <c r="F1693">
        <f>Table3[[#This Row],[DivPay]]*4</f>
        <v>2.68</v>
      </c>
      <c r="G1693" s="2">
        <f>Table3[[#This Row],[FwdDiv]]/Table3[[#This Row],[SharePrice]]</f>
        <v>3.662703293699604E-2</v>
      </c>
    </row>
    <row r="1694" spans="2:7" ht="16" x14ac:dyDescent="0.2">
      <c r="B1694" s="35">
        <v>42664</v>
      </c>
      <c r="C1694">
        <v>73.17</v>
      </c>
      <c r="E1694">
        <v>0.67</v>
      </c>
      <c r="F1694">
        <f>Table3[[#This Row],[DivPay]]*4</f>
        <v>2.68</v>
      </c>
      <c r="G1694" s="2">
        <f>Table3[[#This Row],[FwdDiv]]/Table3[[#This Row],[SharePrice]]</f>
        <v>3.662703293699604E-2</v>
      </c>
    </row>
    <row r="1695" spans="2:7" ht="16" x14ac:dyDescent="0.2">
      <c r="B1695" s="35">
        <v>42663</v>
      </c>
      <c r="C1695">
        <v>73.62</v>
      </c>
      <c r="E1695">
        <v>0.67</v>
      </c>
      <c r="F1695">
        <f>Table3[[#This Row],[DivPay]]*4</f>
        <v>2.68</v>
      </c>
      <c r="G1695" s="2">
        <f>Table3[[#This Row],[FwdDiv]]/Table3[[#This Row],[SharePrice]]</f>
        <v>3.6403151317576744E-2</v>
      </c>
    </row>
    <row r="1696" spans="2:7" ht="16" x14ac:dyDescent="0.2">
      <c r="B1696" s="35">
        <v>42662</v>
      </c>
      <c r="C1696">
        <v>73.44</v>
      </c>
      <c r="E1696">
        <v>0.67</v>
      </c>
      <c r="F1696">
        <f>Table3[[#This Row],[DivPay]]*4</f>
        <v>2.68</v>
      </c>
      <c r="G1696" s="2">
        <f>Table3[[#This Row],[FwdDiv]]/Table3[[#This Row],[SharePrice]]</f>
        <v>3.649237472766885E-2</v>
      </c>
    </row>
    <row r="1697" spans="2:7" ht="16" x14ac:dyDescent="0.2">
      <c r="B1697" s="35">
        <v>42661</v>
      </c>
      <c r="C1697">
        <v>73.239999999999995</v>
      </c>
      <c r="E1697">
        <v>0.67</v>
      </c>
      <c r="F1697">
        <f>Table3[[#This Row],[DivPay]]*4</f>
        <v>2.68</v>
      </c>
      <c r="G1697" s="2">
        <f>Table3[[#This Row],[FwdDiv]]/Table3[[#This Row],[SharePrice]]</f>
        <v>3.6592026215182961E-2</v>
      </c>
    </row>
    <row r="1698" spans="2:7" ht="16" x14ac:dyDescent="0.2">
      <c r="B1698" s="35">
        <v>42660</v>
      </c>
      <c r="C1698">
        <v>73</v>
      </c>
      <c r="E1698">
        <v>0.67</v>
      </c>
      <c r="F1698">
        <f>Table3[[#This Row],[DivPay]]*4</f>
        <v>2.68</v>
      </c>
      <c r="G1698" s="2">
        <f>Table3[[#This Row],[FwdDiv]]/Table3[[#This Row],[SharePrice]]</f>
        <v>3.6712328767123291E-2</v>
      </c>
    </row>
    <row r="1699" spans="2:7" ht="16" x14ac:dyDescent="0.2">
      <c r="B1699" s="35">
        <v>42657</v>
      </c>
      <c r="C1699">
        <v>72.489999999999995</v>
      </c>
      <c r="E1699">
        <v>0.67</v>
      </c>
      <c r="F1699">
        <f>Table3[[#This Row],[DivPay]]*4</f>
        <v>2.68</v>
      </c>
      <c r="G1699" s="2">
        <f>Table3[[#This Row],[FwdDiv]]/Table3[[#This Row],[SharePrice]]</f>
        <v>3.697061663677749E-2</v>
      </c>
    </row>
    <row r="1700" spans="2:7" ht="16" x14ac:dyDescent="0.2">
      <c r="B1700" s="35">
        <v>42656</v>
      </c>
      <c r="C1700">
        <v>72.94</v>
      </c>
      <c r="E1700">
        <v>0.67</v>
      </c>
      <c r="F1700">
        <f>Table3[[#This Row],[DivPay]]*4</f>
        <v>2.68</v>
      </c>
      <c r="G1700" s="2">
        <f>Table3[[#This Row],[FwdDiv]]/Table3[[#This Row],[SharePrice]]</f>
        <v>3.6742528105292022E-2</v>
      </c>
    </row>
    <row r="1701" spans="2:7" ht="16" x14ac:dyDescent="0.2">
      <c r="B1701" s="35">
        <v>42655</v>
      </c>
      <c r="C1701">
        <v>72.069999999999993</v>
      </c>
      <c r="E1701">
        <v>0.67</v>
      </c>
      <c r="F1701">
        <f>Table3[[#This Row],[DivPay]]*4</f>
        <v>2.68</v>
      </c>
      <c r="G1701" s="2">
        <f>Table3[[#This Row],[FwdDiv]]/Table3[[#This Row],[SharePrice]]</f>
        <v>3.7186069099486616E-2</v>
      </c>
    </row>
    <row r="1702" spans="2:7" ht="16" x14ac:dyDescent="0.2">
      <c r="B1702" s="35">
        <v>42654</v>
      </c>
      <c r="C1702">
        <v>71.66</v>
      </c>
      <c r="E1702">
        <v>0.67</v>
      </c>
      <c r="F1702">
        <f>Table3[[#This Row],[DivPay]]*4</f>
        <v>2.68</v>
      </c>
      <c r="G1702" s="2">
        <f>Table3[[#This Row],[FwdDiv]]/Table3[[#This Row],[SharePrice]]</f>
        <v>3.7398827797934693E-2</v>
      </c>
    </row>
    <row r="1703" spans="2:7" ht="16" x14ac:dyDescent="0.2">
      <c r="B1703" s="35">
        <v>42653</v>
      </c>
      <c r="C1703">
        <v>72.2</v>
      </c>
      <c r="E1703">
        <v>0.67</v>
      </c>
      <c r="F1703">
        <f>Table3[[#This Row],[DivPay]]*4</f>
        <v>2.68</v>
      </c>
      <c r="G1703" s="2">
        <f>Table3[[#This Row],[FwdDiv]]/Table3[[#This Row],[SharePrice]]</f>
        <v>3.7119113573407206E-2</v>
      </c>
    </row>
    <row r="1704" spans="2:7" ht="16" x14ac:dyDescent="0.2">
      <c r="B1704" s="35">
        <v>42650</v>
      </c>
      <c r="C1704">
        <v>72.03</v>
      </c>
      <c r="E1704">
        <v>0.67</v>
      </c>
      <c r="F1704">
        <f>Table3[[#This Row],[DivPay]]*4</f>
        <v>2.68</v>
      </c>
      <c r="G1704" s="2">
        <f>Table3[[#This Row],[FwdDiv]]/Table3[[#This Row],[SharePrice]]</f>
        <v>3.7206719422462863E-2</v>
      </c>
    </row>
    <row r="1705" spans="2:7" ht="16" x14ac:dyDescent="0.2">
      <c r="B1705" s="35">
        <v>42649</v>
      </c>
      <c r="C1705">
        <v>72.33</v>
      </c>
      <c r="E1705">
        <v>0.67</v>
      </c>
      <c r="F1705">
        <f>Table3[[#This Row],[DivPay]]*4</f>
        <v>2.68</v>
      </c>
      <c r="G1705" s="2">
        <f>Table3[[#This Row],[FwdDiv]]/Table3[[#This Row],[SharePrice]]</f>
        <v>3.7052398728051987E-2</v>
      </c>
    </row>
    <row r="1706" spans="2:7" ht="16" x14ac:dyDescent="0.2">
      <c r="B1706" s="35">
        <v>42648</v>
      </c>
      <c r="C1706">
        <v>72.5</v>
      </c>
      <c r="E1706">
        <v>0.67</v>
      </c>
      <c r="F1706">
        <f>Table3[[#This Row],[DivPay]]*4</f>
        <v>2.68</v>
      </c>
      <c r="G1706" s="2">
        <f>Table3[[#This Row],[FwdDiv]]/Table3[[#This Row],[SharePrice]]</f>
        <v>3.6965517241379316E-2</v>
      </c>
    </row>
    <row r="1707" spans="2:7" ht="16" x14ac:dyDescent="0.2">
      <c r="B1707" s="35">
        <v>42647</v>
      </c>
      <c r="C1707">
        <v>72.77</v>
      </c>
      <c r="E1707">
        <v>0.67</v>
      </c>
      <c r="F1707">
        <f>Table3[[#This Row],[DivPay]]*4</f>
        <v>2.68</v>
      </c>
      <c r="G1707" s="2">
        <f>Table3[[#This Row],[FwdDiv]]/Table3[[#This Row],[SharePrice]]</f>
        <v>3.6828363336539785E-2</v>
      </c>
    </row>
    <row r="1708" spans="2:7" ht="16" x14ac:dyDescent="0.2">
      <c r="B1708" s="35">
        <v>42646</v>
      </c>
      <c r="C1708">
        <v>74.239999999999995</v>
      </c>
      <c r="E1708">
        <v>0.67</v>
      </c>
      <c r="F1708">
        <f>Table3[[#This Row],[DivPay]]*4</f>
        <v>2.68</v>
      </c>
      <c r="G1708" s="2">
        <f>Table3[[#This Row],[FwdDiv]]/Table3[[#This Row],[SharePrice]]</f>
        <v>3.6099137931034489E-2</v>
      </c>
    </row>
    <row r="1709" spans="2:7" ht="16" x14ac:dyDescent="0.2">
      <c r="B1709" s="35">
        <v>42643</v>
      </c>
      <c r="C1709">
        <v>75.3</v>
      </c>
      <c r="E1709">
        <v>0.67</v>
      </c>
      <c r="F1709">
        <f>Table3[[#This Row],[DivPay]]*4</f>
        <v>2.68</v>
      </c>
      <c r="G1709" s="2">
        <f>Table3[[#This Row],[FwdDiv]]/Table3[[#This Row],[SharePrice]]</f>
        <v>3.5590969455511288E-2</v>
      </c>
    </row>
    <row r="1710" spans="2:7" ht="16" x14ac:dyDescent="0.2">
      <c r="B1710" s="35">
        <v>42642</v>
      </c>
      <c r="C1710">
        <v>76.53</v>
      </c>
      <c r="E1710">
        <v>0.67</v>
      </c>
      <c r="F1710">
        <f>Table3[[#This Row],[DivPay]]*4</f>
        <v>2.68</v>
      </c>
      <c r="G1710" s="2">
        <f>Table3[[#This Row],[FwdDiv]]/Table3[[#This Row],[SharePrice]]</f>
        <v>3.5018946818241213E-2</v>
      </c>
    </row>
    <row r="1711" spans="2:7" ht="16" x14ac:dyDescent="0.2">
      <c r="B1711" s="35">
        <v>42641</v>
      </c>
      <c r="C1711">
        <v>77.17</v>
      </c>
      <c r="E1711">
        <v>0.67</v>
      </c>
      <c r="F1711">
        <f>Table3[[#This Row],[DivPay]]*4</f>
        <v>2.68</v>
      </c>
      <c r="G1711" s="2">
        <f>Table3[[#This Row],[FwdDiv]]/Table3[[#This Row],[SharePrice]]</f>
        <v>3.4728521446157831E-2</v>
      </c>
    </row>
    <row r="1712" spans="2:7" ht="16" x14ac:dyDescent="0.2">
      <c r="B1712" s="35">
        <v>42640</v>
      </c>
      <c r="C1712">
        <v>77.849999999999994</v>
      </c>
      <c r="E1712">
        <v>0.67</v>
      </c>
      <c r="F1712">
        <f>Table3[[#This Row],[DivPay]]*4</f>
        <v>2.68</v>
      </c>
      <c r="G1712" s="2">
        <f>Table3[[#This Row],[FwdDiv]]/Table3[[#This Row],[SharePrice]]</f>
        <v>3.4425176621708416E-2</v>
      </c>
    </row>
    <row r="1713" spans="2:7" ht="16" x14ac:dyDescent="0.2">
      <c r="B1713" s="35">
        <v>42639</v>
      </c>
      <c r="C1713">
        <v>78.66</v>
      </c>
      <c r="E1713">
        <v>0.67</v>
      </c>
      <c r="F1713">
        <f>Table3[[#This Row],[DivPay]]*4</f>
        <v>2.68</v>
      </c>
      <c r="G1713" s="2">
        <f>Table3[[#This Row],[FwdDiv]]/Table3[[#This Row],[SharePrice]]</f>
        <v>3.4070683956267486E-2</v>
      </c>
    </row>
    <row r="1714" spans="2:7" ht="16" x14ac:dyDescent="0.2">
      <c r="B1714" s="35">
        <v>42636</v>
      </c>
      <c r="C1714">
        <v>78.680000000000007</v>
      </c>
      <c r="E1714">
        <v>0.67</v>
      </c>
      <c r="F1714">
        <f>Table3[[#This Row],[DivPay]]*4</f>
        <v>2.68</v>
      </c>
      <c r="G1714" s="2">
        <f>Table3[[#This Row],[FwdDiv]]/Table3[[#This Row],[SharePrice]]</f>
        <v>3.4062023385866801E-2</v>
      </c>
    </row>
    <row r="1715" spans="2:7" ht="16" x14ac:dyDescent="0.2">
      <c r="B1715" s="35">
        <v>42635</v>
      </c>
      <c r="C1715">
        <v>78.849999999999994</v>
      </c>
      <c r="E1715">
        <v>0.67</v>
      </c>
      <c r="F1715">
        <f>Table3[[#This Row],[DivPay]]*4</f>
        <v>2.68</v>
      </c>
      <c r="G1715" s="2">
        <f>Table3[[#This Row],[FwdDiv]]/Table3[[#This Row],[SharePrice]]</f>
        <v>3.3988585922637926E-2</v>
      </c>
    </row>
    <row r="1716" spans="2:7" ht="16" x14ac:dyDescent="0.2">
      <c r="B1716" s="35">
        <v>42634</v>
      </c>
      <c r="C1716">
        <v>78.06</v>
      </c>
      <c r="E1716">
        <v>0.67</v>
      </c>
      <c r="F1716">
        <f>Table3[[#This Row],[DivPay]]*4</f>
        <v>2.68</v>
      </c>
      <c r="G1716" s="2">
        <f>Table3[[#This Row],[FwdDiv]]/Table3[[#This Row],[SharePrice]]</f>
        <v>3.4332564693825264E-2</v>
      </c>
    </row>
    <row r="1717" spans="2:7" ht="16" x14ac:dyDescent="0.2">
      <c r="B1717" s="35">
        <v>42633</v>
      </c>
      <c r="C1717">
        <v>76.540000000000006</v>
      </c>
      <c r="E1717">
        <v>0.67</v>
      </c>
      <c r="F1717">
        <f>Table3[[#This Row],[DivPay]]*4</f>
        <v>2.68</v>
      </c>
      <c r="G1717" s="2">
        <f>Table3[[#This Row],[FwdDiv]]/Table3[[#This Row],[SharePrice]]</f>
        <v>3.5014371570420692E-2</v>
      </c>
    </row>
    <row r="1718" spans="2:7" ht="16" x14ac:dyDescent="0.2">
      <c r="B1718" s="35">
        <v>42632</v>
      </c>
      <c r="C1718">
        <v>76.400000000000006</v>
      </c>
      <c r="E1718">
        <v>0.67</v>
      </c>
      <c r="F1718">
        <f>Table3[[#This Row],[DivPay]]*4</f>
        <v>2.68</v>
      </c>
      <c r="G1718" s="2">
        <f>Table3[[#This Row],[FwdDiv]]/Table3[[#This Row],[SharePrice]]</f>
        <v>3.5078534031413609E-2</v>
      </c>
    </row>
    <row r="1719" spans="2:7" ht="16" x14ac:dyDescent="0.2">
      <c r="B1719" s="35">
        <v>42629</v>
      </c>
      <c r="C1719">
        <v>75.31</v>
      </c>
      <c r="E1719">
        <v>0.67</v>
      </c>
      <c r="F1719">
        <f>Table3[[#This Row],[DivPay]]*4</f>
        <v>2.68</v>
      </c>
      <c r="G1719" s="2">
        <f>Table3[[#This Row],[FwdDiv]]/Table3[[#This Row],[SharePrice]]</f>
        <v>3.5586243526756073E-2</v>
      </c>
    </row>
    <row r="1720" spans="2:7" ht="16" x14ac:dyDescent="0.2">
      <c r="B1720" s="35">
        <v>42628</v>
      </c>
      <c r="C1720">
        <v>74.56</v>
      </c>
      <c r="E1720">
        <v>0.67</v>
      </c>
      <c r="F1720">
        <f>Table3[[#This Row],[DivPay]]*4</f>
        <v>2.68</v>
      </c>
      <c r="G1720" s="2">
        <f>Table3[[#This Row],[FwdDiv]]/Table3[[#This Row],[SharePrice]]</f>
        <v>3.5944206008583689E-2</v>
      </c>
    </row>
    <row r="1721" spans="2:7" ht="16" x14ac:dyDescent="0.2">
      <c r="B1721" s="35">
        <v>42627</v>
      </c>
      <c r="C1721">
        <v>74.13</v>
      </c>
      <c r="E1721">
        <v>0.67</v>
      </c>
      <c r="F1721">
        <f>Table3[[#This Row],[DivPay]]*4</f>
        <v>2.68</v>
      </c>
      <c r="G1721" s="2">
        <f>Table3[[#This Row],[FwdDiv]]/Table3[[#This Row],[SharePrice]]</f>
        <v>3.6152704707945509E-2</v>
      </c>
    </row>
    <row r="1722" spans="2:7" ht="16" x14ac:dyDescent="0.2">
      <c r="B1722" s="35">
        <v>42626</v>
      </c>
      <c r="C1722">
        <v>73.23</v>
      </c>
      <c r="E1722">
        <v>0.67</v>
      </c>
      <c r="F1722">
        <f>Table3[[#This Row],[DivPay]]*4</f>
        <v>2.68</v>
      </c>
      <c r="G1722" s="2">
        <f>Table3[[#This Row],[FwdDiv]]/Table3[[#This Row],[SharePrice]]</f>
        <v>3.6597023077973509E-2</v>
      </c>
    </row>
    <row r="1723" spans="2:7" ht="16" x14ac:dyDescent="0.2">
      <c r="B1723" s="35">
        <v>42625</v>
      </c>
      <c r="C1723">
        <v>74.45</v>
      </c>
      <c r="E1723">
        <v>0.67</v>
      </c>
      <c r="F1723">
        <f>Table3[[#This Row],[DivPay]]*4</f>
        <v>2.68</v>
      </c>
      <c r="G1723" s="2">
        <f>Table3[[#This Row],[FwdDiv]]/Table3[[#This Row],[SharePrice]]</f>
        <v>3.5997313633310948E-2</v>
      </c>
    </row>
    <row r="1724" spans="2:7" ht="16" x14ac:dyDescent="0.2">
      <c r="B1724" s="35">
        <v>42622</v>
      </c>
      <c r="C1724">
        <v>72.95</v>
      </c>
      <c r="E1724">
        <v>0.67</v>
      </c>
      <c r="F1724">
        <f>Table3[[#This Row],[DivPay]]*4</f>
        <v>2.68</v>
      </c>
      <c r="G1724" s="2">
        <f>Table3[[#This Row],[FwdDiv]]/Table3[[#This Row],[SharePrice]]</f>
        <v>3.6737491432488008E-2</v>
      </c>
    </row>
    <row r="1725" spans="2:7" ht="16" x14ac:dyDescent="0.2">
      <c r="B1725" s="35">
        <v>42621</v>
      </c>
      <c r="C1725">
        <v>75.87</v>
      </c>
      <c r="E1725">
        <v>0.67</v>
      </c>
      <c r="F1725">
        <f>Table3[[#This Row],[DivPay]]*4</f>
        <v>2.68</v>
      </c>
      <c r="G1725" s="2">
        <f>Table3[[#This Row],[FwdDiv]]/Table3[[#This Row],[SharePrice]]</f>
        <v>3.5323579807565571E-2</v>
      </c>
    </row>
    <row r="1726" spans="2:7" ht="16" x14ac:dyDescent="0.2">
      <c r="B1726" s="35">
        <v>42620</v>
      </c>
      <c r="C1726">
        <v>76.010000000000005</v>
      </c>
      <c r="E1726">
        <v>0.67</v>
      </c>
      <c r="F1726">
        <f>Table3[[#This Row],[DivPay]]*4</f>
        <v>2.68</v>
      </c>
      <c r="G1726" s="2">
        <f>Table3[[#This Row],[FwdDiv]]/Table3[[#This Row],[SharePrice]]</f>
        <v>3.5258518615971582E-2</v>
      </c>
    </row>
    <row r="1727" spans="2:7" ht="16" x14ac:dyDescent="0.2">
      <c r="B1727" s="35">
        <v>42619</v>
      </c>
      <c r="C1727">
        <v>76.28</v>
      </c>
      <c r="E1727">
        <v>0.67</v>
      </c>
      <c r="F1727">
        <f>Table3[[#This Row],[DivPay]]*4</f>
        <v>2.68</v>
      </c>
      <c r="G1727" s="2">
        <f>Table3[[#This Row],[FwdDiv]]/Table3[[#This Row],[SharePrice]]</f>
        <v>3.5133717881489251E-2</v>
      </c>
    </row>
    <row r="1728" spans="2:7" ht="16" x14ac:dyDescent="0.2">
      <c r="B1728" s="35">
        <v>42615</v>
      </c>
      <c r="C1728">
        <v>75.55</v>
      </c>
      <c r="E1728">
        <v>0.67</v>
      </c>
      <c r="F1728">
        <f>Table3[[#This Row],[DivPay]]*4</f>
        <v>2.68</v>
      </c>
      <c r="G1728" s="2">
        <f>Table3[[#This Row],[FwdDiv]]/Table3[[#This Row],[SharePrice]]</f>
        <v>3.5473196558570487E-2</v>
      </c>
    </row>
    <row r="1729" spans="2:7" ht="16" x14ac:dyDescent="0.2">
      <c r="B1729" s="35">
        <v>42614</v>
      </c>
      <c r="C1729">
        <v>74.88</v>
      </c>
      <c r="E1729">
        <v>0.67</v>
      </c>
      <c r="F1729">
        <f>Table3[[#This Row],[DivPay]]*4</f>
        <v>2.68</v>
      </c>
      <c r="G1729" s="2">
        <f>Table3[[#This Row],[FwdDiv]]/Table3[[#This Row],[SharePrice]]</f>
        <v>3.5790598290598295E-2</v>
      </c>
    </row>
    <row r="1730" spans="2:7" ht="16" x14ac:dyDescent="0.2">
      <c r="B1730" s="35">
        <v>42613</v>
      </c>
      <c r="C1730">
        <v>75.25</v>
      </c>
      <c r="E1730">
        <v>0.67</v>
      </c>
      <c r="F1730">
        <f>Table3[[#This Row],[DivPay]]*4</f>
        <v>2.68</v>
      </c>
      <c r="G1730" s="2">
        <f>Table3[[#This Row],[FwdDiv]]/Table3[[#This Row],[SharePrice]]</f>
        <v>3.5614617940199336E-2</v>
      </c>
    </row>
    <row r="1731" spans="2:7" ht="16" x14ac:dyDescent="0.2">
      <c r="B1731" s="35">
        <v>42612</v>
      </c>
      <c r="C1731">
        <v>74.599999999999994</v>
      </c>
      <c r="E1731">
        <v>0.67</v>
      </c>
      <c r="F1731">
        <f>Table3[[#This Row],[DivPay]]*4</f>
        <v>2.68</v>
      </c>
      <c r="G1731" s="2">
        <f>Table3[[#This Row],[FwdDiv]]/Table3[[#This Row],[SharePrice]]</f>
        <v>3.5924932975871321E-2</v>
      </c>
    </row>
    <row r="1732" spans="2:7" ht="16" x14ac:dyDescent="0.2">
      <c r="B1732" s="35">
        <v>42611</v>
      </c>
      <c r="C1732">
        <v>75.25</v>
      </c>
      <c r="E1732">
        <v>0.67</v>
      </c>
      <c r="F1732">
        <f>Table3[[#This Row],[DivPay]]*4</f>
        <v>2.68</v>
      </c>
      <c r="G1732" s="2">
        <f>Table3[[#This Row],[FwdDiv]]/Table3[[#This Row],[SharePrice]]</f>
        <v>3.5614617940199336E-2</v>
      </c>
    </row>
    <row r="1733" spans="2:7" ht="16" x14ac:dyDescent="0.2">
      <c r="B1733" s="35">
        <v>42608</v>
      </c>
      <c r="C1733">
        <v>74.77</v>
      </c>
      <c r="E1733">
        <v>0.67</v>
      </c>
      <c r="F1733">
        <f>Table3[[#This Row],[DivPay]]*4</f>
        <v>2.68</v>
      </c>
      <c r="G1733" s="2">
        <f>Table3[[#This Row],[FwdDiv]]/Table3[[#This Row],[SharePrice]]</f>
        <v>3.5843252641433732E-2</v>
      </c>
    </row>
    <row r="1734" spans="2:7" ht="16" x14ac:dyDescent="0.2">
      <c r="B1734" s="35">
        <v>42607</v>
      </c>
      <c r="C1734">
        <v>76.45</v>
      </c>
      <c r="E1734">
        <v>0.67</v>
      </c>
      <c r="F1734">
        <f>Table3[[#This Row],[DivPay]]*4</f>
        <v>2.68</v>
      </c>
      <c r="G1734" s="2">
        <f>Table3[[#This Row],[FwdDiv]]/Table3[[#This Row],[SharePrice]]</f>
        <v>3.5055591890124263E-2</v>
      </c>
    </row>
    <row r="1735" spans="2:7" ht="16" x14ac:dyDescent="0.2">
      <c r="B1735" s="35">
        <v>42606</v>
      </c>
      <c r="C1735">
        <v>76.319999999999993</v>
      </c>
      <c r="E1735">
        <v>0.67</v>
      </c>
      <c r="F1735">
        <f>Table3[[#This Row],[DivPay]]*4</f>
        <v>2.68</v>
      </c>
      <c r="G1735" s="2">
        <f>Table3[[#This Row],[FwdDiv]]/Table3[[#This Row],[SharePrice]]</f>
        <v>3.511530398322852E-2</v>
      </c>
    </row>
    <row r="1736" spans="2:7" ht="16" x14ac:dyDescent="0.2">
      <c r="B1736" s="35">
        <v>42605</v>
      </c>
      <c r="C1736">
        <v>76.459999999999994</v>
      </c>
      <c r="E1736">
        <v>0.67</v>
      </c>
      <c r="F1736">
        <f>Table3[[#This Row],[DivPay]]*4</f>
        <v>2.68</v>
      </c>
      <c r="G1736" s="2">
        <f>Table3[[#This Row],[FwdDiv]]/Table3[[#This Row],[SharePrice]]</f>
        <v>3.5051007062516355E-2</v>
      </c>
    </row>
    <row r="1737" spans="2:7" ht="16" x14ac:dyDescent="0.2">
      <c r="B1737" s="35">
        <v>42604</v>
      </c>
      <c r="C1737">
        <v>76.75</v>
      </c>
      <c r="E1737">
        <v>0.67</v>
      </c>
      <c r="F1737">
        <f>Table3[[#This Row],[DivPay]]*4</f>
        <v>2.68</v>
      </c>
      <c r="G1737" s="2">
        <f>Table3[[#This Row],[FwdDiv]]/Table3[[#This Row],[SharePrice]]</f>
        <v>3.4918566775244304E-2</v>
      </c>
    </row>
    <row r="1738" spans="2:7" ht="16" x14ac:dyDescent="0.2">
      <c r="B1738" s="35">
        <v>42601</v>
      </c>
      <c r="C1738">
        <v>76.5</v>
      </c>
      <c r="E1738">
        <v>0.67</v>
      </c>
      <c r="F1738">
        <f>Table3[[#This Row],[DivPay]]*4</f>
        <v>2.68</v>
      </c>
      <c r="G1738" s="2">
        <f>Table3[[#This Row],[FwdDiv]]/Table3[[#This Row],[SharePrice]]</f>
        <v>3.5032679738562091E-2</v>
      </c>
    </row>
    <row r="1739" spans="2:7" ht="16" x14ac:dyDescent="0.2">
      <c r="B1739" s="35">
        <v>42600</v>
      </c>
      <c r="C1739">
        <v>77.38</v>
      </c>
      <c r="E1739">
        <v>0.67</v>
      </c>
      <c r="F1739">
        <f>Table3[[#This Row],[DivPay]]*4</f>
        <v>2.68</v>
      </c>
      <c r="G1739" s="2">
        <f>Table3[[#This Row],[FwdDiv]]/Table3[[#This Row],[SharePrice]]</f>
        <v>3.4634272421814424E-2</v>
      </c>
    </row>
    <row r="1740" spans="2:7" ht="16" x14ac:dyDescent="0.2">
      <c r="B1740" s="35">
        <v>42599</v>
      </c>
      <c r="C1740">
        <v>76.38</v>
      </c>
      <c r="E1740">
        <v>0.67</v>
      </c>
      <c r="F1740">
        <f>Table3[[#This Row],[DivPay]]*4</f>
        <v>2.68</v>
      </c>
      <c r="G1740" s="2">
        <f>Table3[[#This Row],[FwdDiv]]/Table3[[#This Row],[SharePrice]]</f>
        <v>3.5087719298245619E-2</v>
      </c>
    </row>
    <row r="1741" spans="2:7" ht="16" x14ac:dyDescent="0.2">
      <c r="B1741" s="35">
        <v>42598</v>
      </c>
      <c r="C1741">
        <v>75.08</v>
      </c>
      <c r="E1741">
        <v>0.67</v>
      </c>
      <c r="F1741">
        <f>Table3[[#This Row],[DivPay]]*4</f>
        <v>2.68</v>
      </c>
      <c r="G1741" s="2">
        <f>Table3[[#This Row],[FwdDiv]]/Table3[[#This Row],[SharePrice]]</f>
        <v>3.5695258391049547E-2</v>
      </c>
    </row>
    <row r="1742" spans="2:7" ht="16" x14ac:dyDescent="0.2">
      <c r="B1742" s="35">
        <v>42597</v>
      </c>
      <c r="C1742">
        <v>76.239999999999995</v>
      </c>
      <c r="D1742">
        <v>0.67</v>
      </c>
      <c r="E1742">
        <v>0.67</v>
      </c>
      <c r="F1742">
        <f>Table3[[#This Row],[DivPay]]*4</f>
        <v>2.68</v>
      </c>
      <c r="G1742" s="2">
        <f>Table3[[#This Row],[FwdDiv]]/Table3[[#This Row],[SharePrice]]</f>
        <v>3.5152151101783845E-2</v>
      </c>
    </row>
    <row r="1743" spans="2:7" ht="16" x14ac:dyDescent="0.2">
      <c r="B1743" s="35">
        <v>42594</v>
      </c>
      <c r="C1743">
        <v>78.790000000000006</v>
      </c>
      <c r="E1743">
        <v>0.67</v>
      </c>
      <c r="F1743">
        <f>Table3[[#This Row],[DivPay]]*4</f>
        <v>2.68</v>
      </c>
      <c r="G1743" s="2">
        <f>Table3[[#This Row],[FwdDiv]]/Table3[[#This Row],[SharePrice]]</f>
        <v>3.4014468841223507E-2</v>
      </c>
    </row>
    <row r="1744" spans="2:7" ht="16" x14ac:dyDescent="0.2">
      <c r="B1744" s="35">
        <v>42593</v>
      </c>
      <c r="C1744">
        <v>78.39</v>
      </c>
      <c r="E1744">
        <v>0.67</v>
      </c>
      <c r="F1744">
        <f>Table3[[#This Row],[DivPay]]*4</f>
        <v>2.68</v>
      </c>
      <c r="G1744" s="2">
        <f>Table3[[#This Row],[FwdDiv]]/Table3[[#This Row],[SharePrice]]</f>
        <v>3.4188034188034191E-2</v>
      </c>
    </row>
    <row r="1745" spans="2:7" ht="16" x14ac:dyDescent="0.2">
      <c r="B1745" s="35">
        <v>42592</v>
      </c>
      <c r="C1745">
        <v>78.239999999999995</v>
      </c>
      <c r="E1745">
        <v>0.67</v>
      </c>
      <c r="F1745">
        <f>Table3[[#This Row],[DivPay]]*4</f>
        <v>2.68</v>
      </c>
      <c r="G1745" s="2">
        <f>Table3[[#This Row],[FwdDiv]]/Table3[[#This Row],[SharePrice]]</f>
        <v>3.4253578732106341E-2</v>
      </c>
    </row>
    <row r="1746" spans="2:7" ht="16" x14ac:dyDescent="0.2">
      <c r="B1746" s="35">
        <v>42591</v>
      </c>
      <c r="C1746">
        <v>78.09</v>
      </c>
      <c r="E1746">
        <v>0.67</v>
      </c>
      <c r="F1746">
        <f>Table3[[#This Row],[DivPay]]*4</f>
        <v>2.68</v>
      </c>
      <c r="G1746" s="2">
        <f>Table3[[#This Row],[FwdDiv]]/Table3[[#This Row],[SharePrice]]</f>
        <v>3.4319375080035859E-2</v>
      </c>
    </row>
    <row r="1747" spans="2:7" ht="16" x14ac:dyDescent="0.2">
      <c r="B1747" s="35">
        <v>42590</v>
      </c>
      <c r="C1747">
        <v>77.650000000000006</v>
      </c>
      <c r="E1747">
        <v>0.67</v>
      </c>
      <c r="F1747">
        <f>Table3[[#This Row],[DivPay]]*4</f>
        <v>2.68</v>
      </c>
      <c r="G1747" s="2">
        <f>Table3[[#This Row],[FwdDiv]]/Table3[[#This Row],[SharePrice]]</f>
        <v>3.4513844172569218E-2</v>
      </c>
    </row>
    <row r="1748" spans="2:7" ht="16" x14ac:dyDescent="0.2">
      <c r="B1748" s="35">
        <v>42587</v>
      </c>
      <c r="C1748">
        <v>77.75</v>
      </c>
      <c r="E1748">
        <v>0.67</v>
      </c>
      <c r="F1748">
        <f>Table3[[#This Row],[DivPay]]*4</f>
        <v>2.68</v>
      </c>
      <c r="G1748" s="2">
        <f>Table3[[#This Row],[FwdDiv]]/Table3[[#This Row],[SharePrice]]</f>
        <v>3.4469453376205793E-2</v>
      </c>
    </row>
    <row r="1749" spans="2:7" ht="16" x14ac:dyDescent="0.2">
      <c r="B1749" s="35">
        <v>42586</v>
      </c>
      <c r="C1749">
        <v>78.790000000000006</v>
      </c>
      <c r="E1749">
        <v>0.67</v>
      </c>
      <c r="F1749">
        <f>Table3[[#This Row],[DivPay]]*4</f>
        <v>2.68</v>
      </c>
      <c r="G1749" s="2">
        <f>Table3[[#This Row],[FwdDiv]]/Table3[[#This Row],[SharePrice]]</f>
        <v>3.4014468841223507E-2</v>
      </c>
    </row>
    <row r="1750" spans="2:7" ht="16" x14ac:dyDescent="0.2">
      <c r="B1750" s="35">
        <v>42585</v>
      </c>
      <c r="C1750">
        <v>78.900000000000006</v>
      </c>
      <c r="E1750">
        <v>0.67</v>
      </c>
      <c r="F1750">
        <f>Table3[[#This Row],[DivPay]]*4</f>
        <v>2.68</v>
      </c>
      <c r="G1750" s="2">
        <f>Table3[[#This Row],[FwdDiv]]/Table3[[#This Row],[SharePrice]]</f>
        <v>3.3967046894803551E-2</v>
      </c>
    </row>
    <row r="1751" spans="2:7" ht="16" x14ac:dyDescent="0.2">
      <c r="B1751" s="35">
        <v>42584</v>
      </c>
      <c r="C1751">
        <v>80.12</v>
      </c>
      <c r="E1751">
        <v>0.67</v>
      </c>
      <c r="F1751">
        <f>Table3[[#This Row],[DivPay]]*4</f>
        <v>2.68</v>
      </c>
      <c r="G1751" s="2">
        <f>Table3[[#This Row],[FwdDiv]]/Table3[[#This Row],[SharePrice]]</f>
        <v>3.3449825262106839E-2</v>
      </c>
    </row>
    <row r="1752" spans="2:7" ht="16" x14ac:dyDescent="0.2">
      <c r="B1752" s="35">
        <v>42583</v>
      </c>
      <c r="C1752">
        <v>80.459999999999994</v>
      </c>
      <c r="E1752">
        <v>0.67</v>
      </c>
      <c r="F1752">
        <f>Table3[[#This Row],[DivPay]]*4</f>
        <v>2.68</v>
      </c>
      <c r="G1752" s="2">
        <f>Table3[[#This Row],[FwdDiv]]/Table3[[#This Row],[SharePrice]]</f>
        <v>3.3308476261496398E-2</v>
      </c>
    </row>
    <row r="1753" spans="2:7" ht="16" x14ac:dyDescent="0.2">
      <c r="B1753" s="35">
        <v>42580</v>
      </c>
      <c r="C1753">
        <v>80.08</v>
      </c>
      <c r="E1753">
        <v>0.67</v>
      </c>
      <c r="F1753">
        <f>Table3[[#This Row],[DivPay]]*4</f>
        <v>2.68</v>
      </c>
      <c r="G1753" s="2">
        <f>Table3[[#This Row],[FwdDiv]]/Table3[[#This Row],[SharePrice]]</f>
        <v>3.3466533466533471E-2</v>
      </c>
    </row>
    <row r="1754" spans="2:7" ht="16" x14ac:dyDescent="0.2">
      <c r="B1754" s="35">
        <v>42579</v>
      </c>
      <c r="C1754">
        <v>79.88</v>
      </c>
      <c r="E1754">
        <v>0.67</v>
      </c>
      <c r="F1754">
        <f>Table3[[#This Row],[DivPay]]*4</f>
        <v>2.68</v>
      </c>
      <c r="G1754" s="2">
        <f>Table3[[#This Row],[FwdDiv]]/Table3[[#This Row],[SharePrice]]</f>
        <v>3.3550325488232349E-2</v>
      </c>
    </row>
    <row r="1755" spans="2:7" ht="16" x14ac:dyDescent="0.2">
      <c r="B1755" s="35">
        <v>42578</v>
      </c>
      <c r="C1755">
        <v>79.430000000000007</v>
      </c>
      <c r="E1755">
        <v>0.67</v>
      </c>
      <c r="F1755">
        <f>Table3[[#This Row],[DivPay]]*4</f>
        <v>2.68</v>
      </c>
      <c r="G1755" s="2">
        <f>Table3[[#This Row],[FwdDiv]]/Table3[[#This Row],[SharePrice]]</f>
        <v>3.3740400352511642E-2</v>
      </c>
    </row>
    <row r="1756" spans="2:7" ht="16" x14ac:dyDescent="0.2">
      <c r="B1756" s="35">
        <v>42577</v>
      </c>
      <c r="C1756">
        <v>80.45</v>
      </c>
      <c r="E1756">
        <v>0.67</v>
      </c>
      <c r="F1756">
        <f>Table3[[#This Row],[DivPay]]*4</f>
        <v>2.68</v>
      </c>
      <c r="G1756" s="2">
        <f>Table3[[#This Row],[FwdDiv]]/Table3[[#This Row],[SharePrice]]</f>
        <v>3.3312616532007462E-2</v>
      </c>
    </row>
    <row r="1757" spans="2:7" ht="16" x14ac:dyDescent="0.2">
      <c r="B1757" s="35">
        <v>42576</v>
      </c>
      <c r="C1757">
        <v>81.19</v>
      </c>
      <c r="E1757">
        <v>0.67</v>
      </c>
      <c r="F1757">
        <f>Table3[[#This Row],[DivPay]]*4</f>
        <v>2.68</v>
      </c>
      <c r="G1757" s="2">
        <f>Table3[[#This Row],[FwdDiv]]/Table3[[#This Row],[SharePrice]]</f>
        <v>3.300899125508068E-2</v>
      </c>
    </row>
    <row r="1758" spans="2:7" ht="16" x14ac:dyDescent="0.2">
      <c r="B1758" s="35">
        <v>42573</v>
      </c>
      <c r="C1758">
        <v>81.180000000000007</v>
      </c>
      <c r="E1758">
        <v>0.67</v>
      </c>
      <c r="F1758">
        <f>Table3[[#This Row],[DivPay]]*4</f>
        <v>2.68</v>
      </c>
      <c r="G1758" s="2">
        <f>Table3[[#This Row],[FwdDiv]]/Table3[[#This Row],[SharePrice]]</f>
        <v>3.3013057403301307E-2</v>
      </c>
    </row>
    <row r="1759" spans="2:7" ht="16" x14ac:dyDescent="0.2">
      <c r="B1759" s="35">
        <v>42572</v>
      </c>
      <c r="C1759">
        <v>79.89</v>
      </c>
      <c r="E1759">
        <v>0.67</v>
      </c>
      <c r="F1759">
        <f>Table3[[#This Row],[DivPay]]*4</f>
        <v>2.68</v>
      </c>
      <c r="G1759" s="2">
        <f>Table3[[#This Row],[FwdDiv]]/Table3[[#This Row],[SharePrice]]</f>
        <v>3.3546125923144328E-2</v>
      </c>
    </row>
    <row r="1760" spans="2:7" ht="16" x14ac:dyDescent="0.2">
      <c r="B1760" s="35">
        <v>42571</v>
      </c>
      <c r="C1760">
        <v>78.91</v>
      </c>
      <c r="E1760">
        <v>0.67</v>
      </c>
      <c r="F1760">
        <f>Table3[[#This Row],[DivPay]]*4</f>
        <v>2.68</v>
      </c>
      <c r="G1760" s="2">
        <f>Table3[[#This Row],[FwdDiv]]/Table3[[#This Row],[SharePrice]]</f>
        <v>3.3962742364719301E-2</v>
      </c>
    </row>
    <row r="1761" spans="2:7" ht="16" x14ac:dyDescent="0.2">
      <c r="B1761" s="35">
        <v>42570</v>
      </c>
      <c r="C1761">
        <v>79.11</v>
      </c>
      <c r="E1761">
        <v>0.67</v>
      </c>
      <c r="F1761">
        <f>Table3[[#This Row],[DivPay]]*4</f>
        <v>2.68</v>
      </c>
      <c r="G1761" s="2">
        <f>Table3[[#This Row],[FwdDiv]]/Table3[[#This Row],[SharePrice]]</f>
        <v>3.3876880293262551E-2</v>
      </c>
    </row>
    <row r="1762" spans="2:7" ht="16" x14ac:dyDescent="0.2">
      <c r="B1762" s="35">
        <v>42569</v>
      </c>
      <c r="C1762">
        <v>79.06</v>
      </c>
      <c r="E1762">
        <v>0.67</v>
      </c>
      <c r="F1762">
        <f>Table3[[#This Row],[DivPay]]*4</f>
        <v>2.68</v>
      </c>
      <c r="G1762" s="2">
        <f>Table3[[#This Row],[FwdDiv]]/Table3[[#This Row],[SharePrice]]</f>
        <v>3.3898305084745763E-2</v>
      </c>
    </row>
    <row r="1763" spans="2:7" ht="16" x14ac:dyDescent="0.2">
      <c r="B1763" s="35">
        <v>42566</v>
      </c>
      <c r="C1763">
        <v>79.150000000000006</v>
      </c>
      <c r="E1763">
        <v>0.67</v>
      </c>
      <c r="F1763">
        <f>Table3[[#This Row],[DivPay]]*4</f>
        <v>2.68</v>
      </c>
      <c r="G1763" s="2">
        <f>Table3[[#This Row],[FwdDiv]]/Table3[[#This Row],[SharePrice]]</f>
        <v>3.3859759949463046E-2</v>
      </c>
    </row>
    <row r="1764" spans="2:7" ht="16" x14ac:dyDescent="0.2">
      <c r="B1764" s="35">
        <v>42565</v>
      </c>
      <c r="C1764">
        <v>79.12</v>
      </c>
      <c r="E1764">
        <v>0.67</v>
      </c>
      <c r="F1764">
        <f>Table3[[#This Row],[DivPay]]*4</f>
        <v>2.68</v>
      </c>
      <c r="G1764" s="2">
        <f>Table3[[#This Row],[FwdDiv]]/Table3[[#This Row],[SharePrice]]</f>
        <v>3.3872598584428718E-2</v>
      </c>
    </row>
    <row r="1765" spans="2:7" ht="16" x14ac:dyDescent="0.2">
      <c r="B1765" s="35">
        <v>42564</v>
      </c>
      <c r="C1765">
        <v>79.42</v>
      </c>
      <c r="E1765">
        <v>0.67</v>
      </c>
      <c r="F1765">
        <f>Table3[[#This Row],[DivPay]]*4</f>
        <v>2.68</v>
      </c>
      <c r="G1765" s="2">
        <f>Table3[[#This Row],[FwdDiv]]/Table3[[#This Row],[SharePrice]]</f>
        <v>3.3744648703097457E-2</v>
      </c>
    </row>
    <row r="1766" spans="2:7" ht="16" x14ac:dyDescent="0.2">
      <c r="B1766" s="35">
        <v>42563</v>
      </c>
      <c r="C1766">
        <v>78.77</v>
      </c>
      <c r="E1766">
        <v>0.67</v>
      </c>
      <c r="F1766">
        <f>Table3[[#This Row],[DivPay]]*4</f>
        <v>2.68</v>
      </c>
      <c r="G1766" s="2">
        <f>Table3[[#This Row],[FwdDiv]]/Table3[[#This Row],[SharePrice]]</f>
        <v>3.4023105243112861E-2</v>
      </c>
    </row>
    <row r="1767" spans="2:7" ht="16" x14ac:dyDescent="0.2">
      <c r="B1767" s="35">
        <v>42562</v>
      </c>
      <c r="C1767">
        <v>80.2</v>
      </c>
      <c r="E1767">
        <v>0.67</v>
      </c>
      <c r="F1767">
        <f>Table3[[#This Row],[DivPay]]*4</f>
        <v>2.68</v>
      </c>
      <c r="G1767" s="2">
        <f>Table3[[#This Row],[FwdDiv]]/Table3[[#This Row],[SharePrice]]</f>
        <v>3.3416458852867828E-2</v>
      </c>
    </row>
    <row r="1768" spans="2:7" ht="16" x14ac:dyDescent="0.2">
      <c r="B1768" s="35">
        <v>42559</v>
      </c>
      <c r="C1768">
        <v>80.38</v>
      </c>
      <c r="E1768">
        <v>0.67</v>
      </c>
      <c r="F1768">
        <f>Table3[[#This Row],[DivPay]]*4</f>
        <v>2.68</v>
      </c>
      <c r="G1768" s="2">
        <f>Table3[[#This Row],[FwdDiv]]/Table3[[#This Row],[SharePrice]]</f>
        <v>3.3341627270465295E-2</v>
      </c>
    </row>
    <row r="1769" spans="2:7" ht="16" x14ac:dyDescent="0.2">
      <c r="B1769" s="35">
        <v>42558</v>
      </c>
      <c r="C1769">
        <v>79.989999999999995</v>
      </c>
      <c r="E1769">
        <v>0.67</v>
      </c>
      <c r="F1769">
        <f>Table3[[#This Row],[DivPay]]*4</f>
        <v>2.68</v>
      </c>
      <c r="G1769" s="2">
        <f>Table3[[#This Row],[FwdDiv]]/Table3[[#This Row],[SharePrice]]</f>
        <v>3.350418802350294E-2</v>
      </c>
    </row>
    <row r="1770" spans="2:7" ht="16" x14ac:dyDescent="0.2">
      <c r="B1770" s="35">
        <v>42557</v>
      </c>
      <c r="C1770">
        <v>81.55</v>
      </c>
      <c r="E1770">
        <v>0.67</v>
      </c>
      <c r="F1770">
        <f>Table3[[#This Row],[DivPay]]*4</f>
        <v>2.68</v>
      </c>
      <c r="G1770" s="2">
        <f>Table3[[#This Row],[FwdDiv]]/Table3[[#This Row],[SharePrice]]</f>
        <v>3.2863274064990809E-2</v>
      </c>
    </row>
    <row r="1771" spans="2:7" ht="16" x14ac:dyDescent="0.2">
      <c r="B1771" s="35">
        <v>42556</v>
      </c>
      <c r="C1771">
        <v>81.67</v>
      </c>
      <c r="E1771">
        <v>0.67</v>
      </c>
      <c r="F1771">
        <f>Table3[[#This Row],[DivPay]]*4</f>
        <v>2.68</v>
      </c>
      <c r="G1771" s="2">
        <f>Table3[[#This Row],[FwdDiv]]/Table3[[#This Row],[SharePrice]]</f>
        <v>3.2814987143381907E-2</v>
      </c>
    </row>
    <row r="1772" spans="2:7" ht="16" x14ac:dyDescent="0.2">
      <c r="B1772" s="35">
        <v>42552</v>
      </c>
      <c r="C1772">
        <v>80.510000000000005</v>
      </c>
      <c r="E1772">
        <v>0.67</v>
      </c>
      <c r="F1772">
        <f>Table3[[#This Row],[DivPay]]*4</f>
        <v>2.68</v>
      </c>
      <c r="G1772" s="2">
        <f>Table3[[#This Row],[FwdDiv]]/Table3[[#This Row],[SharePrice]]</f>
        <v>3.3287790336604145E-2</v>
      </c>
    </row>
    <row r="1773" spans="2:7" ht="16" x14ac:dyDescent="0.2">
      <c r="B1773" s="35">
        <v>42551</v>
      </c>
      <c r="C1773">
        <v>80.44</v>
      </c>
      <c r="E1773">
        <v>0.67</v>
      </c>
      <c r="F1773">
        <f>Table3[[#This Row],[DivPay]]*4</f>
        <v>2.68</v>
      </c>
      <c r="G1773" s="2">
        <f>Table3[[#This Row],[FwdDiv]]/Table3[[#This Row],[SharePrice]]</f>
        <v>3.3316757831924421E-2</v>
      </c>
    </row>
    <row r="1774" spans="2:7" ht="16" x14ac:dyDescent="0.2">
      <c r="B1774" s="35">
        <v>42550</v>
      </c>
      <c r="C1774">
        <v>79.069999999999993</v>
      </c>
      <c r="E1774">
        <v>0.67</v>
      </c>
      <c r="F1774">
        <f>Table3[[#This Row],[DivPay]]*4</f>
        <v>2.68</v>
      </c>
      <c r="G1774" s="2">
        <f>Table3[[#This Row],[FwdDiv]]/Table3[[#This Row],[SharePrice]]</f>
        <v>3.3894017958770714E-2</v>
      </c>
    </row>
    <row r="1775" spans="2:7" ht="16" x14ac:dyDescent="0.2">
      <c r="B1775" s="35">
        <v>42549</v>
      </c>
      <c r="C1775">
        <v>79.2</v>
      </c>
      <c r="E1775">
        <v>0.67</v>
      </c>
      <c r="F1775">
        <f>Table3[[#This Row],[DivPay]]*4</f>
        <v>2.68</v>
      </c>
      <c r="G1775" s="2">
        <f>Table3[[#This Row],[FwdDiv]]/Table3[[#This Row],[SharePrice]]</f>
        <v>3.3838383838383841E-2</v>
      </c>
    </row>
    <row r="1776" spans="2:7" ht="16" x14ac:dyDescent="0.2">
      <c r="B1776" s="35">
        <v>42548</v>
      </c>
      <c r="C1776">
        <v>79.73</v>
      </c>
      <c r="E1776">
        <v>0.67</v>
      </c>
      <c r="F1776">
        <f>Table3[[#This Row],[DivPay]]*4</f>
        <v>2.68</v>
      </c>
      <c r="G1776" s="2">
        <f>Table3[[#This Row],[FwdDiv]]/Table3[[#This Row],[SharePrice]]</f>
        <v>3.3613445378151259E-2</v>
      </c>
    </row>
    <row r="1777" spans="2:7" ht="16" x14ac:dyDescent="0.2">
      <c r="B1777" s="35">
        <v>42545</v>
      </c>
      <c r="C1777">
        <v>78.41</v>
      </c>
      <c r="E1777">
        <v>0.67</v>
      </c>
      <c r="F1777">
        <f>Table3[[#This Row],[DivPay]]*4</f>
        <v>2.68</v>
      </c>
      <c r="G1777" s="2">
        <f>Table3[[#This Row],[FwdDiv]]/Table3[[#This Row],[SharePrice]]</f>
        <v>3.417931386302768E-2</v>
      </c>
    </row>
    <row r="1778" spans="2:7" ht="16" x14ac:dyDescent="0.2">
      <c r="B1778" s="35">
        <v>42544</v>
      </c>
      <c r="C1778">
        <v>76.86</v>
      </c>
      <c r="E1778">
        <v>0.67</v>
      </c>
      <c r="F1778">
        <f>Table3[[#This Row],[DivPay]]*4</f>
        <v>2.68</v>
      </c>
      <c r="G1778" s="2">
        <f>Table3[[#This Row],[FwdDiv]]/Table3[[#This Row],[SharePrice]]</f>
        <v>3.4868592245641428E-2</v>
      </c>
    </row>
    <row r="1779" spans="2:7" ht="16" x14ac:dyDescent="0.2">
      <c r="B1779" s="35">
        <v>42543</v>
      </c>
      <c r="C1779">
        <v>77.16</v>
      </c>
      <c r="E1779">
        <v>0.67</v>
      </c>
      <c r="F1779">
        <f>Table3[[#This Row],[DivPay]]*4</f>
        <v>2.68</v>
      </c>
      <c r="G1779" s="2">
        <f>Table3[[#This Row],[FwdDiv]]/Table3[[#This Row],[SharePrice]]</f>
        <v>3.4733022291342668E-2</v>
      </c>
    </row>
    <row r="1780" spans="2:7" ht="16" x14ac:dyDescent="0.2">
      <c r="B1780" s="35">
        <v>42542</v>
      </c>
      <c r="C1780">
        <v>77.17</v>
      </c>
      <c r="E1780">
        <v>0.67</v>
      </c>
      <c r="F1780">
        <f>Table3[[#This Row],[DivPay]]*4</f>
        <v>2.68</v>
      </c>
      <c r="G1780" s="2">
        <f>Table3[[#This Row],[FwdDiv]]/Table3[[#This Row],[SharePrice]]</f>
        <v>3.4728521446157831E-2</v>
      </c>
    </row>
    <row r="1781" spans="2:7" ht="16" x14ac:dyDescent="0.2">
      <c r="B1781" s="35">
        <v>42541</v>
      </c>
      <c r="C1781">
        <v>77.16</v>
      </c>
      <c r="E1781">
        <v>0.67</v>
      </c>
      <c r="F1781">
        <f>Table3[[#This Row],[DivPay]]*4</f>
        <v>2.68</v>
      </c>
      <c r="G1781" s="2">
        <f>Table3[[#This Row],[FwdDiv]]/Table3[[#This Row],[SharePrice]]</f>
        <v>3.4733022291342668E-2</v>
      </c>
    </row>
    <row r="1782" spans="2:7" ht="16" x14ac:dyDescent="0.2">
      <c r="B1782" s="35">
        <v>42538</v>
      </c>
      <c r="C1782">
        <v>77.84</v>
      </c>
      <c r="E1782">
        <v>0.67</v>
      </c>
      <c r="F1782">
        <f>Table3[[#This Row],[DivPay]]*4</f>
        <v>2.68</v>
      </c>
      <c r="G1782" s="2">
        <f>Table3[[#This Row],[FwdDiv]]/Table3[[#This Row],[SharePrice]]</f>
        <v>3.442959917780062E-2</v>
      </c>
    </row>
    <row r="1783" spans="2:7" ht="16" x14ac:dyDescent="0.2">
      <c r="B1783" s="35">
        <v>42537</v>
      </c>
      <c r="C1783">
        <v>77.95</v>
      </c>
      <c r="E1783">
        <v>0.67</v>
      </c>
      <c r="F1783">
        <f>Table3[[#This Row],[DivPay]]*4</f>
        <v>2.68</v>
      </c>
      <c r="G1783" s="2">
        <f>Table3[[#This Row],[FwdDiv]]/Table3[[#This Row],[SharePrice]]</f>
        <v>3.4381013470173187E-2</v>
      </c>
    </row>
    <row r="1784" spans="2:7" ht="16" x14ac:dyDescent="0.2">
      <c r="B1784" s="35">
        <v>42536</v>
      </c>
      <c r="C1784">
        <v>77.31</v>
      </c>
      <c r="E1784">
        <v>0.67</v>
      </c>
      <c r="F1784">
        <f>Table3[[#This Row],[DivPay]]*4</f>
        <v>2.68</v>
      </c>
      <c r="G1784" s="2">
        <f>Table3[[#This Row],[FwdDiv]]/Table3[[#This Row],[SharePrice]]</f>
        <v>3.4665631871685421E-2</v>
      </c>
    </row>
    <row r="1785" spans="2:7" ht="16" x14ac:dyDescent="0.2">
      <c r="B1785" s="35">
        <v>42535</v>
      </c>
      <c r="C1785">
        <v>78.25</v>
      </c>
      <c r="E1785">
        <v>0.67</v>
      </c>
      <c r="F1785">
        <f>Table3[[#This Row],[DivPay]]*4</f>
        <v>2.68</v>
      </c>
      <c r="G1785" s="2">
        <f>Table3[[#This Row],[FwdDiv]]/Table3[[#This Row],[SharePrice]]</f>
        <v>3.4249201277955277E-2</v>
      </c>
    </row>
    <row r="1786" spans="2:7" ht="16" x14ac:dyDescent="0.2">
      <c r="B1786" s="35">
        <v>42534</v>
      </c>
      <c r="C1786">
        <v>77.22</v>
      </c>
      <c r="E1786">
        <v>0.67</v>
      </c>
      <c r="F1786">
        <f>Table3[[#This Row],[DivPay]]*4</f>
        <v>2.68</v>
      </c>
      <c r="G1786" s="2">
        <f>Table3[[#This Row],[FwdDiv]]/Table3[[#This Row],[SharePrice]]</f>
        <v>3.4706034706034707E-2</v>
      </c>
    </row>
    <row r="1787" spans="2:7" ht="16" x14ac:dyDescent="0.2">
      <c r="B1787" s="35">
        <v>42531</v>
      </c>
      <c r="C1787">
        <v>77.14</v>
      </c>
      <c r="E1787">
        <v>0.67</v>
      </c>
      <c r="F1787">
        <f>Table3[[#This Row],[DivPay]]*4</f>
        <v>2.68</v>
      </c>
      <c r="G1787" s="2">
        <f>Table3[[#This Row],[FwdDiv]]/Table3[[#This Row],[SharePrice]]</f>
        <v>3.4742027482499355E-2</v>
      </c>
    </row>
    <row r="1788" spans="2:7" ht="16" x14ac:dyDescent="0.2">
      <c r="B1788" s="35">
        <v>42530</v>
      </c>
      <c r="C1788">
        <v>76.540000000000006</v>
      </c>
      <c r="E1788">
        <v>0.67</v>
      </c>
      <c r="F1788">
        <f>Table3[[#This Row],[DivPay]]*4</f>
        <v>2.68</v>
      </c>
      <c r="G1788" s="2">
        <f>Table3[[#This Row],[FwdDiv]]/Table3[[#This Row],[SharePrice]]</f>
        <v>3.5014371570420692E-2</v>
      </c>
    </row>
    <row r="1789" spans="2:7" ht="16" x14ac:dyDescent="0.2">
      <c r="B1789" s="35">
        <v>42529</v>
      </c>
      <c r="C1789">
        <v>75.400000000000006</v>
      </c>
      <c r="E1789">
        <v>0.67</v>
      </c>
      <c r="F1789">
        <f>Table3[[#This Row],[DivPay]]*4</f>
        <v>2.68</v>
      </c>
      <c r="G1789" s="2">
        <f>Table3[[#This Row],[FwdDiv]]/Table3[[#This Row],[SharePrice]]</f>
        <v>3.5543766578249335E-2</v>
      </c>
    </row>
    <row r="1790" spans="2:7" ht="16" x14ac:dyDescent="0.2">
      <c r="B1790" s="35">
        <v>42528</v>
      </c>
      <c r="C1790">
        <v>74.650000000000006</v>
      </c>
      <c r="E1790">
        <v>0.67</v>
      </c>
      <c r="F1790">
        <f>Table3[[#This Row],[DivPay]]*4</f>
        <v>2.68</v>
      </c>
      <c r="G1790" s="2">
        <f>Table3[[#This Row],[FwdDiv]]/Table3[[#This Row],[SharePrice]]</f>
        <v>3.5900870730073677E-2</v>
      </c>
    </row>
    <row r="1791" spans="2:7" ht="16" x14ac:dyDescent="0.2">
      <c r="B1791" s="35">
        <v>42527</v>
      </c>
      <c r="C1791">
        <v>75.040000000000006</v>
      </c>
      <c r="E1791">
        <v>0.67</v>
      </c>
      <c r="F1791">
        <f>Table3[[#This Row],[DivPay]]*4</f>
        <v>2.68</v>
      </c>
      <c r="G1791" s="2">
        <f>Table3[[#This Row],[FwdDiv]]/Table3[[#This Row],[SharePrice]]</f>
        <v>3.5714285714285712E-2</v>
      </c>
    </row>
    <row r="1792" spans="2:7" ht="16" x14ac:dyDescent="0.2">
      <c r="B1792" s="35">
        <v>42524</v>
      </c>
      <c r="C1792">
        <v>75.349999999999994</v>
      </c>
      <c r="E1792">
        <v>0.67</v>
      </c>
      <c r="F1792">
        <f>Table3[[#This Row],[DivPay]]*4</f>
        <v>2.68</v>
      </c>
      <c r="G1792" s="2">
        <f>Table3[[#This Row],[FwdDiv]]/Table3[[#This Row],[SharePrice]]</f>
        <v>3.5567352355673529E-2</v>
      </c>
    </row>
    <row r="1793" spans="2:7" ht="16" x14ac:dyDescent="0.2">
      <c r="B1793" s="35">
        <v>42523</v>
      </c>
      <c r="C1793">
        <v>73.64</v>
      </c>
      <c r="E1793">
        <v>0.67</v>
      </c>
      <c r="F1793">
        <f>Table3[[#This Row],[DivPay]]*4</f>
        <v>2.68</v>
      </c>
      <c r="G1793" s="2">
        <f>Table3[[#This Row],[FwdDiv]]/Table3[[#This Row],[SharePrice]]</f>
        <v>3.6393264530146664E-2</v>
      </c>
    </row>
    <row r="1794" spans="2:7" ht="16" x14ac:dyDescent="0.2">
      <c r="B1794" s="35">
        <v>42522</v>
      </c>
      <c r="C1794">
        <v>73.650000000000006</v>
      </c>
      <c r="E1794">
        <v>0.67</v>
      </c>
      <c r="F1794">
        <f>Table3[[#This Row],[DivPay]]*4</f>
        <v>2.68</v>
      </c>
      <c r="G1794" s="2">
        <f>Table3[[#This Row],[FwdDiv]]/Table3[[#This Row],[SharePrice]]</f>
        <v>3.6388323150033944E-2</v>
      </c>
    </row>
    <row r="1795" spans="2:7" ht="16" x14ac:dyDescent="0.2">
      <c r="B1795" s="35">
        <v>42521</v>
      </c>
      <c r="C1795">
        <v>73.260000000000005</v>
      </c>
      <c r="E1795">
        <v>0.67</v>
      </c>
      <c r="F1795">
        <f>Table3[[#This Row],[DivPay]]*4</f>
        <v>2.68</v>
      </c>
      <c r="G1795" s="2">
        <f>Table3[[#This Row],[FwdDiv]]/Table3[[#This Row],[SharePrice]]</f>
        <v>3.6582036582036584E-2</v>
      </c>
    </row>
    <row r="1796" spans="2:7" ht="16" x14ac:dyDescent="0.2">
      <c r="B1796" s="35">
        <v>42517</v>
      </c>
      <c r="C1796">
        <v>72.739999999999995</v>
      </c>
      <c r="E1796">
        <v>0.67</v>
      </c>
      <c r="F1796">
        <f>Table3[[#This Row],[DivPay]]*4</f>
        <v>2.68</v>
      </c>
      <c r="G1796" s="2">
        <f>Table3[[#This Row],[FwdDiv]]/Table3[[#This Row],[SharePrice]]</f>
        <v>3.6843552378333796E-2</v>
      </c>
    </row>
    <row r="1797" spans="2:7" ht="16" x14ac:dyDescent="0.2">
      <c r="B1797" s="35">
        <v>42516</v>
      </c>
      <c r="C1797">
        <v>72.73</v>
      </c>
      <c r="E1797">
        <v>0.67</v>
      </c>
      <c r="F1797">
        <f>Table3[[#This Row],[DivPay]]*4</f>
        <v>2.68</v>
      </c>
      <c r="G1797" s="2">
        <f>Table3[[#This Row],[FwdDiv]]/Table3[[#This Row],[SharePrice]]</f>
        <v>3.6848618176818372E-2</v>
      </c>
    </row>
    <row r="1798" spans="2:7" ht="16" x14ac:dyDescent="0.2">
      <c r="B1798" s="35">
        <v>42515</v>
      </c>
      <c r="C1798">
        <v>71.790000000000006</v>
      </c>
      <c r="E1798">
        <v>0.67</v>
      </c>
      <c r="F1798">
        <f>Table3[[#This Row],[DivPay]]*4</f>
        <v>2.68</v>
      </c>
      <c r="G1798" s="2">
        <f>Table3[[#This Row],[FwdDiv]]/Table3[[#This Row],[SharePrice]]</f>
        <v>3.7331104610670011E-2</v>
      </c>
    </row>
    <row r="1799" spans="2:7" ht="16" x14ac:dyDescent="0.2">
      <c r="B1799" s="35">
        <v>42514</v>
      </c>
      <c r="C1799">
        <v>72.14</v>
      </c>
      <c r="E1799">
        <v>0.67</v>
      </c>
      <c r="F1799">
        <f>Table3[[#This Row],[DivPay]]*4</f>
        <v>2.68</v>
      </c>
      <c r="G1799" s="2">
        <f>Table3[[#This Row],[FwdDiv]]/Table3[[#This Row],[SharePrice]]</f>
        <v>3.7149986138064875E-2</v>
      </c>
    </row>
    <row r="1800" spans="2:7" ht="16" x14ac:dyDescent="0.2">
      <c r="B1800" s="35">
        <v>42513</v>
      </c>
      <c r="C1800">
        <v>71.7</v>
      </c>
      <c r="E1800">
        <v>0.67</v>
      </c>
      <c r="F1800">
        <f>Table3[[#This Row],[DivPay]]*4</f>
        <v>2.68</v>
      </c>
      <c r="G1800" s="2">
        <f>Table3[[#This Row],[FwdDiv]]/Table3[[#This Row],[SharePrice]]</f>
        <v>3.7377963737796373E-2</v>
      </c>
    </row>
    <row r="1801" spans="2:7" ht="16" x14ac:dyDescent="0.2">
      <c r="B1801" s="35">
        <v>42510</v>
      </c>
      <c r="C1801">
        <v>72.16</v>
      </c>
      <c r="E1801">
        <v>0.67</v>
      </c>
      <c r="F1801">
        <f>Table3[[#This Row],[DivPay]]*4</f>
        <v>2.68</v>
      </c>
      <c r="G1801" s="2">
        <f>Table3[[#This Row],[FwdDiv]]/Table3[[#This Row],[SharePrice]]</f>
        <v>3.7139689578713976E-2</v>
      </c>
    </row>
    <row r="1802" spans="2:7" ht="16" x14ac:dyDescent="0.2">
      <c r="B1802" s="35">
        <v>42509</v>
      </c>
      <c r="C1802">
        <v>71.83</v>
      </c>
      <c r="E1802">
        <v>0.67</v>
      </c>
      <c r="F1802">
        <f>Table3[[#This Row],[DivPay]]*4</f>
        <v>2.68</v>
      </c>
      <c r="G1802" s="2">
        <f>Table3[[#This Row],[FwdDiv]]/Table3[[#This Row],[SharePrice]]</f>
        <v>3.7310316023945432E-2</v>
      </c>
    </row>
    <row r="1803" spans="2:7" ht="16" x14ac:dyDescent="0.2">
      <c r="B1803" s="35">
        <v>42508</v>
      </c>
      <c r="C1803">
        <v>71.14</v>
      </c>
      <c r="E1803">
        <v>0.67</v>
      </c>
      <c r="F1803">
        <f>Table3[[#This Row],[DivPay]]*4</f>
        <v>2.68</v>
      </c>
      <c r="G1803" s="2">
        <f>Table3[[#This Row],[FwdDiv]]/Table3[[#This Row],[SharePrice]]</f>
        <v>3.7672195670508855E-2</v>
      </c>
    </row>
    <row r="1804" spans="2:7" ht="16" x14ac:dyDescent="0.2">
      <c r="B1804" s="35">
        <v>42507</v>
      </c>
      <c r="C1804">
        <v>72.28</v>
      </c>
      <c r="E1804">
        <v>0.67</v>
      </c>
      <c r="F1804">
        <f>Table3[[#This Row],[DivPay]]*4</f>
        <v>2.68</v>
      </c>
      <c r="G1804" s="2">
        <f>Table3[[#This Row],[FwdDiv]]/Table3[[#This Row],[SharePrice]]</f>
        <v>3.707802988378528E-2</v>
      </c>
    </row>
    <row r="1805" spans="2:7" ht="16" x14ac:dyDescent="0.2">
      <c r="B1805" s="35">
        <v>42506</v>
      </c>
      <c r="C1805">
        <v>74.010000000000005</v>
      </c>
      <c r="D1805">
        <v>0.67</v>
      </c>
      <c r="E1805">
        <v>0.67</v>
      </c>
      <c r="F1805">
        <f>Table3[[#This Row],[DivPay]]*4</f>
        <v>2.68</v>
      </c>
      <c r="G1805" s="2">
        <f>Table3[[#This Row],[FwdDiv]]/Table3[[#This Row],[SharePrice]]</f>
        <v>3.6211322794216995E-2</v>
      </c>
    </row>
    <row r="1806" spans="2:7" ht="16" x14ac:dyDescent="0.2">
      <c r="B1806" s="35">
        <v>42503</v>
      </c>
      <c r="C1806">
        <v>74.62</v>
      </c>
      <c r="E1806">
        <v>0.67</v>
      </c>
      <c r="F1806">
        <f>Table3[[#This Row],[DivPay]]*4</f>
        <v>2.68</v>
      </c>
      <c r="G1806" s="2">
        <f>Table3[[#This Row],[FwdDiv]]/Table3[[#This Row],[SharePrice]]</f>
        <v>3.5915304207987137E-2</v>
      </c>
    </row>
    <row r="1807" spans="2:7" ht="16" x14ac:dyDescent="0.2">
      <c r="B1807" s="35">
        <v>42502</v>
      </c>
      <c r="C1807">
        <v>74.959999999999994</v>
      </c>
      <c r="E1807">
        <v>0.67</v>
      </c>
      <c r="F1807">
        <f>Table3[[#This Row],[DivPay]]*4</f>
        <v>2.68</v>
      </c>
      <c r="G1807" s="2">
        <f>Table3[[#This Row],[FwdDiv]]/Table3[[#This Row],[SharePrice]]</f>
        <v>3.5752401280683035E-2</v>
      </c>
    </row>
    <row r="1808" spans="2:7" ht="16" x14ac:dyDescent="0.2">
      <c r="B1808" s="35">
        <v>42501</v>
      </c>
      <c r="C1808">
        <v>74.430000000000007</v>
      </c>
      <c r="E1808">
        <v>0.67</v>
      </c>
      <c r="F1808">
        <f>Table3[[#This Row],[DivPay]]*4</f>
        <v>2.68</v>
      </c>
      <c r="G1808" s="2">
        <f>Table3[[#This Row],[FwdDiv]]/Table3[[#This Row],[SharePrice]]</f>
        <v>3.6006986430202871E-2</v>
      </c>
    </row>
    <row r="1809" spans="2:7" ht="16" x14ac:dyDescent="0.2">
      <c r="B1809" s="35">
        <v>42500</v>
      </c>
      <c r="C1809">
        <v>73.81</v>
      </c>
      <c r="E1809">
        <v>0.67</v>
      </c>
      <c r="F1809">
        <f>Table3[[#This Row],[DivPay]]*4</f>
        <v>2.68</v>
      </c>
      <c r="G1809" s="2">
        <f>Table3[[#This Row],[FwdDiv]]/Table3[[#This Row],[SharePrice]]</f>
        <v>3.6309443164882806E-2</v>
      </c>
    </row>
    <row r="1810" spans="2:7" ht="16" x14ac:dyDescent="0.2">
      <c r="B1810" s="35">
        <v>42499</v>
      </c>
      <c r="C1810">
        <v>74.349999999999994</v>
      </c>
      <c r="E1810">
        <v>0.67</v>
      </c>
      <c r="F1810">
        <f>Table3[[#This Row],[DivPay]]*4</f>
        <v>2.68</v>
      </c>
      <c r="G1810" s="2">
        <f>Table3[[#This Row],[FwdDiv]]/Table3[[#This Row],[SharePrice]]</f>
        <v>3.6045729657027577E-2</v>
      </c>
    </row>
    <row r="1811" spans="2:7" ht="16" x14ac:dyDescent="0.2">
      <c r="B1811" s="35">
        <v>42496</v>
      </c>
      <c r="C1811">
        <v>74.16</v>
      </c>
      <c r="E1811">
        <v>0.67</v>
      </c>
      <c r="F1811">
        <f>Table3[[#This Row],[DivPay]]*4</f>
        <v>2.68</v>
      </c>
      <c r="G1811" s="2">
        <f>Table3[[#This Row],[FwdDiv]]/Table3[[#This Row],[SharePrice]]</f>
        <v>3.6138079827400221E-2</v>
      </c>
    </row>
    <row r="1812" spans="2:7" ht="16" x14ac:dyDescent="0.2">
      <c r="B1812" s="35">
        <v>42495</v>
      </c>
      <c r="C1812">
        <v>75.58</v>
      </c>
      <c r="E1812">
        <v>0.67</v>
      </c>
      <c r="F1812">
        <f>Table3[[#This Row],[DivPay]]*4</f>
        <v>2.68</v>
      </c>
      <c r="G1812" s="2">
        <f>Table3[[#This Row],[FwdDiv]]/Table3[[#This Row],[SharePrice]]</f>
        <v>3.5459116168298492E-2</v>
      </c>
    </row>
    <row r="1813" spans="2:7" ht="16" x14ac:dyDescent="0.2">
      <c r="B1813" s="35">
        <v>42494</v>
      </c>
      <c r="C1813">
        <v>76.23</v>
      </c>
      <c r="E1813">
        <v>0.67</v>
      </c>
      <c r="F1813">
        <f>Table3[[#This Row],[DivPay]]*4</f>
        <v>2.68</v>
      </c>
      <c r="G1813" s="2">
        <f>Table3[[#This Row],[FwdDiv]]/Table3[[#This Row],[SharePrice]]</f>
        <v>3.5156762429489702E-2</v>
      </c>
    </row>
    <row r="1814" spans="2:7" ht="16" x14ac:dyDescent="0.2">
      <c r="B1814" s="35">
        <v>42493</v>
      </c>
      <c r="C1814">
        <v>75.22</v>
      </c>
      <c r="E1814">
        <v>0.67</v>
      </c>
      <c r="F1814">
        <f>Table3[[#This Row],[DivPay]]*4</f>
        <v>2.68</v>
      </c>
      <c r="G1814" s="2">
        <f>Table3[[#This Row],[FwdDiv]]/Table3[[#This Row],[SharePrice]]</f>
        <v>3.5628822121776128E-2</v>
      </c>
    </row>
    <row r="1815" spans="2:7" ht="16" x14ac:dyDescent="0.2">
      <c r="B1815" s="35">
        <v>42492</v>
      </c>
      <c r="C1815">
        <v>75.400000000000006</v>
      </c>
      <c r="E1815">
        <v>0.67</v>
      </c>
      <c r="F1815">
        <f>Table3[[#This Row],[DivPay]]*4</f>
        <v>2.68</v>
      </c>
      <c r="G1815" s="2">
        <f>Table3[[#This Row],[FwdDiv]]/Table3[[#This Row],[SharePrice]]</f>
        <v>3.5543766578249335E-2</v>
      </c>
    </row>
    <row r="1816" spans="2:7" ht="16" x14ac:dyDescent="0.2">
      <c r="B1816" s="35">
        <v>42489</v>
      </c>
      <c r="C1816">
        <v>74.599999999999994</v>
      </c>
      <c r="E1816">
        <v>0.67</v>
      </c>
      <c r="F1816">
        <f>Table3[[#This Row],[DivPay]]*4</f>
        <v>2.68</v>
      </c>
      <c r="G1816" s="2">
        <f>Table3[[#This Row],[FwdDiv]]/Table3[[#This Row],[SharePrice]]</f>
        <v>3.5924932975871321E-2</v>
      </c>
    </row>
    <row r="1817" spans="2:7" ht="16" x14ac:dyDescent="0.2">
      <c r="B1817" s="35">
        <v>42488</v>
      </c>
      <c r="C1817">
        <v>74.260000000000005</v>
      </c>
      <c r="E1817">
        <v>0.67</v>
      </c>
      <c r="F1817">
        <f>Table3[[#This Row],[DivPay]]*4</f>
        <v>2.68</v>
      </c>
      <c r="G1817" s="2">
        <f>Table3[[#This Row],[FwdDiv]]/Table3[[#This Row],[SharePrice]]</f>
        <v>3.6089415566927012E-2</v>
      </c>
    </row>
    <row r="1818" spans="2:7" ht="16" x14ac:dyDescent="0.2">
      <c r="B1818" s="35">
        <v>42487</v>
      </c>
      <c r="C1818">
        <v>73.52</v>
      </c>
      <c r="E1818">
        <v>0.67</v>
      </c>
      <c r="F1818">
        <f>Table3[[#This Row],[DivPay]]*4</f>
        <v>2.68</v>
      </c>
      <c r="G1818" s="2">
        <f>Table3[[#This Row],[FwdDiv]]/Table3[[#This Row],[SharePrice]]</f>
        <v>3.6452665941240484E-2</v>
      </c>
    </row>
    <row r="1819" spans="2:7" ht="16" x14ac:dyDescent="0.2">
      <c r="B1819" s="35">
        <v>42486</v>
      </c>
      <c r="C1819">
        <v>72.040000000000006</v>
      </c>
      <c r="E1819">
        <v>0.67</v>
      </c>
      <c r="F1819">
        <f>Table3[[#This Row],[DivPay]]*4</f>
        <v>2.68</v>
      </c>
      <c r="G1819" s="2">
        <f>Table3[[#This Row],[FwdDiv]]/Table3[[#This Row],[SharePrice]]</f>
        <v>3.720155469183787E-2</v>
      </c>
    </row>
    <row r="1820" spans="2:7" ht="16" x14ac:dyDescent="0.2">
      <c r="B1820" s="35">
        <v>42485</v>
      </c>
      <c r="C1820">
        <v>72.25</v>
      </c>
      <c r="E1820">
        <v>0.67</v>
      </c>
      <c r="F1820">
        <f>Table3[[#This Row],[DivPay]]*4</f>
        <v>2.68</v>
      </c>
      <c r="G1820" s="2">
        <f>Table3[[#This Row],[FwdDiv]]/Table3[[#This Row],[SharePrice]]</f>
        <v>3.7093425605536336E-2</v>
      </c>
    </row>
    <row r="1821" spans="2:7" ht="16" x14ac:dyDescent="0.2">
      <c r="B1821" s="35">
        <v>42482</v>
      </c>
      <c r="C1821">
        <v>71.58</v>
      </c>
      <c r="E1821">
        <v>0.67</v>
      </c>
      <c r="F1821">
        <f>Table3[[#This Row],[DivPay]]*4</f>
        <v>2.68</v>
      </c>
      <c r="G1821" s="2">
        <f>Table3[[#This Row],[FwdDiv]]/Table3[[#This Row],[SharePrice]]</f>
        <v>3.7440625873148926E-2</v>
      </c>
    </row>
    <row r="1822" spans="2:7" ht="16" x14ac:dyDescent="0.2">
      <c r="B1822" s="35">
        <v>42481</v>
      </c>
      <c r="C1822">
        <v>71.099999999999994</v>
      </c>
      <c r="E1822">
        <v>0.67</v>
      </c>
      <c r="F1822">
        <f>Table3[[#This Row],[DivPay]]*4</f>
        <v>2.68</v>
      </c>
      <c r="G1822" s="2">
        <f>Table3[[#This Row],[FwdDiv]]/Table3[[#This Row],[SharePrice]]</f>
        <v>3.7693389592123774E-2</v>
      </c>
    </row>
    <row r="1823" spans="2:7" ht="16" x14ac:dyDescent="0.2">
      <c r="B1823" s="35">
        <v>42480</v>
      </c>
      <c r="C1823">
        <v>73.459999999999994</v>
      </c>
      <c r="E1823">
        <v>0.67</v>
      </c>
      <c r="F1823">
        <f>Table3[[#This Row],[DivPay]]*4</f>
        <v>2.68</v>
      </c>
      <c r="G1823" s="2">
        <f>Table3[[#This Row],[FwdDiv]]/Table3[[#This Row],[SharePrice]]</f>
        <v>3.6482439422815142E-2</v>
      </c>
    </row>
    <row r="1824" spans="2:7" ht="16" x14ac:dyDescent="0.2">
      <c r="B1824" s="35">
        <v>42479</v>
      </c>
      <c r="C1824">
        <v>76.010000000000005</v>
      </c>
      <c r="E1824">
        <v>0.67</v>
      </c>
      <c r="F1824">
        <f>Table3[[#This Row],[DivPay]]*4</f>
        <v>2.68</v>
      </c>
      <c r="G1824" s="2">
        <f>Table3[[#This Row],[FwdDiv]]/Table3[[#This Row],[SharePrice]]</f>
        <v>3.5258518615971582E-2</v>
      </c>
    </row>
    <row r="1825" spans="2:7" ht="16" x14ac:dyDescent="0.2">
      <c r="B1825" s="35">
        <v>42478</v>
      </c>
      <c r="C1825">
        <v>75.77</v>
      </c>
      <c r="E1825">
        <v>0.67</v>
      </c>
      <c r="F1825">
        <f>Table3[[#This Row],[DivPay]]*4</f>
        <v>2.68</v>
      </c>
      <c r="G1825" s="2">
        <f>Table3[[#This Row],[FwdDiv]]/Table3[[#This Row],[SharePrice]]</f>
        <v>3.5370199287316884E-2</v>
      </c>
    </row>
    <row r="1826" spans="2:7" ht="16" x14ac:dyDescent="0.2">
      <c r="B1826" s="35">
        <v>42475</v>
      </c>
      <c r="C1826">
        <v>75.849999999999994</v>
      </c>
      <c r="E1826">
        <v>0.67</v>
      </c>
      <c r="F1826">
        <f>Table3[[#This Row],[DivPay]]*4</f>
        <v>2.68</v>
      </c>
      <c r="G1826" s="2">
        <f>Table3[[#This Row],[FwdDiv]]/Table3[[#This Row],[SharePrice]]</f>
        <v>3.5332893869479243E-2</v>
      </c>
    </row>
    <row r="1827" spans="2:7" ht="16" x14ac:dyDescent="0.2">
      <c r="B1827" s="35">
        <v>42474</v>
      </c>
      <c r="C1827">
        <v>75.28</v>
      </c>
      <c r="E1827">
        <v>0.67</v>
      </c>
      <c r="F1827">
        <f>Table3[[#This Row],[DivPay]]*4</f>
        <v>2.68</v>
      </c>
      <c r="G1827" s="2">
        <f>Table3[[#This Row],[FwdDiv]]/Table3[[#This Row],[SharePrice]]</f>
        <v>3.5600425079702444E-2</v>
      </c>
    </row>
    <row r="1828" spans="2:7" ht="16" x14ac:dyDescent="0.2">
      <c r="B1828" s="35">
        <v>42473</v>
      </c>
      <c r="C1828">
        <v>75.25</v>
      </c>
      <c r="E1828">
        <v>0.67</v>
      </c>
      <c r="F1828">
        <f>Table3[[#This Row],[DivPay]]*4</f>
        <v>2.68</v>
      </c>
      <c r="G1828" s="2">
        <f>Table3[[#This Row],[FwdDiv]]/Table3[[#This Row],[SharePrice]]</f>
        <v>3.5614617940199336E-2</v>
      </c>
    </row>
    <row r="1829" spans="2:7" ht="16" x14ac:dyDescent="0.2">
      <c r="B1829" s="35">
        <v>42472</v>
      </c>
      <c r="C1829">
        <v>76.05</v>
      </c>
      <c r="E1829">
        <v>0.67</v>
      </c>
      <c r="F1829">
        <f>Table3[[#This Row],[DivPay]]*4</f>
        <v>2.68</v>
      </c>
      <c r="G1829" s="2">
        <f>Table3[[#This Row],[FwdDiv]]/Table3[[#This Row],[SharePrice]]</f>
        <v>3.5239973701512169E-2</v>
      </c>
    </row>
    <row r="1830" spans="2:7" ht="16" x14ac:dyDescent="0.2">
      <c r="B1830" s="35">
        <v>42471</v>
      </c>
      <c r="C1830">
        <v>75.58</v>
      </c>
      <c r="E1830">
        <v>0.67</v>
      </c>
      <c r="F1830">
        <f>Table3[[#This Row],[DivPay]]*4</f>
        <v>2.68</v>
      </c>
      <c r="G1830" s="2">
        <f>Table3[[#This Row],[FwdDiv]]/Table3[[#This Row],[SharePrice]]</f>
        <v>3.5459116168298492E-2</v>
      </c>
    </row>
    <row r="1831" spans="2:7" ht="16" x14ac:dyDescent="0.2">
      <c r="B1831" s="35">
        <v>42468</v>
      </c>
      <c r="C1831">
        <v>76.040000000000006</v>
      </c>
      <c r="E1831">
        <v>0.67</v>
      </c>
      <c r="F1831">
        <f>Table3[[#This Row],[DivPay]]*4</f>
        <v>2.68</v>
      </c>
      <c r="G1831" s="2">
        <f>Table3[[#This Row],[FwdDiv]]/Table3[[#This Row],[SharePrice]]</f>
        <v>3.5244608100999476E-2</v>
      </c>
    </row>
    <row r="1832" spans="2:7" ht="16" x14ac:dyDescent="0.2">
      <c r="B1832" s="35">
        <v>42467</v>
      </c>
      <c r="C1832">
        <v>75.97</v>
      </c>
      <c r="E1832">
        <v>0.67</v>
      </c>
      <c r="F1832">
        <f>Table3[[#This Row],[DivPay]]*4</f>
        <v>2.68</v>
      </c>
      <c r="G1832" s="2">
        <f>Table3[[#This Row],[FwdDiv]]/Table3[[#This Row],[SharePrice]]</f>
        <v>3.5277083059102279E-2</v>
      </c>
    </row>
    <row r="1833" spans="2:7" ht="16" x14ac:dyDescent="0.2">
      <c r="B1833" s="35">
        <v>42466</v>
      </c>
      <c r="C1833">
        <v>75.41</v>
      </c>
      <c r="E1833">
        <v>0.67</v>
      </c>
      <c r="F1833">
        <f>Table3[[#This Row],[DivPay]]*4</f>
        <v>2.68</v>
      </c>
      <c r="G1833" s="2">
        <f>Table3[[#This Row],[FwdDiv]]/Table3[[#This Row],[SharePrice]]</f>
        <v>3.5539053175971363E-2</v>
      </c>
    </row>
    <row r="1834" spans="2:7" ht="16" x14ac:dyDescent="0.2">
      <c r="B1834" s="35">
        <v>42465</v>
      </c>
      <c r="C1834">
        <v>75.73</v>
      </c>
      <c r="E1834">
        <v>0.67</v>
      </c>
      <c r="F1834">
        <f>Table3[[#This Row],[DivPay]]*4</f>
        <v>2.68</v>
      </c>
      <c r="G1834" s="2">
        <f>Table3[[#This Row],[FwdDiv]]/Table3[[#This Row],[SharePrice]]</f>
        <v>3.5388881552885249E-2</v>
      </c>
    </row>
    <row r="1835" spans="2:7" ht="16" x14ac:dyDescent="0.2">
      <c r="B1835" s="35">
        <v>42464</v>
      </c>
      <c r="C1835">
        <v>76.87</v>
      </c>
      <c r="E1835">
        <v>0.67</v>
      </c>
      <c r="F1835">
        <f>Table3[[#This Row],[DivPay]]*4</f>
        <v>2.68</v>
      </c>
      <c r="G1835" s="2">
        <f>Table3[[#This Row],[FwdDiv]]/Table3[[#This Row],[SharePrice]]</f>
        <v>3.4864056198777159E-2</v>
      </c>
    </row>
    <row r="1836" spans="2:7" ht="16" x14ac:dyDescent="0.2">
      <c r="B1836" s="35">
        <v>42461</v>
      </c>
      <c r="C1836">
        <v>76.989999999999995</v>
      </c>
      <c r="E1836">
        <v>0.67</v>
      </c>
      <c r="F1836">
        <f>Table3[[#This Row],[DivPay]]*4</f>
        <v>2.68</v>
      </c>
      <c r="G1836" s="2">
        <f>Table3[[#This Row],[FwdDiv]]/Table3[[#This Row],[SharePrice]]</f>
        <v>3.4809715547473703E-2</v>
      </c>
    </row>
    <row r="1837" spans="2:7" ht="16" x14ac:dyDescent="0.2">
      <c r="B1837" s="35">
        <v>42460</v>
      </c>
      <c r="C1837">
        <v>76.62</v>
      </c>
      <c r="E1837">
        <v>0.67</v>
      </c>
      <c r="F1837">
        <f>Table3[[#This Row],[DivPay]]*4</f>
        <v>2.68</v>
      </c>
      <c r="G1837" s="2">
        <f>Table3[[#This Row],[FwdDiv]]/Table3[[#This Row],[SharePrice]]</f>
        <v>3.4977812581571392E-2</v>
      </c>
    </row>
    <row r="1838" spans="2:7" ht="16" x14ac:dyDescent="0.2">
      <c r="B1838" s="35">
        <v>42459</v>
      </c>
      <c r="C1838">
        <v>76.48</v>
      </c>
      <c r="E1838">
        <v>0.67</v>
      </c>
      <c r="F1838">
        <f>Table3[[#This Row],[DivPay]]*4</f>
        <v>2.68</v>
      </c>
      <c r="G1838" s="2">
        <f>Table3[[#This Row],[FwdDiv]]/Table3[[#This Row],[SharePrice]]</f>
        <v>3.5041841004184102E-2</v>
      </c>
    </row>
    <row r="1839" spans="2:7" ht="16" x14ac:dyDescent="0.2">
      <c r="B1839" s="35">
        <v>42458</v>
      </c>
      <c r="C1839">
        <v>76.64</v>
      </c>
      <c r="E1839">
        <v>0.67</v>
      </c>
      <c r="F1839">
        <f>Table3[[#This Row],[DivPay]]*4</f>
        <v>2.68</v>
      </c>
      <c r="G1839" s="2">
        <f>Table3[[#This Row],[FwdDiv]]/Table3[[#This Row],[SharePrice]]</f>
        <v>3.4968684759916498E-2</v>
      </c>
    </row>
    <row r="1840" spans="2:7" ht="16" x14ac:dyDescent="0.2">
      <c r="B1840" s="35">
        <v>42457</v>
      </c>
      <c r="C1840">
        <v>75.55</v>
      </c>
      <c r="E1840">
        <v>0.67</v>
      </c>
      <c r="F1840">
        <f>Table3[[#This Row],[DivPay]]*4</f>
        <v>2.68</v>
      </c>
      <c r="G1840" s="2">
        <f>Table3[[#This Row],[FwdDiv]]/Table3[[#This Row],[SharePrice]]</f>
        <v>3.5473196558570487E-2</v>
      </c>
    </row>
    <row r="1841" spans="2:7" ht="16" x14ac:dyDescent="0.2">
      <c r="B1841" s="35">
        <v>42453</v>
      </c>
      <c r="C1841">
        <v>75.56</v>
      </c>
      <c r="E1841">
        <v>0.67</v>
      </c>
      <c r="F1841">
        <f>Table3[[#This Row],[DivPay]]*4</f>
        <v>2.68</v>
      </c>
      <c r="G1841" s="2">
        <f>Table3[[#This Row],[FwdDiv]]/Table3[[#This Row],[SharePrice]]</f>
        <v>3.5468501852832186E-2</v>
      </c>
    </row>
    <row r="1842" spans="2:7" ht="16" x14ac:dyDescent="0.2">
      <c r="B1842" s="35">
        <v>42452</v>
      </c>
      <c r="C1842">
        <v>75.349999999999994</v>
      </c>
      <c r="E1842">
        <v>0.67</v>
      </c>
      <c r="F1842">
        <f>Table3[[#This Row],[DivPay]]*4</f>
        <v>2.68</v>
      </c>
      <c r="G1842" s="2">
        <f>Table3[[#This Row],[FwdDiv]]/Table3[[#This Row],[SharePrice]]</f>
        <v>3.5567352355673529E-2</v>
      </c>
    </row>
    <row r="1843" spans="2:7" ht="16" x14ac:dyDescent="0.2">
      <c r="B1843" s="35">
        <v>42451</v>
      </c>
      <c r="C1843">
        <v>74.56</v>
      </c>
      <c r="E1843">
        <v>0.67</v>
      </c>
      <c r="F1843">
        <f>Table3[[#This Row],[DivPay]]*4</f>
        <v>2.68</v>
      </c>
      <c r="G1843" s="2">
        <f>Table3[[#This Row],[FwdDiv]]/Table3[[#This Row],[SharePrice]]</f>
        <v>3.5944206008583689E-2</v>
      </c>
    </row>
    <row r="1844" spans="2:7" ht="16" x14ac:dyDescent="0.2">
      <c r="B1844" s="35">
        <v>42450</v>
      </c>
      <c r="C1844">
        <v>74.75</v>
      </c>
      <c r="E1844">
        <v>0.67</v>
      </c>
      <c r="F1844">
        <f>Table3[[#This Row],[DivPay]]*4</f>
        <v>2.68</v>
      </c>
      <c r="G1844" s="2">
        <f>Table3[[#This Row],[FwdDiv]]/Table3[[#This Row],[SharePrice]]</f>
        <v>3.585284280936455E-2</v>
      </c>
    </row>
    <row r="1845" spans="2:7" ht="16" x14ac:dyDescent="0.2">
      <c r="B1845" s="35">
        <v>42447</v>
      </c>
      <c r="C1845">
        <v>75.25</v>
      </c>
      <c r="E1845">
        <v>0.67</v>
      </c>
      <c r="F1845">
        <f>Table3[[#This Row],[DivPay]]*4</f>
        <v>2.68</v>
      </c>
      <c r="G1845" s="2">
        <f>Table3[[#This Row],[FwdDiv]]/Table3[[#This Row],[SharePrice]]</f>
        <v>3.5614617940199336E-2</v>
      </c>
    </row>
    <row r="1846" spans="2:7" ht="16" x14ac:dyDescent="0.2">
      <c r="B1846" s="35">
        <v>42446</v>
      </c>
      <c r="C1846">
        <v>75.48</v>
      </c>
      <c r="E1846">
        <v>0.67</v>
      </c>
      <c r="F1846">
        <f>Table3[[#This Row],[DivPay]]*4</f>
        <v>2.68</v>
      </c>
      <c r="G1846" s="2">
        <f>Table3[[#This Row],[FwdDiv]]/Table3[[#This Row],[SharePrice]]</f>
        <v>3.550609432962374E-2</v>
      </c>
    </row>
    <row r="1847" spans="2:7" ht="16" x14ac:dyDescent="0.2">
      <c r="B1847" s="35">
        <v>42445</v>
      </c>
      <c r="C1847">
        <v>74.44</v>
      </c>
      <c r="E1847">
        <v>0.67</v>
      </c>
      <c r="F1847">
        <f>Table3[[#This Row],[DivPay]]*4</f>
        <v>2.68</v>
      </c>
      <c r="G1847" s="2">
        <f>Table3[[#This Row],[FwdDiv]]/Table3[[#This Row],[SharePrice]]</f>
        <v>3.6002149382052664E-2</v>
      </c>
    </row>
    <row r="1848" spans="2:7" ht="16" x14ac:dyDescent="0.2">
      <c r="B1848" s="35">
        <v>42444</v>
      </c>
      <c r="C1848">
        <v>73.900000000000006</v>
      </c>
      <c r="E1848">
        <v>0.67</v>
      </c>
      <c r="F1848">
        <f>Table3[[#This Row],[DivPay]]*4</f>
        <v>2.68</v>
      </c>
      <c r="G1848" s="2">
        <f>Table3[[#This Row],[FwdDiv]]/Table3[[#This Row],[SharePrice]]</f>
        <v>3.6265223274695536E-2</v>
      </c>
    </row>
    <row r="1849" spans="2:7" ht="16" x14ac:dyDescent="0.2">
      <c r="B1849" s="35">
        <v>42443</v>
      </c>
      <c r="C1849">
        <v>73.47</v>
      </c>
      <c r="E1849">
        <v>0.67</v>
      </c>
      <c r="F1849">
        <f>Table3[[#This Row],[DivPay]]*4</f>
        <v>2.68</v>
      </c>
      <c r="G1849" s="2">
        <f>Table3[[#This Row],[FwdDiv]]/Table3[[#This Row],[SharePrice]]</f>
        <v>3.6477473798829457E-2</v>
      </c>
    </row>
    <row r="1850" spans="2:7" ht="16" x14ac:dyDescent="0.2">
      <c r="B1850" s="35">
        <v>42440</v>
      </c>
      <c r="C1850">
        <v>73.27</v>
      </c>
      <c r="E1850">
        <v>0.67</v>
      </c>
      <c r="F1850">
        <f>Table3[[#This Row],[DivPay]]*4</f>
        <v>2.68</v>
      </c>
      <c r="G1850" s="2">
        <f>Table3[[#This Row],[FwdDiv]]/Table3[[#This Row],[SharePrice]]</f>
        <v>3.6577043810563675E-2</v>
      </c>
    </row>
    <row r="1851" spans="2:7" ht="16" x14ac:dyDescent="0.2">
      <c r="B1851" s="35">
        <v>42439</v>
      </c>
      <c r="C1851">
        <v>73.06</v>
      </c>
      <c r="E1851">
        <v>0.67</v>
      </c>
      <c r="F1851">
        <f>Table3[[#This Row],[DivPay]]*4</f>
        <v>2.68</v>
      </c>
      <c r="G1851" s="2">
        <f>Table3[[#This Row],[FwdDiv]]/Table3[[#This Row],[SharePrice]]</f>
        <v>3.668217903093348E-2</v>
      </c>
    </row>
    <row r="1852" spans="2:7" ht="16" x14ac:dyDescent="0.2">
      <c r="B1852" s="35">
        <v>42438</v>
      </c>
      <c r="C1852">
        <v>72.73</v>
      </c>
      <c r="E1852">
        <v>0.67</v>
      </c>
      <c r="F1852">
        <f>Table3[[#This Row],[DivPay]]*4</f>
        <v>2.68</v>
      </c>
      <c r="G1852" s="2">
        <f>Table3[[#This Row],[FwdDiv]]/Table3[[#This Row],[SharePrice]]</f>
        <v>3.6848618176818372E-2</v>
      </c>
    </row>
    <row r="1853" spans="2:7" ht="16" x14ac:dyDescent="0.2">
      <c r="B1853" s="35">
        <v>42437</v>
      </c>
      <c r="C1853">
        <v>72.88</v>
      </c>
      <c r="E1853">
        <v>0.67</v>
      </c>
      <c r="F1853">
        <f>Table3[[#This Row],[DivPay]]*4</f>
        <v>2.68</v>
      </c>
      <c r="G1853" s="2">
        <f>Table3[[#This Row],[FwdDiv]]/Table3[[#This Row],[SharePrice]]</f>
        <v>3.6772777167947315E-2</v>
      </c>
    </row>
    <row r="1854" spans="2:7" ht="16" x14ac:dyDescent="0.2">
      <c r="B1854" s="35">
        <v>42436</v>
      </c>
      <c r="C1854">
        <v>71.69</v>
      </c>
      <c r="E1854">
        <v>0.67</v>
      </c>
      <c r="F1854">
        <f>Table3[[#This Row],[DivPay]]*4</f>
        <v>2.68</v>
      </c>
      <c r="G1854" s="2">
        <f>Table3[[#This Row],[FwdDiv]]/Table3[[#This Row],[SharePrice]]</f>
        <v>3.7383177570093462E-2</v>
      </c>
    </row>
    <row r="1855" spans="2:7" ht="16" x14ac:dyDescent="0.2">
      <c r="B1855" s="35">
        <v>42433</v>
      </c>
      <c r="C1855">
        <v>71.39</v>
      </c>
      <c r="E1855">
        <v>0.67</v>
      </c>
      <c r="F1855">
        <f>Table3[[#This Row],[DivPay]]*4</f>
        <v>2.68</v>
      </c>
      <c r="G1855" s="2">
        <f>Table3[[#This Row],[FwdDiv]]/Table3[[#This Row],[SharePrice]]</f>
        <v>3.7540271746743244E-2</v>
      </c>
    </row>
    <row r="1856" spans="2:7" ht="16" x14ac:dyDescent="0.2">
      <c r="B1856" s="35">
        <v>42432</v>
      </c>
      <c r="C1856">
        <v>70.63</v>
      </c>
      <c r="E1856">
        <v>0.67</v>
      </c>
      <c r="F1856">
        <f>Table3[[#This Row],[DivPay]]*4</f>
        <v>2.68</v>
      </c>
      <c r="G1856" s="2">
        <f>Table3[[#This Row],[FwdDiv]]/Table3[[#This Row],[SharePrice]]</f>
        <v>3.7944216338666292E-2</v>
      </c>
    </row>
    <row r="1857" spans="2:7" ht="16" x14ac:dyDescent="0.2">
      <c r="B1857" s="35">
        <v>42431</v>
      </c>
      <c r="C1857">
        <v>70.3</v>
      </c>
      <c r="E1857">
        <v>0.67</v>
      </c>
      <c r="F1857">
        <f>Table3[[#This Row],[DivPay]]*4</f>
        <v>2.68</v>
      </c>
      <c r="G1857" s="2">
        <f>Table3[[#This Row],[FwdDiv]]/Table3[[#This Row],[SharePrice]]</f>
        <v>3.8122332859174969E-2</v>
      </c>
    </row>
    <row r="1858" spans="2:7" ht="16" x14ac:dyDescent="0.2">
      <c r="B1858" s="35">
        <v>42430</v>
      </c>
      <c r="C1858">
        <v>69.78</v>
      </c>
      <c r="E1858">
        <v>0.67</v>
      </c>
      <c r="F1858">
        <f>Table3[[#This Row],[DivPay]]*4</f>
        <v>2.68</v>
      </c>
      <c r="G1858" s="2">
        <f>Table3[[#This Row],[FwdDiv]]/Table3[[#This Row],[SharePrice]]</f>
        <v>3.840642017770135E-2</v>
      </c>
    </row>
    <row r="1859" spans="2:7" ht="16" x14ac:dyDescent="0.2">
      <c r="B1859" s="35">
        <v>42429</v>
      </c>
      <c r="C1859">
        <v>70.010000000000005</v>
      </c>
      <c r="E1859">
        <v>0.67</v>
      </c>
      <c r="F1859">
        <f>Table3[[#This Row],[DivPay]]*4</f>
        <v>2.68</v>
      </c>
      <c r="G1859" s="2">
        <f>Table3[[#This Row],[FwdDiv]]/Table3[[#This Row],[SharePrice]]</f>
        <v>3.8280245679188689E-2</v>
      </c>
    </row>
    <row r="1860" spans="2:7" ht="16" x14ac:dyDescent="0.2">
      <c r="B1860" s="35">
        <v>42426</v>
      </c>
      <c r="C1860">
        <v>70.349999999999994</v>
      </c>
      <c r="E1860">
        <v>0.67</v>
      </c>
      <c r="F1860">
        <f>Table3[[#This Row],[DivPay]]*4</f>
        <v>2.68</v>
      </c>
      <c r="G1860" s="2">
        <f>Table3[[#This Row],[FwdDiv]]/Table3[[#This Row],[SharePrice]]</f>
        <v>3.8095238095238099E-2</v>
      </c>
    </row>
    <row r="1861" spans="2:7" ht="16" x14ac:dyDescent="0.2">
      <c r="B1861" s="35">
        <v>42425</v>
      </c>
      <c r="C1861">
        <v>72.45</v>
      </c>
      <c r="E1861">
        <v>0.67</v>
      </c>
      <c r="F1861">
        <f>Table3[[#This Row],[DivPay]]*4</f>
        <v>2.68</v>
      </c>
      <c r="G1861" s="2">
        <f>Table3[[#This Row],[FwdDiv]]/Table3[[#This Row],[SharePrice]]</f>
        <v>3.6991028295376122E-2</v>
      </c>
    </row>
    <row r="1862" spans="2:7" ht="16" x14ac:dyDescent="0.2">
      <c r="B1862" s="35">
        <v>42424</v>
      </c>
      <c r="C1862">
        <v>71.569999999999993</v>
      </c>
      <c r="E1862">
        <v>0.67</v>
      </c>
      <c r="F1862">
        <f>Table3[[#This Row],[DivPay]]*4</f>
        <v>2.68</v>
      </c>
      <c r="G1862" s="2">
        <f>Table3[[#This Row],[FwdDiv]]/Table3[[#This Row],[SharePrice]]</f>
        <v>3.7445857202738582E-2</v>
      </c>
    </row>
    <row r="1863" spans="2:7" ht="16" x14ac:dyDescent="0.2">
      <c r="B1863" s="35">
        <v>42423</v>
      </c>
      <c r="C1863">
        <v>72.05</v>
      </c>
      <c r="E1863">
        <v>0.67</v>
      </c>
      <c r="F1863">
        <f>Table3[[#This Row],[DivPay]]*4</f>
        <v>2.68</v>
      </c>
      <c r="G1863" s="2">
        <f>Table3[[#This Row],[FwdDiv]]/Table3[[#This Row],[SharePrice]]</f>
        <v>3.7196391394864678E-2</v>
      </c>
    </row>
    <row r="1864" spans="2:7" ht="16" x14ac:dyDescent="0.2">
      <c r="B1864" s="35">
        <v>42422</v>
      </c>
      <c r="C1864">
        <v>71.58</v>
      </c>
      <c r="E1864">
        <v>0.67</v>
      </c>
      <c r="F1864">
        <f>Table3[[#This Row],[DivPay]]*4</f>
        <v>2.68</v>
      </c>
      <c r="G1864" s="2">
        <f>Table3[[#This Row],[FwdDiv]]/Table3[[#This Row],[SharePrice]]</f>
        <v>3.7440625873148926E-2</v>
      </c>
    </row>
    <row r="1865" spans="2:7" ht="16" x14ac:dyDescent="0.2">
      <c r="B1865" s="35">
        <v>42419</v>
      </c>
      <c r="C1865">
        <v>70.87</v>
      </c>
      <c r="E1865">
        <v>0.67</v>
      </c>
      <c r="F1865">
        <f>Table3[[#This Row],[DivPay]]*4</f>
        <v>2.68</v>
      </c>
      <c r="G1865" s="2">
        <f>Table3[[#This Row],[FwdDiv]]/Table3[[#This Row],[SharePrice]]</f>
        <v>3.7815718921969804E-2</v>
      </c>
    </row>
    <row r="1866" spans="2:7" ht="16" x14ac:dyDescent="0.2">
      <c r="B1866" s="35">
        <v>42418</v>
      </c>
      <c r="C1866">
        <v>71.31</v>
      </c>
      <c r="E1866">
        <v>0.67</v>
      </c>
      <c r="F1866">
        <f>Table3[[#This Row],[DivPay]]*4</f>
        <v>2.68</v>
      </c>
      <c r="G1866" s="2">
        <f>Table3[[#This Row],[FwdDiv]]/Table3[[#This Row],[SharePrice]]</f>
        <v>3.7582386762024959E-2</v>
      </c>
    </row>
    <row r="1867" spans="2:7" ht="16" x14ac:dyDescent="0.2">
      <c r="B1867" s="35">
        <v>42417</v>
      </c>
      <c r="C1867">
        <v>69.97</v>
      </c>
      <c r="E1867">
        <v>0.67</v>
      </c>
      <c r="F1867">
        <f>Table3[[#This Row],[DivPay]]*4</f>
        <v>2.68</v>
      </c>
      <c r="G1867" s="2">
        <f>Table3[[#This Row],[FwdDiv]]/Table3[[#This Row],[SharePrice]]</f>
        <v>3.8302129484064605E-2</v>
      </c>
    </row>
    <row r="1868" spans="2:7" ht="16" x14ac:dyDescent="0.2">
      <c r="B1868" s="35">
        <v>42416</v>
      </c>
      <c r="C1868">
        <v>70.97</v>
      </c>
      <c r="E1868">
        <v>0.67</v>
      </c>
      <c r="F1868">
        <f>Table3[[#This Row],[DivPay]]*4</f>
        <v>2.68</v>
      </c>
      <c r="G1868" s="2">
        <f>Table3[[#This Row],[FwdDiv]]/Table3[[#This Row],[SharePrice]]</f>
        <v>3.7762434831618993E-2</v>
      </c>
    </row>
    <row r="1869" spans="2:7" ht="16" x14ac:dyDescent="0.2">
      <c r="B1869" s="35">
        <v>42412</v>
      </c>
      <c r="C1869">
        <v>70.72</v>
      </c>
      <c r="D1869">
        <v>0.67</v>
      </c>
      <c r="E1869">
        <v>0.67</v>
      </c>
      <c r="F1869">
        <f>Table3[[#This Row],[DivPay]]*4</f>
        <v>2.68</v>
      </c>
      <c r="G1869" s="2">
        <f>Table3[[#This Row],[FwdDiv]]/Table3[[#This Row],[SharePrice]]</f>
        <v>3.7895927601809959E-2</v>
      </c>
    </row>
    <row r="1870" spans="2:7" ht="16" x14ac:dyDescent="0.2">
      <c r="B1870" s="35">
        <v>42411</v>
      </c>
      <c r="C1870">
        <v>72.150000000000006</v>
      </c>
      <c r="E1870">
        <v>0.65</v>
      </c>
      <c r="F1870">
        <f>Table3[[#This Row],[DivPay]]*4</f>
        <v>2.6</v>
      </c>
      <c r="G1870" s="2">
        <f>Table3[[#This Row],[FwdDiv]]/Table3[[#This Row],[SharePrice]]</f>
        <v>3.6036036036036036E-2</v>
      </c>
    </row>
    <row r="1871" spans="2:7" ht="16" x14ac:dyDescent="0.2">
      <c r="B1871" s="35">
        <v>42410</v>
      </c>
      <c r="C1871">
        <v>73.39</v>
      </c>
      <c r="E1871">
        <v>0.65</v>
      </c>
      <c r="F1871">
        <f>Table3[[#This Row],[DivPay]]*4</f>
        <v>2.6</v>
      </c>
      <c r="G1871" s="2">
        <f>Table3[[#This Row],[FwdDiv]]/Table3[[#This Row],[SharePrice]]</f>
        <v>3.5427169914157244E-2</v>
      </c>
    </row>
    <row r="1872" spans="2:7" ht="16" x14ac:dyDescent="0.2">
      <c r="B1872" s="35">
        <v>42409</v>
      </c>
      <c r="C1872">
        <v>73.61</v>
      </c>
      <c r="E1872">
        <v>0.65</v>
      </c>
      <c r="F1872">
        <f>Table3[[#This Row],[DivPay]]*4</f>
        <v>2.6</v>
      </c>
      <c r="G1872" s="2">
        <f>Table3[[#This Row],[FwdDiv]]/Table3[[#This Row],[SharePrice]]</f>
        <v>3.5321287868496129E-2</v>
      </c>
    </row>
    <row r="1873" spans="2:7" ht="16" x14ac:dyDescent="0.2">
      <c r="B1873" s="35">
        <v>42408</v>
      </c>
      <c r="C1873">
        <v>73.08</v>
      </c>
      <c r="E1873">
        <v>0.65</v>
      </c>
      <c r="F1873">
        <f>Table3[[#This Row],[DivPay]]*4</f>
        <v>2.6</v>
      </c>
      <c r="G1873" s="2">
        <f>Table3[[#This Row],[FwdDiv]]/Table3[[#This Row],[SharePrice]]</f>
        <v>3.5577449370552822E-2</v>
      </c>
    </row>
    <row r="1874" spans="2:7" ht="16" x14ac:dyDescent="0.2">
      <c r="B1874" s="35">
        <v>42405</v>
      </c>
      <c r="C1874">
        <v>72.040000000000006</v>
      </c>
      <c r="E1874">
        <v>0.65</v>
      </c>
      <c r="F1874">
        <f>Table3[[#This Row],[DivPay]]*4</f>
        <v>2.6</v>
      </c>
      <c r="G1874" s="2">
        <f>Table3[[#This Row],[FwdDiv]]/Table3[[#This Row],[SharePrice]]</f>
        <v>3.6091060521932256E-2</v>
      </c>
    </row>
    <row r="1875" spans="2:7" ht="16" x14ac:dyDescent="0.2">
      <c r="B1875" s="35">
        <v>42404</v>
      </c>
      <c r="C1875">
        <v>71.53</v>
      </c>
      <c r="E1875">
        <v>0.65</v>
      </c>
      <c r="F1875">
        <f>Table3[[#This Row],[DivPay]]*4</f>
        <v>2.6</v>
      </c>
      <c r="G1875" s="2">
        <f>Table3[[#This Row],[FwdDiv]]/Table3[[#This Row],[SharePrice]]</f>
        <v>3.6348385292884103E-2</v>
      </c>
    </row>
    <row r="1876" spans="2:7" ht="16" x14ac:dyDescent="0.2">
      <c r="B1876" s="35">
        <v>42403</v>
      </c>
      <c r="C1876">
        <v>71.67</v>
      </c>
      <c r="E1876">
        <v>0.65</v>
      </c>
      <c r="F1876">
        <f>Table3[[#This Row],[DivPay]]*4</f>
        <v>2.6</v>
      </c>
      <c r="G1876" s="2">
        <f>Table3[[#This Row],[FwdDiv]]/Table3[[#This Row],[SharePrice]]</f>
        <v>3.6277382447328033E-2</v>
      </c>
    </row>
    <row r="1877" spans="2:7" ht="16" x14ac:dyDescent="0.2">
      <c r="B1877" s="35">
        <v>42402</v>
      </c>
      <c r="C1877">
        <v>71.12</v>
      </c>
      <c r="E1877">
        <v>0.65</v>
      </c>
      <c r="F1877">
        <f>Table3[[#This Row],[DivPay]]*4</f>
        <v>2.6</v>
      </c>
      <c r="G1877" s="2">
        <f>Table3[[#This Row],[FwdDiv]]/Table3[[#This Row],[SharePrice]]</f>
        <v>3.6557930258717661E-2</v>
      </c>
    </row>
    <row r="1878" spans="2:7" ht="16" x14ac:dyDescent="0.2">
      <c r="B1878" s="35">
        <v>42401</v>
      </c>
      <c r="C1878">
        <v>70.42</v>
      </c>
      <c r="E1878">
        <v>0.65</v>
      </c>
      <c r="F1878">
        <f>Table3[[#This Row],[DivPay]]*4</f>
        <v>2.6</v>
      </c>
      <c r="G1878" s="2">
        <f>Table3[[#This Row],[FwdDiv]]/Table3[[#This Row],[SharePrice]]</f>
        <v>3.6921329167850042E-2</v>
      </c>
    </row>
    <row r="1879" spans="2:7" ht="16" x14ac:dyDescent="0.2">
      <c r="B1879" s="35">
        <v>42398</v>
      </c>
      <c r="C1879">
        <v>69.39</v>
      </c>
      <c r="E1879">
        <v>0.65</v>
      </c>
      <c r="F1879">
        <f>Table3[[#This Row],[DivPay]]*4</f>
        <v>2.6</v>
      </c>
      <c r="G1879" s="2">
        <f>Table3[[#This Row],[FwdDiv]]/Table3[[#This Row],[SharePrice]]</f>
        <v>3.7469375990776772E-2</v>
      </c>
    </row>
    <row r="1880" spans="2:7" ht="16" x14ac:dyDescent="0.2">
      <c r="B1880" s="35">
        <v>42397</v>
      </c>
      <c r="C1880">
        <v>69.150000000000006</v>
      </c>
      <c r="E1880">
        <v>0.65</v>
      </c>
      <c r="F1880">
        <f>Table3[[#This Row],[DivPay]]*4</f>
        <v>2.6</v>
      </c>
      <c r="G1880" s="2">
        <f>Table3[[#This Row],[FwdDiv]]/Table3[[#This Row],[SharePrice]]</f>
        <v>3.759942154736081E-2</v>
      </c>
    </row>
    <row r="1881" spans="2:7" ht="16" x14ac:dyDescent="0.2">
      <c r="B1881" s="35">
        <v>42396</v>
      </c>
      <c r="C1881">
        <v>68.33</v>
      </c>
      <c r="E1881">
        <v>0.65</v>
      </c>
      <c r="F1881">
        <f>Table3[[#This Row],[DivPay]]*4</f>
        <v>2.6</v>
      </c>
      <c r="G1881" s="2">
        <f>Table3[[#This Row],[FwdDiv]]/Table3[[#This Row],[SharePrice]]</f>
        <v>3.8050636616420316E-2</v>
      </c>
    </row>
    <row r="1882" spans="2:7" ht="16" x14ac:dyDescent="0.2">
      <c r="B1882" s="35">
        <v>42395</v>
      </c>
      <c r="C1882">
        <v>67.989999999999995</v>
      </c>
      <c r="E1882">
        <v>0.65</v>
      </c>
      <c r="F1882">
        <f>Table3[[#This Row],[DivPay]]*4</f>
        <v>2.6</v>
      </c>
      <c r="G1882" s="2">
        <f>Table3[[#This Row],[FwdDiv]]/Table3[[#This Row],[SharePrice]]</f>
        <v>3.8240917782026776E-2</v>
      </c>
    </row>
    <row r="1883" spans="2:7" ht="16" x14ac:dyDescent="0.2">
      <c r="B1883" s="35">
        <v>42394</v>
      </c>
      <c r="C1883">
        <v>67.81</v>
      </c>
      <c r="E1883">
        <v>0.65</v>
      </c>
      <c r="F1883">
        <f>Table3[[#This Row],[DivPay]]*4</f>
        <v>2.6</v>
      </c>
      <c r="G1883" s="2">
        <f>Table3[[#This Row],[FwdDiv]]/Table3[[#This Row],[SharePrice]]</f>
        <v>3.8342427370594311E-2</v>
      </c>
    </row>
    <row r="1884" spans="2:7" ht="16" x14ac:dyDescent="0.2">
      <c r="B1884" s="35">
        <v>42391</v>
      </c>
      <c r="C1884">
        <v>67.97</v>
      </c>
      <c r="E1884">
        <v>0.65</v>
      </c>
      <c r="F1884">
        <f>Table3[[#This Row],[DivPay]]*4</f>
        <v>2.6</v>
      </c>
      <c r="G1884" s="2">
        <f>Table3[[#This Row],[FwdDiv]]/Table3[[#This Row],[SharePrice]]</f>
        <v>3.8252170075033107E-2</v>
      </c>
    </row>
    <row r="1885" spans="2:7" ht="16" x14ac:dyDescent="0.2">
      <c r="B1885" s="35">
        <v>42390</v>
      </c>
      <c r="C1885">
        <v>67.69</v>
      </c>
      <c r="E1885">
        <v>0.65</v>
      </c>
      <c r="F1885">
        <f>Table3[[#This Row],[DivPay]]*4</f>
        <v>2.6</v>
      </c>
      <c r="G1885" s="2">
        <f>Table3[[#This Row],[FwdDiv]]/Table3[[#This Row],[SharePrice]]</f>
        <v>3.8410400354557547E-2</v>
      </c>
    </row>
    <row r="1886" spans="2:7" ht="16" x14ac:dyDescent="0.2">
      <c r="B1886" s="35">
        <v>42389</v>
      </c>
      <c r="C1886">
        <v>68.25</v>
      </c>
      <c r="E1886">
        <v>0.65</v>
      </c>
      <c r="F1886">
        <f>Table3[[#This Row],[DivPay]]*4</f>
        <v>2.6</v>
      </c>
      <c r="G1886" s="2">
        <f>Table3[[#This Row],[FwdDiv]]/Table3[[#This Row],[SharePrice]]</f>
        <v>3.8095238095238099E-2</v>
      </c>
    </row>
    <row r="1887" spans="2:7" ht="16" x14ac:dyDescent="0.2">
      <c r="B1887" s="35">
        <v>42388</v>
      </c>
      <c r="C1887">
        <v>69.069999999999993</v>
      </c>
      <c r="E1887">
        <v>0.65</v>
      </c>
      <c r="F1887">
        <f>Table3[[#This Row],[DivPay]]*4</f>
        <v>2.6</v>
      </c>
      <c r="G1887" s="2">
        <f>Table3[[#This Row],[FwdDiv]]/Table3[[#This Row],[SharePrice]]</f>
        <v>3.7642970899087885E-2</v>
      </c>
    </row>
    <row r="1888" spans="2:7" ht="16" x14ac:dyDescent="0.2">
      <c r="B1888" s="35">
        <v>42384</v>
      </c>
      <c r="C1888">
        <v>67.680000000000007</v>
      </c>
      <c r="E1888">
        <v>0.65</v>
      </c>
      <c r="F1888">
        <f>Table3[[#This Row],[DivPay]]*4</f>
        <v>2.6</v>
      </c>
      <c r="G1888" s="2">
        <f>Table3[[#This Row],[FwdDiv]]/Table3[[#This Row],[SharePrice]]</f>
        <v>3.8416075650118203E-2</v>
      </c>
    </row>
    <row r="1889" spans="2:7" ht="16" x14ac:dyDescent="0.2">
      <c r="B1889" s="35">
        <v>42383</v>
      </c>
      <c r="C1889">
        <v>67.62</v>
      </c>
      <c r="E1889">
        <v>0.65</v>
      </c>
      <c r="F1889">
        <f>Table3[[#This Row],[DivPay]]*4</f>
        <v>2.6</v>
      </c>
      <c r="G1889" s="2">
        <f>Table3[[#This Row],[FwdDiv]]/Table3[[#This Row],[SharePrice]]</f>
        <v>3.8450162673765158E-2</v>
      </c>
    </row>
    <row r="1890" spans="2:7" ht="16" x14ac:dyDescent="0.2">
      <c r="B1890" s="35">
        <v>42382</v>
      </c>
      <c r="C1890">
        <v>66.680000000000007</v>
      </c>
      <c r="E1890">
        <v>0.65</v>
      </c>
      <c r="F1890">
        <f>Table3[[#This Row],[DivPay]]*4</f>
        <v>2.6</v>
      </c>
      <c r="G1890" s="2">
        <f>Table3[[#This Row],[FwdDiv]]/Table3[[#This Row],[SharePrice]]</f>
        <v>3.8992201559688057E-2</v>
      </c>
    </row>
    <row r="1891" spans="2:7" ht="16" x14ac:dyDescent="0.2">
      <c r="B1891" s="35">
        <v>42381</v>
      </c>
      <c r="C1891">
        <v>65.5</v>
      </c>
      <c r="E1891">
        <v>0.65</v>
      </c>
      <c r="F1891">
        <f>Table3[[#This Row],[DivPay]]*4</f>
        <v>2.6</v>
      </c>
      <c r="G1891" s="2">
        <f>Table3[[#This Row],[FwdDiv]]/Table3[[#This Row],[SharePrice]]</f>
        <v>3.9694656488549619E-2</v>
      </c>
    </row>
    <row r="1892" spans="2:7" ht="16" x14ac:dyDescent="0.2">
      <c r="B1892" s="35">
        <v>42380</v>
      </c>
      <c r="C1892">
        <v>66.31</v>
      </c>
      <c r="E1892">
        <v>0.65</v>
      </c>
      <c r="F1892">
        <f>Table3[[#This Row],[DivPay]]*4</f>
        <v>2.6</v>
      </c>
      <c r="G1892" s="2">
        <f>Table3[[#This Row],[FwdDiv]]/Table3[[#This Row],[SharePrice]]</f>
        <v>3.9209772281707134E-2</v>
      </c>
    </row>
    <row r="1893" spans="2:7" ht="16" x14ac:dyDescent="0.2">
      <c r="B1893" s="35">
        <v>42377</v>
      </c>
      <c r="C1893">
        <v>66.430000000000007</v>
      </c>
      <c r="E1893">
        <v>0.65</v>
      </c>
      <c r="F1893">
        <f>Table3[[#This Row],[DivPay]]*4</f>
        <v>2.6</v>
      </c>
      <c r="G1893" s="2">
        <f>Table3[[#This Row],[FwdDiv]]/Table3[[#This Row],[SharePrice]]</f>
        <v>3.9138943248532287E-2</v>
      </c>
    </row>
    <row r="1894" spans="2:7" ht="16" x14ac:dyDescent="0.2">
      <c r="B1894" s="35">
        <v>42376</v>
      </c>
      <c r="C1894">
        <v>65.72</v>
      </c>
      <c r="E1894">
        <v>0.65</v>
      </c>
      <c r="F1894">
        <f>Table3[[#This Row],[DivPay]]*4</f>
        <v>2.6</v>
      </c>
      <c r="G1894" s="2">
        <f>Table3[[#This Row],[FwdDiv]]/Table3[[#This Row],[SharePrice]]</f>
        <v>3.9561777236762026E-2</v>
      </c>
    </row>
    <row r="1895" spans="2:7" ht="16" x14ac:dyDescent="0.2">
      <c r="B1895" s="35">
        <v>42375</v>
      </c>
      <c r="C1895">
        <v>65.22</v>
      </c>
      <c r="E1895">
        <v>0.65</v>
      </c>
      <c r="F1895">
        <f>Table3[[#This Row],[DivPay]]*4</f>
        <v>2.6</v>
      </c>
      <c r="G1895" s="2">
        <f>Table3[[#This Row],[FwdDiv]]/Table3[[#This Row],[SharePrice]]</f>
        <v>3.9865072063784118E-2</v>
      </c>
    </row>
    <row r="1896" spans="2:7" ht="16" x14ac:dyDescent="0.2">
      <c r="B1896" s="35">
        <v>42374</v>
      </c>
      <c r="C1896">
        <v>64.91</v>
      </c>
      <c r="E1896">
        <v>0.65</v>
      </c>
      <c r="F1896">
        <f>Table3[[#This Row],[DivPay]]*4</f>
        <v>2.6</v>
      </c>
      <c r="G1896" s="2">
        <f>Table3[[#This Row],[FwdDiv]]/Table3[[#This Row],[SharePrice]]</f>
        <v>4.0055461408103531E-2</v>
      </c>
    </row>
    <row r="1897" spans="2:7" ht="16" x14ac:dyDescent="0.2">
      <c r="B1897" s="35">
        <v>42373</v>
      </c>
      <c r="C1897">
        <v>64.400000000000006</v>
      </c>
      <c r="E1897">
        <v>0.65</v>
      </c>
      <c r="F1897">
        <f>Table3[[#This Row],[DivPay]]*4</f>
        <v>2.6</v>
      </c>
      <c r="G1897" s="2">
        <f>Table3[[#This Row],[FwdDiv]]/Table3[[#This Row],[SharePrice]]</f>
        <v>4.0372670807453416E-2</v>
      </c>
    </row>
    <row r="1898" spans="2:7" ht="16" x14ac:dyDescent="0.2">
      <c r="B1898" s="35">
        <v>42369</v>
      </c>
      <c r="C1898">
        <v>64.27</v>
      </c>
      <c r="E1898">
        <v>0.65</v>
      </c>
      <c r="F1898">
        <f>Table3[[#This Row],[DivPay]]*4</f>
        <v>2.6</v>
      </c>
      <c r="G1898" s="2">
        <f>Table3[[#This Row],[FwdDiv]]/Table3[[#This Row],[SharePrice]]</f>
        <v>4.0454333281468809E-2</v>
      </c>
    </row>
    <row r="1899" spans="2:7" ht="16" x14ac:dyDescent="0.2">
      <c r="B1899" s="35">
        <v>42368</v>
      </c>
      <c r="C1899">
        <v>65.25</v>
      </c>
      <c r="E1899">
        <v>0.65</v>
      </c>
      <c r="F1899">
        <f>Table3[[#This Row],[DivPay]]*4</f>
        <v>2.6</v>
      </c>
      <c r="G1899" s="2">
        <f>Table3[[#This Row],[FwdDiv]]/Table3[[#This Row],[SharePrice]]</f>
        <v>3.9846743295019159E-2</v>
      </c>
    </row>
    <row r="1900" spans="2:7" ht="16" x14ac:dyDescent="0.2">
      <c r="B1900" s="35">
        <v>42367</v>
      </c>
      <c r="C1900">
        <v>65.14</v>
      </c>
      <c r="E1900">
        <v>0.65</v>
      </c>
      <c r="F1900">
        <f>Table3[[#This Row],[DivPay]]*4</f>
        <v>2.6</v>
      </c>
      <c r="G1900" s="2">
        <f>Table3[[#This Row],[FwdDiv]]/Table3[[#This Row],[SharePrice]]</f>
        <v>3.9914031317163035E-2</v>
      </c>
    </row>
    <row r="1901" spans="2:7" ht="16" x14ac:dyDescent="0.2">
      <c r="B1901" s="35">
        <v>42366</v>
      </c>
      <c r="C1901">
        <v>65.09</v>
      </c>
      <c r="E1901">
        <v>0.65</v>
      </c>
      <c r="F1901">
        <f>Table3[[#This Row],[DivPay]]*4</f>
        <v>2.6</v>
      </c>
      <c r="G1901" s="2">
        <f>Table3[[#This Row],[FwdDiv]]/Table3[[#This Row],[SharePrice]]</f>
        <v>3.9944691964971579E-2</v>
      </c>
    </row>
    <row r="1902" spans="2:7" ht="16" x14ac:dyDescent="0.2">
      <c r="B1902" s="35">
        <v>42362</v>
      </c>
      <c r="C1902">
        <v>64.75</v>
      </c>
      <c r="E1902">
        <v>0.65</v>
      </c>
      <c r="F1902">
        <f>Table3[[#This Row],[DivPay]]*4</f>
        <v>2.6</v>
      </c>
      <c r="G1902" s="2">
        <f>Table3[[#This Row],[FwdDiv]]/Table3[[#This Row],[SharePrice]]</f>
        <v>4.0154440154440155E-2</v>
      </c>
    </row>
    <row r="1903" spans="2:7" ht="16" x14ac:dyDescent="0.2">
      <c r="B1903" s="35">
        <v>42361</v>
      </c>
      <c r="C1903">
        <v>64.790000000000006</v>
      </c>
      <c r="E1903">
        <v>0.65</v>
      </c>
      <c r="F1903">
        <f>Table3[[#This Row],[DivPay]]*4</f>
        <v>2.6</v>
      </c>
      <c r="G1903" s="2">
        <f>Table3[[#This Row],[FwdDiv]]/Table3[[#This Row],[SharePrice]]</f>
        <v>4.0129649637289704E-2</v>
      </c>
    </row>
    <row r="1904" spans="2:7" ht="16" x14ac:dyDescent="0.2">
      <c r="B1904" s="35">
        <v>42360</v>
      </c>
      <c r="C1904">
        <v>63.7</v>
      </c>
      <c r="E1904">
        <v>0.65</v>
      </c>
      <c r="F1904">
        <f>Table3[[#This Row],[DivPay]]*4</f>
        <v>2.6</v>
      </c>
      <c r="G1904" s="2">
        <f>Table3[[#This Row],[FwdDiv]]/Table3[[#This Row],[SharePrice]]</f>
        <v>4.0816326530612242E-2</v>
      </c>
    </row>
    <row r="1905" spans="2:7" ht="16" x14ac:dyDescent="0.2">
      <c r="B1905" s="35">
        <v>42359</v>
      </c>
      <c r="C1905">
        <v>63.41</v>
      </c>
      <c r="E1905">
        <v>0.65</v>
      </c>
      <c r="F1905">
        <f>Table3[[#This Row],[DivPay]]*4</f>
        <v>2.6</v>
      </c>
      <c r="G1905" s="2">
        <f>Table3[[#This Row],[FwdDiv]]/Table3[[#This Row],[SharePrice]]</f>
        <v>4.1002996372811865E-2</v>
      </c>
    </row>
    <row r="1906" spans="2:7" ht="16" x14ac:dyDescent="0.2">
      <c r="B1906" s="35">
        <v>42356</v>
      </c>
      <c r="C1906">
        <v>63.29</v>
      </c>
      <c r="E1906">
        <v>0.65</v>
      </c>
      <c r="F1906">
        <f>Table3[[#This Row],[DivPay]]*4</f>
        <v>2.6</v>
      </c>
      <c r="G1906" s="2">
        <f>Table3[[#This Row],[FwdDiv]]/Table3[[#This Row],[SharePrice]]</f>
        <v>4.1080739453310158E-2</v>
      </c>
    </row>
    <row r="1907" spans="2:7" ht="16" x14ac:dyDescent="0.2">
      <c r="B1907" s="35">
        <v>42355</v>
      </c>
      <c r="C1907">
        <v>64.22</v>
      </c>
      <c r="E1907">
        <v>0.65</v>
      </c>
      <c r="F1907">
        <f>Table3[[#This Row],[DivPay]]*4</f>
        <v>2.6</v>
      </c>
      <c r="G1907" s="2">
        <f>Table3[[#This Row],[FwdDiv]]/Table3[[#This Row],[SharePrice]]</f>
        <v>4.048582995951417E-2</v>
      </c>
    </row>
    <row r="1908" spans="2:7" ht="16" x14ac:dyDescent="0.2">
      <c r="B1908" s="35">
        <v>42354</v>
      </c>
      <c r="C1908">
        <v>64.22</v>
      </c>
      <c r="E1908">
        <v>0.65</v>
      </c>
      <c r="F1908">
        <f>Table3[[#This Row],[DivPay]]*4</f>
        <v>2.6</v>
      </c>
      <c r="G1908" s="2">
        <f>Table3[[#This Row],[FwdDiv]]/Table3[[#This Row],[SharePrice]]</f>
        <v>4.048582995951417E-2</v>
      </c>
    </row>
    <row r="1909" spans="2:7" ht="16" x14ac:dyDescent="0.2">
      <c r="B1909" s="35">
        <v>42353</v>
      </c>
      <c r="C1909">
        <v>62.67</v>
      </c>
      <c r="E1909">
        <v>0.65</v>
      </c>
      <c r="F1909">
        <f>Table3[[#This Row],[DivPay]]*4</f>
        <v>2.6</v>
      </c>
      <c r="G1909" s="2">
        <f>Table3[[#This Row],[FwdDiv]]/Table3[[#This Row],[SharePrice]]</f>
        <v>4.1487154938567097E-2</v>
      </c>
    </row>
    <row r="1910" spans="2:7" ht="16" x14ac:dyDescent="0.2">
      <c r="B1910" s="35">
        <v>42352</v>
      </c>
      <c r="C1910">
        <v>62.04</v>
      </c>
      <c r="E1910">
        <v>0.65</v>
      </c>
      <c r="F1910">
        <f>Table3[[#This Row],[DivPay]]*4</f>
        <v>2.6</v>
      </c>
      <c r="G1910" s="2">
        <f>Table3[[#This Row],[FwdDiv]]/Table3[[#This Row],[SharePrice]]</f>
        <v>4.1908446163765316E-2</v>
      </c>
    </row>
    <row r="1911" spans="2:7" ht="16" x14ac:dyDescent="0.2">
      <c r="B1911" s="35">
        <v>42349</v>
      </c>
      <c r="C1911">
        <v>60.81</v>
      </c>
      <c r="E1911">
        <v>0.65</v>
      </c>
      <c r="F1911">
        <f>Table3[[#This Row],[DivPay]]*4</f>
        <v>2.6</v>
      </c>
      <c r="G1911" s="2">
        <f>Table3[[#This Row],[FwdDiv]]/Table3[[#This Row],[SharePrice]]</f>
        <v>4.2756125637230719E-2</v>
      </c>
    </row>
    <row r="1912" spans="2:7" ht="16" x14ac:dyDescent="0.2">
      <c r="B1912" s="35">
        <v>42348</v>
      </c>
      <c r="C1912">
        <v>61.15</v>
      </c>
      <c r="E1912">
        <v>0.65</v>
      </c>
      <c r="F1912">
        <f>Table3[[#This Row],[DivPay]]*4</f>
        <v>2.6</v>
      </c>
      <c r="G1912" s="2">
        <f>Table3[[#This Row],[FwdDiv]]/Table3[[#This Row],[SharePrice]]</f>
        <v>4.2518397383483238E-2</v>
      </c>
    </row>
    <row r="1913" spans="2:7" ht="16" x14ac:dyDescent="0.2">
      <c r="B1913" s="35">
        <v>42347</v>
      </c>
      <c r="C1913">
        <v>63.02</v>
      </c>
      <c r="E1913">
        <v>0.65</v>
      </c>
      <c r="F1913">
        <f>Table3[[#This Row],[DivPay]]*4</f>
        <v>2.6</v>
      </c>
      <c r="G1913" s="2">
        <f>Table3[[#This Row],[FwdDiv]]/Table3[[#This Row],[SharePrice]]</f>
        <v>4.1256743890828305E-2</v>
      </c>
    </row>
    <row r="1914" spans="2:7" ht="16" x14ac:dyDescent="0.2">
      <c r="B1914" s="35">
        <v>42346</v>
      </c>
      <c r="C1914">
        <v>63.47</v>
      </c>
      <c r="E1914">
        <v>0.65</v>
      </c>
      <c r="F1914">
        <f>Table3[[#This Row],[DivPay]]*4</f>
        <v>2.6</v>
      </c>
      <c r="G1914" s="2">
        <f>Table3[[#This Row],[FwdDiv]]/Table3[[#This Row],[SharePrice]]</f>
        <v>4.0964235071687415E-2</v>
      </c>
    </row>
    <row r="1915" spans="2:7" ht="16" x14ac:dyDescent="0.2">
      <c r="B1915" s="35">
        <v>42345</v>
      </c>
      <c r="C1915">
        <v>62.78</v>
      </c>
      <c r="E1915">
        <v>0.65</v>
      </c>
      <c r="F1915">
        <f>Table3[[#This Row],[DivPay]]*4</f>
        <v>2.6</v>
      </c>
      <c r="G1915" s="2">
        <f>Table3[[#This Row],[FwdDiv]]/Table3[[#This Row],[SharePrice]]</f>
        <v>4.1414463204842308E-2</v>
      </c>
    </row>
    <row r="1916" spans="2:7" ht="16" x14ac:dyDescent="0.2">
      <c r="B1916" s="35">
        <v>42342</v>
      </c>
      <c r="C1916">
        <v>62.15</v>
      </c>
      <c r="E1916">
        <v>0.65</v>
      </c>
      <c r="F1916">
        <f>Table3[[#This Row],[DivPay]]*4</f>
        <v>2.6</v>
      </c>
      <c r="G1916" s="2">
        <f>Table3[[#This Row],[FwdDiv]]/Table3[[#This Row],[SharePrice]]</f>
        <v>4.1834271922767501E-2</v>
      </c>
    </row>
    <row r="1917" spans="2:7" ht="16" x14ac:dyDescent="0.2">
      <c r="B1917" s="35">
        <v>42341</v>
      </c>
      <c r="C1917">
        <v>60.5</v>
      </c>
      <c r="E1917">
        <v>0.65</v>
      </c>
      <c r="F1917">
        <f>Table3[[#This Row],[DivPay]]*4</f>
        <v>2.6</v>
      </c>
      <c r="G1917" s="2">
        <f>Table3[[#This Row],[FwdDiv]]/Table3[[#This Row],[SharePrice]]</f>
        <v>4.2975206611570248E-2</v>
      </c>
    </row>
    <row r="1918" spans="2:7" ht="16" x14ac:dyDescent="0.2">
      <c r="B1918" s="35">
        <v>42340</v>
      </c>
      <c r="C1918">
        <v>61.47</v>
      </c>
      <c r="E1918">
        <v>0.65</v>
      </c>
      <c r="F1918">
        <f>Table3[[#This Row],[DivPay]]*4</f>
        <v>2.6</v>
      </c>
      <c r="G1918" s="2">
        <f>Table3[[#This Row],[FwdDiv]]/Table3[[#This Row],[SharePrice]]</f>
        <v>4.2297055474215063E-2</v>
      </c>
    </row>
    <row r="1919" spans="2:7" ht="16" x14ac:dyDescent="0.2">
      <c r="B1919" s="35">
        <v>42339</v>
      </c>
      <c r="C1919">
        <v>62.59</v>
      </c>
      <c r="E1919">
        <v>0.65</v>
      </c>
      <c r="F1919">
        <f>Table3[[#This Row],[DivPay]]*4</f>
        <v>2.6</v>
      </c>
      <c r="G1919" s="2">
        <f>Table3[[#This Row],[FwdDiv]]/Table3[[#This Row],[SharePrice]]</f>
        <v>4.1540182137721683E-2</v>
      </c>
    </row>
    <row r="1920" spans="2:7" ht="16" x14ac:dyDescent="0.2">
      <c r="B1920" s="35">
        <v>42338</v>
      </c>
      <c r="C1920">
        <v>62.15</v>
      </c>
      <c r="E1920">
        <v>0.65</v>
      </c>
      <c r="F1920">
        <f>Table3[[#This Row],[DivPay]]*4</f>
        <v>2.6</v>
      </c>
      <c r="G1920" s="2">
        <f>Table3[[#This Row],[FwdDiv]]/Table3[[#This Row],[SharePrice]]</f>
        <v>4.1834271922767501E-2</v>
      </c>
    </row>
    <row r="1921" spans="2:7" ht="16" x14ac:dyDescent="0.2">
      <c r="B1921" s="35">
        <v>42335</v>
      </c>
      <c r="C1921">
        <v>62.21</v>
      </c>
      <c r="E1921">
        <v>0.65</v>
      </c>
      <c r="F1921">
        <f>Table3[[#This Row],[DivPay]]*4</f>
        <v>2.6</v>
      </c>
      <c r="G1921" s="2">
        <f>Table3[[#This Row],[FwdDiv]]/Table3[[#This Row],[SharePrice]]</f>
        <v>4.1793923806461984E-2</v>
      </c>
    </row>
    <row r="1922" spans="2:7" ht="16" x14ac:dyDescent="0.2">
      <c r="B1922" s="35">
        <v>42333</v>
      </c>
      <c r="C1922">
        <v>62.03</v>
      </c>
      <c r="E1922">
        <v>0.65</v>
      </c>
      <c r="F1922">
        <f>Table3[[#This Row],[DivPay]]*4</f>
        <v>2.6</v>
      </c>
      <c r="G1922" s="2">
        <f>Table3[[#This Row],[FwdDiv]]/Table3[[#This Row],[SharePrice]]</f>
        <v>4.1915202321457359E-2</v>
      </c>
    </row>
    <row r="1923" spans="2:7" ht="16" x14ac:dyDescent="0.2">
      <c r="B1923" s="35">
        <v>42332</v>
      </c>
      <c r="C1923">
        <v>62.35</v>
      </c>
      <c r="E1923">
        <v>0.65</v>
      </c>
      <c r="F1923">
        <f>Table3[[#This Row],[DivPay]]*4</f>
        <v>2.6</v>
      </c>
      <c r="G1923" s="2">
        <f>Table3[[#This Row],[FwdDiv]]/Table3[[#This Row],[SharePrice]]</f>
        <v>4.1700080192461908E-2</v>
      </c>
    </row>
    <row r="1924" spans="2:7" ht="16" x14ac:dyDescent="0.2">
      <c r="B1924" s="35">
        <v>42331</v>
      </c>
      <c r="C1924">
        <v>62.82</v>
      </c>
      <c r="E1924">
        <v>0.65</v>
      </c>
      <c r="F1924">
        <f>Table3[[#This Row],[DivPay]]*4</f>
        <v>2.6</v>
      </c>
      <c r="G1924" s="2">
        <f>Table3[[#This Row],[FwdDiv]]/Table3[[#This Row],[SharePrice]]</f>
        <v>4.1388092964024195E-2</v>
      </c>
    </row>
    <row r="1925" spans="2:7" ht="16" x14ac:dyDescent="0.2">
      <c r="B1925" s="35">
        <v>42328</v>
      </c>
      <c r="C1925">
        <v>63.31</v>
      </c>
      <c r="E1925">
        <v>0.65</v>
      </c>
      <c r="F1925">
        <f>Table3[[#This Row],[DivPay]]*4</f>
        <v>2.6</v>
      </c>
      <c r="G1925" s="2">
        <f>Table3[[#This Row],[FwdDiv]]/Table3[[#This Row],[SharePrice]]</f>
        <v>4.1067761806981518E-2</v>
      </c>
    </row>
    <row r="1926" spans="2:7" ht="16" x14ac:dyDescent="0.2">
      <c r="B1926" s="35">
        <v>42327</v>
      </c>
      <c r="C1926">
        <v>63.19</v>
      </c>
      <c r="E1926">
        <v>0.65</v>
      </c>
      <c r="F1926">
        <f>Table3[[#This Row],[DivPay]]*4</f>
        <v>2.6</v>
      </c>
      <c r="G1926" s="2">
        <f>Table3[[#This Row],[FwdDiv]]/Table3[[#This Row],[SharePrice]]</f>
        <v>4.1145750909954107E-2</v>
      </c>
    </row>
    <row r="1927" spans="2:7" ht="16" x14ac:dyDescent="0.2">
      <c r="B1927" s="35">
        <v>42326</v>
      </c>
      <c r="C1927">
        <v>62.8</v>
      </c>
      <c r="E1927">
        <v>0.65</v>
      </c>
      <c r="F1927">
        <f>Table3[[#This Row],[DivPay]]*4</f>
        <v>2.6</v>
      </c>
      <c r="G1927" s="2">
        <f>Table3[[#This Row],[FwdDiv]]/Table3[[#This Row],[SharePrice]]</f>
        <v>4.1401273885350323E-2</v>
      </c>
    </row>
    <row r="1928" spans="2:7" ht="16" x14ac:dyDescent="0.2">
      <c r="B1928" s="35">
        <v>42325</v>
      </c>
      <c r="C1928">
        <v>62.46</v>
      </c>
      <c r="E1928">
        <v>0.65</v>
      </c>
      <c r="F1928">
        <f>Table3[[#This Row],[DivPay]]*4</f>
        <v>2.6</v>
      </c>
      <c r="G1928" s="2">
        <f>Table3[[#This Row],[FwdDiv]]/Table3[[#This Row],[SharePrice]]</f>
        <v>4.1626641050272174E-2</v>
      </c>
    </row>
    <row r="1929" spans="2:7" ht="16" x14ac:dyDescent="0.2">
      <c r="B1929" s="35">
        <v>42324</v>
      </c>
      <c r="C1929">
        <v>62.72</v>
      </c>
      <c r="D1929">
        <v>0.65</v>
      </c>
      <c r="E1929">
        <v>0.65</v>
      </c>
      <c r="F1929">
        <f>Table3[[#This Row],[DivPay]]*4</f>
        <v>2.6</v>
      </c>
      <c r="G1929" s="2">
        <f>Table3[[#This Row],[FwdDiv]]/Table3[[#This Row],[SharePrice]]</f>
        <v>4.1454081632653066E-2</v>
      </c>
    </row>
    <row r="1930" spans="2:7" ht="16" x14ac:dyDescent="0.2">
      <c r="B1930" s="35">
        <v>42321</v>
      </c>
      <c r="C1930">
        <v>61.91</v>
      </c>
      <c r="E1930">
        <v>0.65</v>
      </c>
      <c r="F1930">
        <f>Table3[[#This Row],[DivPay]]*4</f>
        <v>2.6</v>
      </c>
      <c r="G1930" s="2">
        <f>Table3[[#This Row],[FwdDiv]]/Table3[[#This Row],[SharePrice]]</f>
        <v>4.1996446454530774E-2</v>
      </c>
    </row>
    <row r="1931" spans="2:7" ht="16" x14ac:dyDescent="0.2">
      <c r="B1931" s="35">
        <v>42320</v>
      </c>
      <c r="C1931">
        <v>62.54</v>
      </c>
      <c r="E1931">
        <v>0.65</v>
      </c>
      <c r="F1931">
        <f>Table3[[#This Row],[DivPay]]*4</f>
        <v>2.6</v>
      </c>
      <c r="G1931" s="2">
        <f>Table3[[#This Row],[FwdDiv]]/Table3[[#This Row],[SharePrice]]</f>
        <v>4.1573393028461789E-2</v>
      </c>
    </row>
    <row r="1932" spans="2:7" ht="16" x14ac:dyDescent="0.2">
      <c r="B1932" s="35">
        <v>42319</v>
      </c>
      <c r="C1932">
        <v>62.92</v>
      </c>
      <c r="E1932">
        <v>0.65</v>
      </c>
      <c r="F1932">
        <f>Table3[[#This Row],[DivPay]]*4</f>
        <v>2.6</v>
      </c>
      <c r="G1932" s="2">
        <f>Table3[[#This Row],[FwdDiv]]/Table3[[#This Row],[SharePrice]]</f>
        <v>4.1322314049586778E-2</v>
      </c>
    </row>
    <row r="1933" spans="2:7" ht="16" x14ac:dyDescent="0.2">
      <c r="B1933" s="35">
        <v>42318</v>
      </c>
      <c r="C1933">
        <v>62.67</v>
      </c>
      <c r="E1933">
        <v>0.65</v>
      </c>
      <c r="F1933">
        <f>Table3[[#This Row],[DivPay]]*4</f>
        <v>2.6</v>
      </c>
      <c r="G1933" s="2">
        <f>Table3[[#This Row],[FwdDiv]]/Table3[[#This Row],[SharePrice]]</f>
        <v>4.1487154938567097E-2</v>
      </c>
    </row>
    <row r="1934" spans="2:7" ht="16" x14ac:dyDescent="0.2">
      <c r="B1934" s="35">
        <v>42317</v>
      </c>
      <c r="C1934">
        <v>61.93</v>
      </c>
      <c r="E1934">
        <v>0.65</v>
      </c>
      <c r="F1934">
        <f>Table3[[#This Row],[DivPay]]*4</f>
        <v>2.6</v>
      </c>
      <c r="G1934" s="2">
        <f>Table3[[#This Row],[FwdDiv]]/Table3[[#This Row],[SharePrice]]</f>
        <v>4.1982883901178755E-2</v>
      </c>
    </row>
    <row r="1935" spans="2:7" ht="16" x14ac:dyDescent="0.2">
      <c r="B1935" s="35">
        <v>42314</v>
      </c>
      <c r="C1935">
        <v>61.95</v>
      </c>
      <c r="E1935">
        <v>0.65</v>
      </c>
      <c r="F1935">
        <f>Table3[[#This Row],[DivPay]]*4</f>
        <v>2.6</v>
      </c>
      <c r="G1935" s="2">
        <f>Table3[[#This Row],[FwdDiv]]/Table3[[#This Row],[SharePrice]]</f>
        <v>4.1969330104923326E-2</v>
      </c>
    </row>
    <row r="1936" spans="2:7" ht="16" x14ac:dyDescent="0.2">
      <c r="B1936" s="35">
        <v>42313</v>
      </c>
      <c r="C1936">
        <v>65.349999999999994</v>
      </c>
      <c r="E1936">
        <v>0.65</v>
      </c>
      <c r="F1936">
        <f>Table3[[#This Row],[DivPay]]*4</f>
        <v>2.6</v>
      </c>
      <c r="G1936" s="2">
        <f>Table3[[#This Row],[FwdDiv]]/Table3[[#This Row],[SharePrice]]</f>
        <v>3.9785768936495797E-2</v>
      </c>
    </row>
    <row r="1937" spans="2:7" ht="16" x14ac:dyDescent="0.2">
      <c r="B1937" s="35">
        <v>42312</v>
      </c>
      <c r="C1937">
        <v>65.92</v>
      </c>
      <c r="E1937">
        <v>0.65</v>
      </c>
      <c r="F1937">
        <f>Table3[[#This Row],[DivPay]]*4</f>
        <v>2.6</v>
      </c>
      <c r="G1937" s="2">
        <f>Table3[[#This Row],[FwdDiv]]/Table3[[#This Row],[SharePrice]]</f>
        <v>3.9441747572815537E-2</v>
      </c>
    </row>
    <row r="1938" spans="2:7" ht="16" x14ac:dyDescent="0.2">
      <c r="B1938" s="35">
        <v>42311</v>
      </c>
      <c r="C1938">
        <v>65.64</v>
      </c>
      <c r="E1938">
        <v>0.65</v>
      </c>
      <c r="F1938">
        <f>Table3[[#This Row],[DivPay]]*4</f>
        <v>2.6</v>
      </c>
      <c r="G1938" s="2">
        <f>Table3[[#This Row],[FwdDiv]]/Table3[[#This Row],[SharePrice]]</f>
        <v>3.9609993906154786E-2</v>
      </c>
    </row>
    <row r="1939" spans="2:7" ht="16" x14ac:dyDescent="0.2">
      <c r="B1939" s="35">
        <v>42310</v>
      </c>
      <c r="C1939">
        <v>65.59</v>
      </c>
      <c r="E1939">
        <v>0.65</v>
      </c>
      <c r="F1939">
        <f>Table3[[#This Row],[DivPay]]*4</f>
        <v>2.6</v>
      </c>
      <c r="G1939" s="2">
        <f>Table3[[#This Row],[FwdDiv]]/Table3[[#This Row],[SharePrice]]</f>
        <v>3.9640189053209332E-2</v>
      </c>
    </row>
    <row r="1940" spans="2:7" ht="16" x14ac:dyDescent="0.2">
      <c r="B1940" s="35">
        <v>42307</v>
      </c>
      <c r="C1940">
        <v>65.75</v>
      </c>
      <c r="E1940">
        <v>0.65</v>
      </c>
      <c r="F1940">
        <f>Table3[[#This Row],[DivPay]]*4</f>
        <v>2.6</v>
      </c>
      <c r="G1940" s="2">
        <f>Table3[[#This Row],[FwdDiv]]/Table3[[#This Row],[SharePrice]]</f>
        <v>3.9543726235741448E-2</v>
      </c>
    </row>
    <row r="1941" spans="2:7" ht="16" x14ac:dyDescent="0.2">
      <c r="B1941" s="35">
        <v>42306</v>
      </c>
      <c r="C1941">
        <v>65.34</v>
      </c>
      <c r="E1941">
        <v>0.65</v>
      </c>
      <c r="F1941">
        <f>Table3[[#This Row],[DivPay]]*4</f>
        <v>2.6</v>
      </c>
      <c r="G1941" s="2">
        <f>Table3[[#This Row],[FwdDiv]]/Table3[[#This Row],[SharePrice]]</f>
        <v>3.9791857973676154E-2</v>
      </c>
    </row>
    <row r="1942" spans="2:7" ht="16" x14ac:dyDescent="0.2">
      <c r="B1942" s="35">
        <v>42305</v>
      </c>
      <c r="C1942">
        <v>66.41</v>
      </c>
      <c r="E1942">
        <v>0.65</v>
      </c>
      <c r="F1942">
        <f>Table3[[#This Row],[DivPay]]*4</f>
        <v>2.6</v>
      </c>
      <c r="G1942" s="2">
        <f>Table3[[#This Row],[FwdDiv]]/Table3[[#This Row],[SharePrice]]</f>
        <v>3.9150730311700049E-2</v>
      </c>
    </row>
    <row r="1943" spans="2:7" ht="16" x14ac:dyDescent="0.2">
      <c r="B1943" s="35">
        <v>42304</v>
      </c>
      <c r="C1943">
        <v>67.25</v>
      </c>
      <c r="E1943">
        <v>0.65</v>
      </c>
      <c r="F1943">
        <f>Table3[[#This Row],[DivPay]]*4</f>
        <v>2.6</v>
      </c>
      <c r="G1943" s="2">
        <f>Table3[[#This Row],[FwdDiv]]/Table3[[#This Row],[SharePrice]]</f>
        <v>3.8661710037174724E-2</v>
      </c>
    </row>
    <row r="1944" spans="2:7" ht="16" x14ac:dyDescent="0.2">
      <c r="B1944" s="35">
        <v>42303</v>
      </c>
      <c r="C1944">
        <v>67.040000000000006</v>
      </c>
      <c r="E1944">
        <v>0.65</v>
      </c>
      <c r="F1944">
        <f>Table3[[#This Row],[DivPay]]*4</f>
        <v>2.6</v>
      </c>
      <c r="G1944" s="2">
        <f>Table3[[#This Row],[FwdDiv]]/Table3[[#This Row],[SharePrice]]</f>
        <v>3.8782816229116945E-2</v>
      </c>
    </row>
    <row r="1945" spans="2:7" ht="16" x14ac:dyDescent="0.2">
      <c r="B1945" s="35">
        <v>42300</v>
      </c>
      <c r="C1945">
        <v>67.040000000000006</v>
      </c>
      <c r="E1945">
        <v>0.65</v>
      </c>
      <c r="F1945">
        <f>Table3[[#This Row],[DivPay]]*4</f>
        <v>2.6</v>
      </c>
      <c r="G1945" s="2">
        <f>Table3[[#This Row],[FwdDiv]]/Table3[[#This Row],[SharePrice]]</f>
        <v>3.8782816229116945E-2</v>
      </c>
    </row>
    <row r="1946" spans="2:7" ht="16" x14ac:dyDescent="0.2">
      <c r="B1946" s="35">
        <v>42299</v>
      </c>
      <c r="C1946">
        <v>67.78</v>
      </c>
      <c r="E1946">
        <v>0.65</v>
      </c>
      <c r="F1946">
        <f>Table3[[#This Row],[DivPay]]*4</f>
        <v>2.6</v>
      </c>
      <c r="G1946" s="2">
        <f>Table3[[#This Row],[FwdDiv]]/Table3[[#This Row],[SharePrice]]</f>
        <v>3.8359398052522871E-2</v>
      </c>
    </row>
    <row r="1947" spans="2:7" ht="16" x14ac:dyDescent="0.2">
      <c r="B1947" s="35">
        <v>42298</v>
      </c>
      <c r="C1947">
        <v>66.97</v>
      </c>
      <c r="E1947">
        <v>0.65</v>
      </c>
      <c r="F1947">
        <f>Table3[[#This Row],[DivPay]]*4</f>
        <v>2.6</v>
      </c>
      <c r="G1947" s="2">
        <f>Table3[[#This Row],[FwdDiv]]/Table3[[#This Row],[SharePrice]]</f>
        <v>3.8823353740480814E-2</v>
      </c>
    </row>
    <row r="1948" spans="2:7" ht="16" x14ac:dyDescent="0.2">
      <c r="B1948" s="35">
        <v>42297</v>
      </c>
      <c r="C1948">
        <v>67.16</v>
      </c>
      <c r="E1948">
        <v>0.65</v>
      </c>
      <c r="F1948">
        <f>Table3[[#This Row],[DivPay]]*4</f>
        <v>2.6</v>
      </c>
      <c r="G1948" s="2">
        <f>Table3[[#This Row],[FwdDiv]]/Table3[[#This Row],[SharePrice]]</f>
        <v>3.8713519952352594E-2</v>
      </c>
    </row>
    <row r="1949" spans="2:7" ht="16" x14ac:dyDescent="0.2">
      <c r="B1949" s="35">
        <v>42296</v>
      </c>
      <c r="C1949">
        <v>66.930000000000007</v>
      </c>
      <c r="E1949">
        <v>0.65</v>
      </c>
      <c r="F1949">
        <f>Table3[[#This Row],[DivPay]]*4</f>
        <v>2.6</v>
      </c>
      <c r="G1949" s="2">
        <f>Table3[[#This Row],[FwdDiv]]/Table3[[#This Row],[SharePrice]]</f>
        <v>3.8846556103391598E-2</v>
      </c>
    </row>
    <row r="1950" spans="2:7" ht="16" x14ac:dyDescent="0.2">
      <c r="B1950" s="35">
        <v>42293</v>
      </c>
      <c r="C1950">
        <v>67.02</v>
      </c>
      <c r="E1950">
        <v>0.65</v>
      </c>
      <c r="F1950">
        <f>Table3[[#This Row],[DivPay]]*4</f>
        <v>2.6</v>
      </c>
      <c r="G1950" s="2">
        <f>Table3[[#This Row],[FwdDiv]]/Table3[[#This Row],[SharePrice]]</f>
        <v>3.8794389734407644E-2</v>
      </c>
    </row>
    <row r="1951" spans="2:7" ht="16" x14ac:dyDescent="0.2">
      <c r="B1951" s="35">
        <v>42292</v>
      </c>
      <c r="C1951">
        <v>66.47</v>
      </c>
      <c r="E1951">
        <v>0.65</v>
      </c>
      <c r="F1951">
        <f>Table3[[#This Row],[DivPay]]*4</f>
        <v>2.6</v>
      </c>
      <c r="G1951" s="2">
        <f>Table3[[#This Row],[FwdDiv]]/Table3[[#This Row],[SharePrice]]</f>
        <v>3.911539040168497E-2</v>
      </c>
    </row>
    <row r="1952" spans="2:7" ht="16" x14ac:dyDescent="0.2">
      <c r="B1952" s="35">
        <v>42291</v>
      </c>
      <c r="C1952">
        <v>65.48</v>
      </c>
      <c r="E1952">
        <v>0.65</v>
      </c>
      <c r="F1952">
        <f>Table3[[#This Row],[DivPay]]*4</f>
        <v>2.6</v>
      </c>
      <c r="G1952" s="2">
        <f>Table3[[#This Row],[FwdDiv]]/Table3[[#This Row],[SharePrice]]</f>
        <v>3.9706780696395848E-2</v>
      </c>
    </row>
    <row r="1953" spans="2:7" ht="16" x14ac:dyDescent="0.2">
      <c r="B1953" s="35">
        <v>42290</v>
      </c>
      <c r="C1953">
        <v>65.540000000000006</v>
      </c>
      <c r="E1953">
        <v>0.65</v>
      </c>
      <c r="F1953">
        <f>Table3[[#This Row],[DivPay]]*4</f>
        <v>2.6</v>
      </c>
      <c r="G1953" s="2">
        <f>Table3[[#This Row],[FwdDiv]]/Table3[[#This Row],[SharePrice]]</f>
        <v>3.9670430271589868E-2</v>
      </c>
    </row>
    <row r="1954" spans="2:7" ht="16" x14ac:dyDescent="0.2">
      <c r="B1954" s="35">
        <v>42289</v>
      </c>
      <c r="C1954">
        <v>65.77</v>
      </c>
      <c r="E1954">
        <v>0.65</v>
      </c>
      <c r="F1954">
        <f>Table3[[#This Row],[DivPay]]*4</f>
        <v>2.6</v>
      </c>
      <c r="G1954" s="2">
        <f>Table3[[#This Row],[FwdDiv]]/Table3[[#This Row],[SharePrice]]</f>
        <v>3.9531701383609549E-2</v>
      </c>
    </row>
    <row r="1955" spans="2:7" ht="16" x14ac:dyDescent="0.2">
      <c r="B1955" s="35">
        <v>42286</v>
      </c>
      <c r="C1955">
        <v>65.430000000000007</v>
      </c>
      <c r="E1955">
        <v>0.65</v>
      </c>
      <c r="F1955">
        <f>Table3[[#This Row],[DivPay]]*4</f>
        <v>2.6</v>
      </c>
      <c r="G1955" s="2">
        <f>Table3[[#This Row],[FwdDiv]]/Table3[[#This Row],[SharePrice]]</f>
        <v>3.9737123643588564E-2</v>
      </c>
    </row>
    <row r="1956" spans="2:7" ht="16" x14ac:dyDescent="0.2">
      <c r="B1956" s="35">
        <v>42285</v>
      </c>
      <c r="C1956">
        <v>66.27</v>
      </c>
      <c r="E1956">
        <v>0.65</v>
      </c>
      <c r="F1956">
        <f>Table3[[#This Row],[DivPay]]*4</f>
        <v>2.6</v>
      </c>
      <c r="G1956" s="2">
        <f>Table3[[#This Row],[FwdDiv]]/Table3[[#This Row],[SharePrice]]</f>
        <v>3.9233438961822853E-2</v>
      </c>
    </row>
    <row r="1957" spans="2:7" ht="16" x14ac:dyDescent="0.2">
      <c r="B1957" s="35">
        <v>42284</v>
      </c>
      <c r="C1957">
        <v>65.41</v>
      </c>
      <c r="E1957">
        <v>0.65</v>
      </c>
      <c r="F1957">
        <f>Table3[[#This Row],[DivPay]]*4</f>
        <v>2.6</v>
      </c>
      <c r="G1957" s="2">
        <f>Table3[[#This Row],[FwdDiv]]/Table3[[#This Row],[SharePrice]]</f>
        <v>3.9749273811343834E-2</v>
      </c>
    </row>
    <row r="1958" spans="2:7" ht="16" x14ac:dyDescent="0.2">
      <c r="B1958" s="35">
        <v>42283</v>
      </c>
      <c r="C1958">
        <v>65.650000000000006</v>
      </c>
      <c r="E1958">
        <v>0.65</v>
      </c>
      <c r="F1958">
        <f>Table3[[#This Row],[DivPay]]*4</f>
        <v>2.6</v>
      </c>
      <c r="G1958" s="2">
        <f>Table3[[#This Row],[FwdDiv]]/Table3[[#This Row],[SharePrice]]</f>
        <v>3.9603960396039604E-2</v>
      </c>
    </row>
    <row r="1959" spans="2:7" ht="16" x14ac:dyDescent="0.2">
      <c r="B1959" s="35">
        <v>42282</v>
      </c>
      <c r="C1959">
        <v>67.08</v>
      </c>
      <c r="E1959">
        <v>0.65</v>
      </c>
      <c r="F1959">
        <f>Table3[[#This Row],[DivPay]]*4</f>
        <v>2.6</v>
      </c>
      <c r="G1959" s="2">
        <f>Table3[[#This Row],[FwdDiv]]/Table3[[#This Row],[SharePrice]]</f>
        <v>3.875968992248062E-2</v>
      </c>
    </row>
    <row r="1960" spans="2:7" ht="16" x14ac:dyDescent="0.2">
      <c r="B1960" s="35">
        <v>42279</v>
      </c>
      <c r="C1960">
        <v>66.64</v>
      </c>
      <c r="E1960">
        <v>0.65</v>
      </c>
      <c r="F1960">
        <f>Table3[[#This Row],[DivPay]]*4</f>
        <v>2.6</v>
      </c>
      <c r="G1960" s="2">
        <f>Table3[[#This Row],[FwdDiv]]/Table3[[#This Row],[SharePrice]]</f>
        <v>3.9015606242497003E-2</v>
      </c>
    </row>
    <row r="1961" spans="2:7" ht="16" x14ac:dyDescent="0.2">
      <c r="B1961" s="35">
        <v>42278</v>
      </c>
      <c r="C1961">
        <v>65.63</v>
      </c>
      <c r="E1961">
        <v>0.65</v>
      </c>
      <c r="F1961">
        <f>Table3[[#This Row],[DivPay]]*4</f>
        <v>2.6</v>
      </c>
      <c r="G1961" s="2">
        <f>Table3[[#This Row],[FwdDiv]]/Table3[[#This Row],[SharePrice]]</f>
        <v>3.9616029254913913E-2</v>
      </c>
    </row>
    <row r="1962" spans="2:7" ht="16" x14ac:dyDescent="0.2">
      <c r="B1962" s="35">
        <v>42277</v>
      </c>
      <c r="C1962">
        <v>66.849999999999994</v>
      </c>
      <c r="E1962">
        <v>0.65</v>
      </c>
      <c r="F1962">
        <f>Table3[[#This Row],[DivPay]]*4</f>
        <v>2.6</v>
      </c>
      <c r="G1962" s="2">
        <f>Table3[[#This Row],[FwdDiv]]/Table3[[#This Row],[SharePrice]]</f>
        <v>3.8893044128646227E-2</v>
      </c>
    </row>
    <row r="1963" spans="2:7" ht="16" x14ac:dyDescent="0.2">
      <c r="B1963" s="35">
        <v>42276</v>
      </c>
      <c r="C1963">
        <v>65.900000000000006</v>
      </c>
      <c r="E1963">
        <v>0.65</v>
      </c>
      <c r="F1963">
        <f>Table3[[#This Row],[DivPay]]*4</f>
        <v>2.6</v>
      </c>
      <c r="G1963" s="2">
        <f>Table3[[#This Row],[FwdDiv]]/Table3[[#This Row],[SharePrice]]</f>
        <v>3.9453717754172987E-2</v>
      </c>
    </row>
    <row r="1964" spans="2:7" ht="16" x14ac:dyDescent="0.2">
      <c r="B1964" s="35">
        <v>42275</v>
      </c>
      <c r="C1964">
        <v>65.819999999999993</v>
      </c>
      <c r="E1964">
        <v>0.65</v>
      </c>
      <c r="F1964">
        <f>Table3[[#This Row],[DivPay]]*4</f>
        <v>2.6</v>
      </c>
      <c r="G1964" s="2">
        <f>Table3[[#This Row],[FwdDiv]]/Table3[[#This Row],[SharePrice]]</f>
        <v>3.9501671224551817E-2</v>
      </c>
    </row>
    <row r="1965" spans="2:7" ht="16" x14ac:dyDescent="0.2">
      <c r="B1965" s="35">
        <v>42272</v>
      </c>
      <c r="C1965">
        <v>66.260000000000005</v>
      </c>
      <c r="E1965">
        <v>0.65</v>
      </c>
      <c r="F1965">
        <f>Table3[[#This Row],[DivPay]]*4</f>
        <v>2.6</v>
      </c>
      <c r="G1965" s="2">
        <f>Table3[[#This Row],[FwdDiv]]/Table3[[#This Row],[SharePrice]]</f>
        <v>3.9239360096589189E-2</v>
      </c>
    </row>
    <row r="1966" spans="2:7" ht="16" x14ac:dyDescent="0.2">
      <c r="B1966" s="35">
        <v>42271</v>
      </c>
      <c r="C1966">
        <v>65.95</v>
      </c>
      <c r="E1966">
        <v>0.65</v>
      </c>
      <c r="F1966">
        <f>Table3[[#This Row],[DivPay]]*4</f>
        <v>2.6</v>
      </c>
      <c r="G1966" s="2">
        <f>Table3[[#This Row],[FwdDiv]]/Table3[[#This Row],[SharePrice]]</f>
        <v>3.9423805913570885E-2</v>
      </c>
    </row>
    <row r="1967" spans="2:7" ht="16" x14ac:dyDescent="0.2">
      <c r="B1967" s="35">
        <v>42270</v>
      </c>
      <c r="C1967">
        <v>65.53</v>
      </c>
      <c r="E1967">
        <v>0.65</v>
      </c>
      <c r="F1967">
        <f>Table3[[#This Row],[DivPay]]*4</f>
        <v>2.6</v>
      </c>
      <c r="G1967" s="2">
        <f>Table3[[#This Row],[FwdDiv]]/Table3[[#This Row],[SharePrice]]</f>
        <v>3.9676484053105449E-2</v>
      </c>
    </row>
    <row r="1968" spans="2:7" ht="16" x14ac:dyDescent="0.2">
      <c r="B1968" s="35">
        <v>42269</v>
      </c>
      <c r="C1968">
        <v>64.989999999999995</v>
      </c>
      <c r="E1968">
        <v>0.65</v>
      </c>
      <c r="F1968">
        <f>Table3[[#This Row],[DivPay]]*4</f>
        <v>2.6</v>
      </c>
      <c r="G1968" s="2">
        <f>Table3[[#This Row],[FwdDiv]]/Table3[[#This Row],[SharePrice]]</f>
        <v>4.000615479304509E-2</v>
      </c>
    </row>
    <row r="1969" spans="2:7" ht="16" x14ac:dyDescent="0.2">
      <c r="B1969" s="35">
        <v>42268</v>
      </c>
      <c r="C1969">
        <v>65.03</v>
      </c>
      <c r="E1969">
        <v>0.65</v>
      </c>
      <c r="F1969">
        <f>Table3[[#This Row],[DivPay]]*4</f>
        <v>2.6</v>
      </c>
      <c r="G1969" s="2">
        <f>Table3[[#This Row],[FwdDiv]]/Table3[[#This Row],[SharePrice]]</f>
        <v>3.9981546978317697E-2</v>
      </c>
    </row>
    <row r="1970" spans="2:7" ht="16" x14ac:dyDescent="0.2">
      <c r="B1970" s="35">
        <v>42265</v>
      </c>
      <c r="C1970">
        <v>65.05</v>
      </c>
      <c r="E1970">
        <v>0.65</v>
      </c>
      <c r="F1970">
        <f>Table3[[#This Row],[DivPay]]*4</f>
        <v>2.6</v>
      </c>
      <c r="G1970" s="2">
        <f>Table3[[#This Row],[FwdDiv]]/Table3[[#This Row],[SharePrice]]</f>
        <v>3.9969254419677178E-2</v>
      </c>
    </row>
    <row r="1971" spans="2:7" ht="16" x14ac:dyDescent="0.2">
      <c r="B1971" s="35">
        <v>42264</v>
      </c>
      <c r="C1971">
        <v>64.510000000000005</v>
      </c>
      <c r="E1971">
        <v>0.65</v>
      </c>
      <c r="F1971">
        <f>Table3[[#This Row],[DivPay]]*4</f>
        <v>2.6</v>
      </c>
      <c r="G1971" s="2">
        <f>Table3[[#This Row],[FwdDiv]]/Table3[[#This Row],[SharePrice]]</f>
        <v>4.0303828863742057E-2</v>
      </c>
    </row>
    <row r="1972" spans="2:7" ht="16" x14ac:dyDescent="0.2">
      <c r="B1972" s="35">
        <v>42263</v>
      </c>
      <c r="C1972">
        <v>63.55</v>
      </c>
      <c r="E1972">
        <v>0.65</v>
      </c>
      <c r="F1972">
        <f>Table3[[#This Row],[DivPay]]*4</f>
        <v>2.6</v>
      </c>
      <c r="G1972" s="2">
        <f>Table3[[#This Row],[FwdDiv]]/Table3[[#This Row],[SharePrice]]</f>
        <v>4.0912667191188044E-2</v>
      </c>
    </row>
    <row r="1973" spans="2:7" ht="16" x14ac:dyDescent="0.2">
      <c r="B1973" s="35">
        <v>42262</v>
      </c>
      <c r="C1973">
        <v>62.66</v>
      </c>
      <c r="E1973">
        <v>0.65</v>
      </c>
      <c r="F1973">
        <f>Table3[[#This Row],[DivPay]]*4</f>
        <v>2.6</v>
      </c>
      <c r="G1973" s="2">
        <f>Table3[[#This Row],[FwdDiv]]/Table3[[#This Row],[SharePrice]]</f>
        <v>4.1493775933609964E-2</v>
      </c>
    </row>
    <row r="1974" spans="2:7" ht="16" x14ac:dyDescent="0.2">
      <c r="B1974" s="35">
        <v>42261</v>
      </c>
      <c r="C1974">
        <v>62.64</v>
      </c>
      <c r="E1974">
        <v>0.65</v>
      </c>
      <c r="F1974">
        <f>Table3[[#This Row],[DivPay]]*4</f>
        <v>2.6</v>
      </c>
      <c r="G1974" s="2">
        <f>Table3[[#This Row],[FwdDiv]]/Table3[[#This Row],[SharePrice]]</f>
        <v>4.1507024265644954E-2</v>
      </c>
    </row>
    <row r="1975" spans="2:7" ht="16" x14ac:dyDescent="0.2">
      <c r="B1975" s="35">
        <v>42258</v>
      </c>
      <c r="C1975">
        <v>62.39</v>
      </c>
      <c r="E1975">
        <v>0.65</v>
      </c>
      <c r="F1975">
        <f>Table3[[#This Row],[DivPay]]*4</f>
        <v>2.6</v>
      </c>
      <c r="G1975" s="2">
        <f>Table3[[#This Row],[FwdDiv]]/Table3[[#This Row],[SharePrice]]</f>
        <v>4.1673345087353743E-2</v>
      </c>
    </row>
    <row r="1976" spans="2:7" ht="16" x14ac:dyDescent="0.2">
      <c r="B1976" s="35">
        <v>42257</v>
      </c>
      <c r="C1976">
        <v>61.57</v>
      </c>
      <c r="E1976">
        <v>0.65</v>
      </c>
      <c r="F1976">
        <f>Table3[[#This Row],[DivPay]]*4</f>
        <v>2.6</v>
      </c>
      <c r="G1976" s="2">
        <f>Table3[[#This Row],[FwdDiv]]/Table3[[#This Row],[SharePrice]]</f>
        <v>4.2228357966542146E-2</v>
      </c>
    </row>
    <row r="1977" spans="2:7" ht="16" x14ac:dyDescent="0.2">
      <c r="B1977" s="35">
        <v>42256</v>
      </c>
      <c r="C1977">
        <v>61.3</v>
      </c>
      <c r="E1977">
        <v>0.65</v>
      </c>
      <c r="F1977">
        <f>Table3[[#This Row],[DivPay]]*4</f>
        <v>2.6</v>
      </c>
      <c r="G1977" s="2">
        <f>Table3[[#This Row],[FwdDiv]]/Table3[[#This Row],[SharePrice]]</f>
        <v>4.2414355628058731E-2</v>
      </c>
    </row>
    <row r="1978" spans="2:7" ht="16" x14ac:dyDescent="0.2">
      <c r="B1978" s="35">
        <v>42255</v>
      </c>
      <c r="C1978">
        <v>62.34</v>
      </c>
      <c r="E1978">
        <v>0.65</v>
      </c>
      <c r="F1978">
        <f>Table3[[#This Row],[DivPay]]*4</f>
        <v>2.6</v>
      </c>
      <c r="G1978" s="2">
        <f>Table3[[#This Row],[FwdDiv]]/Table3[[#This Row],[SharePrice]]</f>
        <v>4.170676932948348E-2</v>
      </c>
    </row>
    <row r="1979" spans="2:7" ht="16" x14ac:dyDescent="0.2">
      <c r="B1979" s="35">
        <v>42251</v>
      </c>
      <c r="C1979">
        <v>60.86</v>
      </c>
      <c r="E1979">
        <v>0.65</v>
      </c>
      <c r="F1979">
        <f>Table3[[#This Row],[DivPay]]*4</f>
        <v>2.6</v>
      </c>
      <c r="G1979" s="2">
        <f>Table3[[#This Row],[FwdDiv]]/Table3[[#This Row],[SharePrice]]</f>
        <v>4.2720999014130796E-2</v>
      </c>
    </row>
    <row r="1980" spans="2:7" ht="16" x14ac:dyDescent="0.2">
      <c r="B1980" s="35">
        <v>42250</v>
      </c>
      <c r="C1980">
        <v>61.88</v>
      </c>
      <c r="E1980">
        <v>0.65</v>
      </c>
      <c r="F1980">
        <f>Table3[[#This Row],[DivPay]]*4</f>
        <v>2.6</v>
      </c>
      <c r="G1980" s="2">
        <f>Table3[[#This Row],[FwdDiv]]/Table3[[#This Row],[SharePrice]]</f>
        <v>4.2016806722689072E-2</v>
      </c>
    </row>
    <row r="1981" spans="2:7" ht="16" x14ac:dyDescent="0.2">
      <c r="B1981" s="35">
        <v>42249</v>
      </c>
      <c r="C1981">
        <v>61.65</v>
      </c>
      <c r="E1981">
        <v>0.65</v>
      </c>
      <c r="F1981">
        <f>Table3[[#This Row],[DivPay]]*4</f>
        <v>2.6</v>
      </c>
      <c r="G1981" s="2">
        <f>Table3[[#This Row],[FwdDiv]]/Table3[[#This Row],[SharePrice]]</f>
        <v>4.2173560421735604E-2</v>
      </c>
    </row>
    <row r="1982" spans="2:7" ht="16" x14ac:dyDescent="0.2">
      <c r="B1982" s="35">
        <v>42248</v>
      </c>
      <c r="C1982">
        <v>61.58</v>
      </c>
      <c r="E1982">
        <v>0.65</v>
      </c>
      <c r="F1982">
        <f>Table3[[#This Row],[DivPay]]*4</f>
        <v>2.6</v>
      </c>
      <c r="G1982" s="2">
        <f>Table3[[#This Row],[FwdDiv]]/Table3[[#This Row],[SharePrice]]</f>
        <v>4.222150048717116E-2</v>
      </c>
    </row>
    <row r="1983" spans="2:7" ht="16" x14ac:dyDescent="0.2">
      <c r="B1983" s="35">
        <v>42247</v>
      </c>
      <c r="C1983">
        <v>62.91</v>
      </c>
      <c r="E1983">
        <v>0.65</v>
      </c>
      <c r="F1983">
        <f>Table3[[#This Row],[DivPay]]*4</f>
        <v>2.6</v>
      </c>
      <c r="G1983" s="2">
        <f>Table3[[#This Row],[FwdDiv]]/Table3[[#This Row],[SharePrice]]</f>
        <v>4.132888253059927E-2</v>
      </c>
    </row>
    <row r="1984" spans="2:7" ht="16" x14ac:dyDescent="0.2">
      <c r="B1984" s="35">
        <v>42244</v>
      </c>
      <c r="C1984">
        <v>63.6</v>
      </c>
      <c r="E1984">
        <v>0.65</v>
      </c>
      <c r="F1984">
        <f>Table3[[#This Row],[DivPay]]*4</f>
        <v>2.6</v>
      </c>
      <c r="G1984" s="2">
        <f>Table3[[#This Row],[FwdDiv]]/Table3[[#This Row],[SharePrice]]</f>
        <v>4.0880503144654086E-2</v>
      </c>
    </row>
    <row r="1985" spans="2:7" ht="16" x14ac:dyDescent="0.2">
      <c r="B1985" s="35">
        <v>42243</v>
      </c>
      <c r="C1985">
        <v>63.9</v>
      </c>
      <c r="E1985">
        <v>0.65</v>
      </c>
      <c r="F1985">
        <f>Table3[[#This Row],[DivPay]]*4</f>
        <v>2.6</v>
      </c>
      <c r="G1985" s="2">
        <f>Table3[[#This Row],[FwdDiv]]/Table3[[#This Row],[SharePrice]]</f>
        <v>4.068857589984351E-2</v>
      </c>
    </row>
    <row r="1986" spans="2:7" ht="16" x14ac:dyDescent="0.2">
      <c r="B1986" s="35">
        <v>42242</v>
      </c>
      <c r="C1986">
        <v>63.48</v>
      </c>
      <c r="E1986">
        <v>0.65</v>
      </c>
      <c r="F1986">
        <f>Table3[[#This Row],[DivPay]]*4</f>
        <v>2.6</v>
      </c>
      <c r="G1986" s="2">
        <f>Table3[[#This Row],[FwdDiv]]/Table3[[#This Row],[SharePrice]]</f>
        <v>4.0957781978575934E-2</v>
      </c>
    </row>
    <row r="1987" spans="2:7" ht="16" x14ac:dyDescent="0.2">
      <c r="B1987" s="35">
        <v>42241</v>
      </c>
      <c r="C1987">
        <v>62.2</v>
      </c>
      <c r="E1987">
        <v>0.65</v>
      </c>
      <c r="F1987">
        <f>Table3[[#This Row],[DivPay]]*4</f>
        <v>2.6</v>
      </c>
      <c r="G1987" s="2">
        <f>Table3[[#This Row],[FwdDiv]]/Table3[[#This Row],[SharePrice]]</f>
        <v>4.1800643086816719E-2</v>
      </c>
    </row>
    <row r="1988" spans="2:7" ht="16" x14ac:dyDescent="0.2">
      <c r="B1988" s="35">
        <v>42240</v>
      </c>
      <c r="C1988">
        <v>63.37</v>
      </c>
      <c r="E1988">
        <v>0.65</v>
      </c>
      <c r="F1988">
        <f>Table3[[#This Row],[DivPay]]*4</f>
        <v>2.6</v>
      </c>
      <c r="G1988" s="2">
        <f>Table3[[#This Row],[FwdDiv]]/Table3[[#This Row],[SharePrice]]</f>
        <v>4.1028878017989587E-2</v>
      </c>
    </row>
    <row r="1989" spans="2:7" ht="16" x14ac:dyDescent="0.2">
      <c r="B1989" s="35">
        <v>42237</v>
      </c>
      <c r="C1989">
        <v>66.06</v>
      </c>
      <c r="E1989">
        <v>0.65</v>
      </c>
      <c r="F1989">
        <f>Table3[[#This Row],[DivPay]]*4</f>
        <v>2.6</v>
      </c>
      <c r="G1989" s="2">
        <f>Table3[[#This Row],[FwdDiv]]/Table3[[#This Row],[SharePrice]]</f>
        <v>3.9358159249167426E-2</v>
      </c>
    </row>
    <row r="1990" spans="2:7" ht="16" x14ac:dyDescent="0.2">
      <c r="B1990" s="35">
        <v>42236</v>
      </c>
      <c r="C1990">
        <v>66.819999999999993</v>
      </c>
      <c r="E1990">
        <v>0.65</v>
      </c>
      <c r="F1990">
        <f>Table3[[#This Row],[DivPay]]*4</f>
        <v>2.6</v>
      </c>
      <c r="G1990" s="2">
        <f>Table3[[#This Row],[FwdDiv]]/Table3[[#This Row],[SharePrice]]</f>
        <v>3.8910505836575883E-2</v>
      </c>
    </row>
    <row r="1991" spans="2:7" ht="16" x14ac:dyDescent="0.2">
      <c r="B1991" s="35">
        <v>42235</v>
      </c>
      <c r="C1991">
        <v>66.87</v>
      </c>
      <c r="E1991">
        <v>0.65</v>
      </c>
      <c r="F1991">
        <f>Table3[[#This Row],[DivPay]]*4</f>
        <v>2.6</v>
      </c>
      <c r="G1991" s="2">
        <f>Table3[[#This Row],[FwdDiv]]/Table3[[#This Row],[SharePrice]]</f>
        <v>3.8881411694332284E-2</v>
      </c>
    </row>
    <row r="1992" spans="2:7" ht="16" x14ac:dyDescent="0.2">
      <c r="B1992" s="35">
        <v>42234</v>
      </c>
      <c r="C1992">
        <v>66.510000000000005</v>
      </c>
      <c r="E1992">
        <v>0.65</v>
      </c>
      <c r="F1992">
        <f>Table3[[#This Row],[DivPay]]*4</f>
        <v>2.6</v>
      </c>
      <c r="G1992" s="2">
        <f>Table3[[#This Row],[FwdDiv]]/Table3[[#This Row],[SharePrice]]</f>
        <v>3.9091865884829345E-2</v>
      </c>
    </row>
    <row r="1993" spans="2:7" ht="16" x14ac:dyDescent="0.2">
      <c r="B1993" s="35">
        <v>42233</v>
      </c>
      <c r="C1993">
        <v>66.709999999999994</v>
      </c>
      <c r="D1993">
        <v>0.65</v>
      </c>
      <c r="E1993">
        <v>0.65</v>
      </c>
      <c r="F1993">
        <f>Table3[[#This Row],[DivPay]]*4</f>
        <v>2.6</v>
      </c>
      <c r="G1993" s="2">
        <f>Table3[[#This Row],[FwdDiv]]/Table3[[#This Row],[SharePrice]]</f>
        <v>3.8974666466796586E-2</v>
      </c>
    </row>
    <row r="1994" spans="2:7" ht="16" x14ac:dyDescent="0.2">
      <c r="B1994" s="35">
        <v>42230</v>
      </c>
      <c r="C1994">
        <v>67.319999999999993</v>
      </c>
      <c r="E1994">
        <v>0.65</v>
      </c>
      <c r="F1994">
        <f>Table3[[#This Row],[DivPay]]*4</f>
        <v>2.6</v>
      </c>
      <c r="G1994" s="2">
        <f>Table3[[#This Row],[FwdDiv]]/Table3[[#This Row],[SharePrice]]</f>
        <v>3.8621509209744512E-2</v>
      </c>
    </row>
    <row r="1995" spans="2:7" ht="16" x14ac:dyDescent="0.2">
      <c r="B1995" s="35">
        <v>42229</v>
      </c>
      <c r="C1995">
        <v>66.92</v>
      </c>
      <c r="E1995">
        <v>0.65</v>
      </c>
      <c r="F1995">
        <f>Table3[[#This Row],[DivPay]]*4</f>
        <v>2.6</v>
      </c>
      <c r="G1995" s="2">
        <f>Table3[[#This Row],[FwdDiv]]/Table3[[#This Row],[SharePrice]]</f>
        <v>3.8852361028093245E-2</v>
      </c>
    </row>
    <row r="1996" spans="2:7" ht="16" x14ac:dyDescent="0.2">
      <c r="B1996" s="35">
        <v>42228</v>
      </c>
      <c r="C1996">
        <v>66.599999999999994</v>
      </c>
      <c r="E1996">
        <v>0.65</v>
      </c>
      <c r="F1996">
        <f>Table3[[#This Row],[DivPay]]*4</f>
        <v>2.6</v>
      </c>
      <c r="G1996" s="2">
        <f>Table3[[#This Row],[FwdDiv]]/Table3[[#This Row],[SharePrice]]</f>
        <v>3.903903903903904E-2</v>
      </c>
    </row>
    <row r="1997" spans="2:7" ht="16" x14ac:dyDescent="0.2">
      <c r="B1997" s="35">
        <v>42227</v>
      </c>
      <c r="C1997">
        <v>65.849999999999994</v>
      </c>
      <c r="E1997">
        <v>0.65</v>
      </c>
      <c r="F1997">
        <f>Table3[[#This Row],[DivPay]]*4</f>
        <v>2.6</v>
      </c>
      <c r="G1997" s="2">
        <f>Table3[[#This Row],[FwdDiv]]/Table3[[#This Row],[SharePrice]]</f>
        <v>3.9483675018982541E-2</v>
      </c>
    </row>
    <row r="1998" spans="2:7" ht="16" x14ac:dyDescent="0.2">
      <c r="B1998" s="35">
        <v>42226</v>
      </c>
      <c r="C1998">
        <v>65.150000000000006</v>
      </c>
      <c r="E1998">
        <v>0.65</v>
      </c>
      <c r="F1998">
        <f>Table3[[#This Row],[DivPay]]*4</f>
        <v>2.6</v>
      </c>
      <c r="G1998" s="2">
        <f>Table3[[#This Row],[FwdDiv]]/Table3[[#This Row],[SharePrice]]</f>
        <v>3.9907904834996163E-2</v>
      </c>
    </row>
    <row r="1999" spans="2:7" ht="16" x14ac:dyDescent="0.2">
      <c r="B1999" s="35">
        <v>42223</v>
      </c>
      <c r="C1999">
        <v>65.150000000000006</v>
      </c>
      <c r="E1999">
        <v>0.65</v>
      </c>
      <c r="F1999">
        <f>Table3[[#This Row],[DivPay]]*4</f>
        <v>2.6</v>
      </c>
      <c r="G1999" s="2">
        <f>Table3[[#This Row],[FwdDiv]]/Table3[[#This Row],[SharePrice]]</f>
        <v>3.9907904834996163E-2</v>
      </c>
    </row>
    <row r="2000" spans="2:7" ht="16" x14ac:dyDescent="0.2">
      <c r="B2000" s="35">
        <v>42222</v>
      </c>
      <c r="C2000">
        <v>63.72</v>
      </c>
      <c r="E2000">
        <v>0.65</v>
      </c>
      <c r="F2000">
        <f>Table3[[#This Row],[DivPay]]*4</f>
        <v>2.6</v>
      </c>
      <c r="G2000" s="2">
        <f>Table3[[#This Row],[FwdDiv]]/Table3[[#This Row],[SharePrice]]</f>
        <v>4.0803515379786569E-2</v>
      </c>
    </row>
    <row r="2001" spans="2:7" ht="16" x14ac:dyDescent="0.2">
      <c r="B2001" s="35">
        <v>42221</v>
      </c>
      <c r="C2001">
        <v>63.41</v>
      </c>
      <c r="E2001">
        <v>0.65</v>
      </c>
      <c r="F2001">
        <f>Table3[[#This Row],[DivPay]]*4</f>
        <v>2.6</v>
      </c>
      <c r="G2001" s="2">
        <f>Table3[[#This Row],[FwdDiv]]/Table3[[#This Row],[SharePrice]]</f>
        <v>4.1002996372811865E-2</v>
      </c>
    </row>
    <row r="2002" spans="2:7" ht="16" x14ac:dyDescent="0.2">
      <c r="B2002" s="35">
        <v>42220</v>
      </c>
      <c r="C2002">
        <v>63.24</v>
      </c>
      <c r="E2002">
        <v>0.65</v>
      </c>
      <c r="F2002">
        <f>Table3[[#This Row],[DivPay]]*4</f>
        <v>2.6</v>
      </c>
      <c r="G2002" s="2">
        <f>Table3[[#This Row],[FwdDiv]]/Table3[[#This Row],[SharePrice]]</f>
        <v>4.1113219481340925E-2</v>
      </c>
    </row>
    <row r="2003" spans="2:7" ht="16" x14ac:dyDescent="0.2">
      <c r="B2003" s="35">
        <v>42219</v>
      </c>
      <c r="C2003">
        <v>63.79</v>
      </c>
      <c r="E2003">
        <v>0.65</v>
      </c>
      <c r="F2003">
        <f>Table3[[#This Row],[DivPay]]*4</f>
        <v>2.6</v>
      </c>
      <c r="G2003" s="2">
        <f>Table3[[#This Row],[FwdDiv]]/Table3[[#This Row],[SharePrice]]</f>
        <v>4.0758739614359621E-2</v>
      </c>
    </row>
    <row r="2004" spans="2:7" ht="16" x14ac:dyDescent="0.2">
      <c r="B2004" s="35">
        <v>42216</v>
      </c>
      <c r="C2004">
        <v>63.59</v>
      </c>
      <c r="E2004">
        <v>0.65</v>
      </c>
      <c r="F2004">
        <f>Table3[[#This Row],[DivPay]]*4</f>
        <v>2.6</v>
      </c>
      <c r="G2004" s="2">
        <f>Table3[[#This Row],[FwdDiv]]/Table3[[#This Row],[SharePrice]]</f>
        <v>4.0886931907532627E-2</v>
      </c>
    </row>
    <row r="2005" spans="2:7" ht="16" x14ac:dyDescent="0.2">
      <c r="B2005" s="35">
        <v>42215</v>
      </c>
      <c r="C2005">
        <v>63.15</v>
      </c>
      <c r="E2005">
        <v>0.65</v>
      </c>
      <c r="F2005">
        <f>Table3[[#This Row],[DivPay]]*4</f>
        <v>2.6</v>
      </c>
      <c r="G2005" s="2">
        <f>Table3[[#This Row],[FwdDiv]]/Table3[[#This Row],[SharePrice]]</f>
        <v>4.1171813143309581E-2</v>
      </c>
    </row>
    <row r="2006" spans="2:7" ht="16" x14ac:dyDescent="0.2">
      <c r="B2006" s="35">
        <v>42214</v>
      </c>
      <c r="C2006">
        <v>62.34</v>
      </c>
      <c r="E2006">
        <v>0.65</v>
      </c>
      <c r="F2006">
        <f>Table3[[#This Row],[DivPay]]*4</f>
        <v>2.6</v>
      </c>
      <c r="G2006" s="2">
        <f>Table3[[#This Row],[FwdDiv]]/Table3[[#This Row],[SharePrice]]</f>
        <v>4.170676932948348E-2</v>
      </c>
    </row>
    <row r="2007" spans="2:7" ht="16" x14ac:dyDescent="0.2">
      <c r="B2007" s="35">
        <v>42213</v>
      </c>
      <c r="C2007">
        <v>61.9</v>
      </c>
      <c r="E2007">
        <v>0.65</v>
      </c>
      <c r="F2007">
        <f>Table3[[#This Row],[DivPay]]*4</f>
        <v>2.6</v>
      </c>
      <c r="G2007" s="2">
        <f>Table3[[#This Row],[FwdDiv]]/Table3[[#This Row],[SharePrice]]</f>
        <v>4.2003231017770599E-2</v>
      </c>
    </row>
    <row r="2008" spans="2:7" ht="16" x14ac:dyDescent="0.2">
      <c r="B2008" s="35">
        <v>42212</v>
      </c>
      <c r="C2008">
        <v>61.62</v>
      </c>
      <c r="E2008">
        <v>0.65</v>
      </c>
      <c r="F2008">
        <f>Table3[[#This Row],[DivPay]]*4</f>
        <v>2.6</v>
      </c>
      <c r="G2008" s="2">
        <f>Table3[[#This Row],[FwdDiv]]/Table3[[#This Row],[SharePrice]]</f>
        <v>4.2194092827004225E-2</v>
      </c>
    </row>
    <row r="2009" spans="2:7" ht="16" x14ac:dyDescent="0.2">
      <c r="B2009" s="35">
        <v>42209</v>
      </c>
      <c r="C2009">
        <v>60.9</v>
      </c>
      <c r="E2009">
        <v>0.65</v>
      </c>
      <c r="F2009">
        <f>Table3[[#This Row],[DivPay]]*4</f>
        <v>2.6</v>
      </c>
      <c r="G2009" s="2">
        <f>Table3[[#This Row],[FwdDiv]]/Table3[[#This Row],[SharePrice]]</f>
        <v>4.2692939244663386E-2</v>
      </c>
    </row>
    <row r="2010" spans="2:7" ht="16" x14ac:dyDescent="0.2">
      <c r="B2010" s="35">
        <v>42208</v>
      </c>
      <c r="C2010">
        <v>61.15</v>
      </c>
      <c r="E2010">
        <v>0.65</v>
      </c>
      <c r="F2010">
        <f>Table3[[#This Row],[DivPay]]*4</f>
        <v>2.6</v>
      </c>
      <c r="G2010" s="2">
        <f>Table3[[#This Row],[FwdDiv]]/Table3[[#This Row],[SharePrice]]</f>
        <v>4.2518397383483238E-2</v>
      </c>
    </row>
    <row r="2011" spans="2:7" ht="16" x14ac:dyDescent="0.2">
      <c r="B2011" s="35">
        <v>42207</v>
      </c>
      <c r="C2011">
        <v>62.2</v>
      </c>
      <c r="E2011">
        <v>0.65</v>
      </c>
      <c r="F2011">
        <f>Table3[[#This Row],[DivPay]]*4</f>
        <v>2.6</v>
      </c>
      <c r="G2011" s="2">
        <f>Table3[[#This Row],[FwdDiv]]/Table3[[#This Row],[SharePrice]]</f>
        <v>4.1800643086816719E-2</v>
      </c>
    </row>
    <row r="2012" spans="2:7" ht="16" x14ac:dyDescent="0.2">
      <c r="B2012" s="35">
        <v>42206</v>
      </c>
      <c r="C2012">
        <v>61.48</v>
      </c>
      <c r="E2012">
        <v>0.65</v>
      </c>
      <c r="F2012">
        <f>Table3[[#This Row],[DivPay]]*4</f>
        <v>2.6</v>
      </c>
      <c r="G2012" s="2">
        <f>Table3[[#This Row],[FwdDiv]]/Table3[[#This Row],[SharePrice]]</f>
        <v>4.2290175666883541E-2</v>
      </c>
    </row>
    <row r="2013" spans="2:7" ht="16" x14ac:dyDescent="0.2">
      <c r="B2013" s="35">
        <v>42205</v>
      </c>
      <c r="C2013">
        <v>61.4</v>
      </c>
      <c r="E2013">
        <v>0.65</v>
      </c>
      <c r="F2013">
        <f>Table3[[#This Row],[DivPay]]*4</f>
        <v>2.6</v>
      </c>
      <c r="G2013" s="2">
        <f>Table3[[#This Row],[FwdDiv]]/Table3[[#This Row],[SharePrice]]</f>
        <v>4.2345276872964174E-2</v>
      </c>
    </row>
    <row r="2014" spans="2:7" ht="16" x14ac:dyDescent="0.2">
      <c r="B2014" s="35">
        <v>42202</v>
      </c>
      <c r="C2014">
        <v>61.3</v>
      </c>
      <c r="E2014">
        <v>0.65</v>
      </c>
      <c r="F2014">
        <f>Table3[[#This Row],[DivPay]]*4</f>
        <v>2.6</v>
      </c>
      <c r="G2014" s="2">
        <f>Table3[[#This Row],[FwdDiv]]/Table3[[#This Row],[SharePrice]]</f>
        <v>4.2414355628058731E-2</v>
      </c>
    </row>
    <row r="2015" spans="2:7" ht="16" x14ac:dyDescent="0.2">
      <c r="B2015" s="35">
        <v>42201</v>
      </c>
      <c r="C2015">
        <v>61.72</v>
      </c>
      <c r="E2015">
        <v>0.65</v>
      </c>
      <c r="F2015">
        <f>Table3[[#This Row],[DivPay]]*4</f>
        <v>2.6</v>
      </c>
      <c r="G2015" s="2">
        <f>Table3[[#This Row],[FwdDiv]]/Table3[[#This Row],[SharePrice]]</f>
        <v>4.2125729099157488E-2</v>
      </c>
    </row>
    <row r="2016" spans="2:7" ht="16" x14ac:dyDescent="0.2">
      <c r="B2016" s="35">
        <v>42200</v>
      </c>
      <c r="C2016">
        <v>60.79</v>
      </c>
      <c r="E2016">
        <v>0.65</v>
      </c>
      <c r="F2016">
        <f>Table3[[#This Row],[DivPay]]*4</f>
        <v>2.6</v>
      </c>
      <c r="G2016" s="2">
        <f>Table3[[#This Row],[FwdDiv]]/Table3[[#This Row],[SharePrice]]</f>
        <v>4.2770192465866101E-2</v>
      </c>
    </row>
    <row r="2017" spans="2:7" ht="16" x14ac:dyDescent="0.2">
      <c r="B2017" s="35">
        <v>42199</v>
      </c>
      <c r="C2017">
        <v>60.42</v>
      </c>
      <c r="E2017">
        <v>0.65</v>
      </c>
      <c r="F2017">
        <f>Table3[[#This Row],[DivPay]]*4</f>
        <v>2.6</v>
      </c>
      <c r="G2017" s="2">
        <f>Table3[[#This Row],[FwdDiv]]/Table3[[#This Row],[SharePrice]]</f>
        <v>4.3032108573320092E-2</v>
      </c>
    </row>
    <row r="2018" spans="2:7" ht="16" x14ac:dyDescent="0.2">
      <c r="B2018" s="35">
        <v>42198</v>
      </c>
      <c r="C2018">
        <v>60.69</v>
      </c>
      <c r="E2018">
        <v>0.65</v>
      </c>
      <c r="F2018">
        <f>Table3[[#This Row],[DivPay]]*4</f>
        <v>2.6</v>
      </c>
      <c r="G2018" s="2">
        <f>Table3[[#This Row],[FwdDiv]]/Table3[[#This Row],[SharePrice]]</f>
        <v>4.2840665678035926E-2</v>
      </c>
    </row>
    <row r="2019" spans="2:7" ht="16" x14ac:dyDescent="0.2">
      <c r="B2019" s="35">
        <v>42195</v>
      </c>
      <c r="C2019">
        <v>60.81</v>
      </c>
      <c r="E2019">
        <v>0.65</v>
      </c>
      <c r="F2019">
        <f>Table3[[#This Row],[DivPay]]*4</f>
        <v>2.6</v>
      </c>
      <c r="G2019" s="2">
        <f>Table3[[#This Row],[FwdDiv]]/Table3[[#This Row],[SharePrice]]</f>
        <v>4.2756125637230719E-2</v>
      </c>
    </row>
    <row r="2020" spans="2:7" ht="16" x14ac:dyDescent="0.2">
      <c r="B2020" s="35">
        <v>42194</v>
      </c>
      <c r="C2020">
        <v>60.49</v>
      </c>
      <c r="E2020">
        <v>0.65</v>
      </c>
      <c r="F2020">
        <f>Table3[[#This Row],[DivPay]]*4</f>
        <v>2.6</v>
      </c>
      <c r="G2020" s="2">
        <f>Table3[[#This Row],[FwdDiv]]/Table3[[#This Row],[SharePrice]]</f>
        <v>4.2982311125805917E-2</v>
      </c>
    </row>
    <row r="2021" spans="2:7" ht="16" x14ac:dyDescent="0.2">
      <c r="B2021" s="35">
        <v>42193</v>
      </c>
      <c r="C2021">
        <v>61.23</v>
      </c>
      <c r="E2021">
        <v>0.65</v>
      </c>
      <c r="F2021">
        <f>Table3[[#This Row],[DivPay]]*4</f>
        <v>2.6</v>
      </c>
      <c r="G2021" s="2">
        <f>Table3[[#This Row],[FwdDiv]]/Table3[[#This Row],[SharePrice]]</f>
        <v>4.2462845010615716E-2</v>
      </c>
    </row>
    <row r="2022" spans="2:7" ht="16" x14ac:dyDescent="0.2">
      <c r="B2022" s="35">
        <v>42192</v>
      </c>
      <c r="C2022">
        <v>61.08</v>
      </c>
      <c r="E2022">
        <v>0.65</v>
      </c>
      <c r="F2022">
        <f>Table3[[#This Row],[DivPay]]*4</f>
        <v>2.6</v>
      </c>
      <c r="G2022" s="2">
        <f>Table3[[#This Row],[FwdDiv]]/Table3[[#This Row],[SharePrice]]</f>
        <v>4.2567125081859856E-2</v>
      </c>
    </row>
    <row r="2023" spans="2:7" ht="16" x14ac:dyDescent="0.2">
      <c r="B2023" s="35">
        <v>42191</v>
      </c>
      <c r="C2023">
        <v>59.6</v>
      </c>
      <c r="E2023">
        <v>0.65</v>
      </c>
      <c r="F2023">
        <f>Table3[[#This Row],[DivPay]]*4</f>
        <v>2.6</v>
      </c>
      <c r="G2023" s="2">
        <f>Table3[[#This Row],[FwdDiv]]/Table3[[#This Row],[SharePrice]]</f>
        <v>4.3624161073825503E-2</v>
      </c>
    </row>
    <row r="2024" spans="2:7" ht="16" x14ac:dyDescent="0.2">
      <c r="B2024" s="35">
        <v>42187</v>
      </c>
      <c r="C2024">
        <v>59.14</v>
      </c>
      <c r="E2024">
        <v>0.65</v>
      </c>
      <c r="F2024">
        <f>Table3[[#This Row],[DivPay]]*4</f>
        <v>2.6</v>
      </c>
      <c r="G2024" s="2">
        <f>Table3[[#This Row],[FwdDiv]]/Table3[[#This Row],[SharePrice]]</f>
        <v>4.3963476496449105E-2</v>
      </c>
    </row>
    <row r="2025" spans="2:7" ht="16" x14ac:dyDescent="0.2">
      <c r="B2025" s="35">
        <v>42186</v>
      </c>
      <c r="C2025">
        <v>58.28</v>
      </c>
      <c r="E2025">
        <v>0.65</v>
      </c>
      <c r="F2025">
        <f>Table3[[#This Row],[DivPay]]*4</f>
        <v>2.6</v>
      </c>
      <c r="G2025" s="2">
        <f>Table3[[#This Row],[FwdDiv]]/Table3[[#This Row],[SharePrice]]</f>
        <v>4.4612216884008238E-2</v>
      </c>
    </row>
    <row r="2026" spans="2:7" ht="16" x14ac:dyDescent="0.2">
      <c r="B2026" s="35">
        <v>42185</v>
      </c>
      <c r="C2026">
        <v>57.88</v>
      </c>
      <c r="E2026">
        <v>0.65</v>
      </c>
      <c r="F2026">
        <f>Table3[[#This Row],[DivPay]]*4</f>
        <v>2.6</v>
      </c>
      <c r="G2026" s="2">
        <f>Table3[[#This Row],[FwdDiv]]/Table3[[#This Row],[SharePrice]]</f>
        <v>4.4920525224602624E-2</v>
      </c>
    </row>
    <row r="2027" spans="2:7" ht="16" x14ac:dyDescent="0.2">
      <c r="B2027" s="35">
        <v>42184</v>
      </c>
      <c r="C2027">
        <v>58.13</v>
      </c>
      <c r="E2027">
        <v>0.65</v>
      </c>
      <c r="F2027">
        <f>Table3[[#This Row],[DivPay]]*4</f>
        <v>2.6</v>
      </c>
      <c r="G2027" s="2">
        <f>Table3[[#This Row],[FwdDiv]]/Table3[[#This Row],[SharePrice]]</f>
        <v>4.4727335282986412E-2</v>
      </c>
    </row>
    <row r="2028" spans="2:7" ht="16" x14ac:dyDescent="0.2">
      <c r="B2028" s="35">
        <v>42181</v>
      </c>
      <c r="C2028">
        <v>58.1</v>
      </c>
      <c r="E2028">
        <v>0.65</v>
      </c>
      <c r="F2028">
        <f>Table3[[#This Row],[DivPay]]*4</f>
        <v>2.6</v>
      </c>
      <c r="G2028" s="2">
        <f>Table3[[#This Row],[FwdDiv]]/Table3[[#This Row],[SharePrice]]</f>
        <v>4.4750430292598967E-2</v>
      </c>
    </row>
    <row r="2029" spans="2:7" ht="16" x14ac:dyDescent="0.2">
      <c r="B2029" s="35">
        <v>42180</v>
      </c>
      <c r="C2029">
        <v>57.5</v>
      </c>
      <c r="E2029">
        <v>0.65</v>
      </c>
      <c r="F2029">
        <f>Table3[[#This Row],[DivPay]]*4</f>
        <v>2.6</v>
      </c>
      <c r="G2029" s="2">
        <f>Table3[[#This Row],[FwdDiv]]/Table3[[#This Row],[SharePrice]]</f>
        <v>4.5217391304347827E-2</v>
      </c>
    </row>
    <row r="2030" spans="2:7" ht="16" x14ac:dyDescent="0.2">
      <c r="B2030" s="35">
        <v>42179</v>
      </c>
      <c r="C2030">
        <v>57.84</v>
      </c>
      <c r="E2030">
        <v>0.65</v>
      </c>
      <c r="F2030">
        <f>Table3[[#This Row],[DivPay]]*4</f>
        <v>2.6</v>
      </c>
      <c r="G2030" s="2">
        <f>Table3[[#This Row],[FwdDiv]]/Table3[[#This Row],[SharePrice]]</f>
        <v>4.4951590594744122E-2</v>
      </c>
    </row>
    <row r="2031" spans="2:7" ht="16" x14ac:dyDescent="0.2">
      <c r="B2031" s="35">
        <v>42178</v>
      </c>
      <c r="C2031">
        <v>58.07</v>
      </c>
      <c r="E2031">
        <v>0.65</v>
      </c>
      <c r="F2031">
        <f>Table3[[#This Row],[DivPay]]*4</f>
        <v>2.6</v>
      </c>
      <c r="G2031" s="2">
        <f>Table3[[#This Row],[FwdDiv]]/Table3[[#This Row],[SharePrice]]</f>
        <v>4.4773549164801106E-2</v>
      </c>
    </row>
    <row r="2032" spans="2:7" ht="16" x14ac:dyDescent="0.2">
      <c r="B2032" s="35">
        <v>42177</v>
      </c>
      <c r="C2032">
        <v>58.72</v>
      </c>
      <c r="E2032">
        <v>0.65</v>
      </c>
      <c r="F2032">
        <f>Table3[[#This Row],[DivPay]]*4</f>
        <v>2.6</v>
      </c>
      <c r="G2032" s="2">
        <f>Table3[[#This Row],[FwdDiv]]/Table3[[#This Row],[SharePrice]]</f>
        <v>4.4277929155313353E-2</v>
      </c>
    </row>
    <row r="2033" spans="2:7" ht="16" x14ac:dyDescent="0.2">
      <c r="B2033" s="35">
        <v>42174</v>
      </c>
      <c r="C2033">
        <v>58.99</v>
      </c>
      <c r="E2033">
        <v>0.65</v>
      </c>
      <c r="F2033">
        <f>Table3[[#This Row],[DivPay]]*4</f>
        <v>2.6</v>
      </c>
      <c r="G2033" s="2">
        <f>Table3[[#This Row],[FwdDiv]]/Table3[[#This Row],[SharePrice]]</f>
        <v>4.407526699440583E-2</v>
      </c>
    </row>
    <row r="2034" spans="2:7" ht="16" x14ac:dyDescent="0.2">
      <c r="B2034" s="35">
        <v>42173</v>
      </c>
      <c r="C2034">
        <v>59.2</v>
      </c>
      <c r="E2034">
        <v>0.65</v>
      </c>
      <c r="F2034">
        <f>Table3[[#This Row],[DivPay]]*4</f>
        <v>2.6</v>
      </c>
      <c r="G2034" s="2">
        <f>Table3[[#This Row],[FwdDiv]]/Table3[[#This Row],[SharePrice]]</f>
        <v>4.3918918918918921E-2</v>
      </c>
    </row>
    <row r="2035" spans="2:7" ht="16" x14ac:dyDescent="0.2">
      <c r="B2035" s="35">
        <v>42172</v>
      </c>
      <c r="C2035">
        <v>58.24</v>
      </c>
      <c r="E2035">
        <v>0.65</v>
      </c>
      <c r="F2035">
        <f>Table3[[#This Row],[DivPay]]*4</f>
        <v>2.6</v>
      </c>
      <c r="G2035" s="2">
        <f>Table3[[#This Row],[FwdDiv]]/Table3[[#This Row],[SharePrice]]</f>
        <v>4.4642857142857144E-2</v>
      </c>
    </row>
    <row r="2036" spans="2:7" ht="16" x14ac:dyDescent="0.2">
      <c r="B2036" s="35">
        <v>42171</v>
      </c>
      <c r="C2036">
        <v>57.54</v>
      </c>
      <c r="E2036">
        <v>0.65</v>
      </c>
      <c r="F2036">
        <f>Table3[[#This Row],[DivPay]]*4</f>
        <v>2.6</v>
      </c>
      <c r="G2036" s="2">
        <f>Table3[[#This Row],[FwdDiv]]/Table3[[#This Row],[SharePrice]]</f>
        <v>4.5185957594716719E-2</v>
      </c>
    </row>
    <row r="2037" spans="2:7" ht="16" x14ac:dyDescent="0.2">
      <c r="B2037" s="35">
        <v>42170</v>
      </c>
      <c r="C2037">
        <v>57.21</v>
      </c>
      <c r="E2037">
        <v>0.65</v>
      </c>
      <c r="F2037">
        <f>Table3[[#This Row],[DivPay]]*4</f>
        <v>2.6</v>
      </c>
      <c r="G2037" s="2">
        <f>Table3[[#This Row],[FwdDiv]]/Table3[[#This Row],[SharePrice]]</f>
        <v>4.5446600244712462E-2</v>
      </c>
    </row>
    <row r="2038" spans="2:7" ht="16" x14ac:dyDescent="0.2">
      <c r="B2038" s="35">
        <v>42167</v>
      </c>
      <c r="C2038">
        <v>57.54</v>
      </c>
      <c r="E2038">
        <v>0.65</v>
      </c>
      <c r="F2038">
        <f>Table3[[#This Row],[DivPay]]*4</f>
        <v>2.6</v>
      </c>
      <c r="G2038" s="2">
        <f>Table3[[#This Row],[FwdDiv]]/Table3[[#This Row],[SharePrice]]</f>
        <v>4.5185957594716719E-2</v>
      </c>
    </row>
    <row r="2039" spans="2:7" ht="16" x14ac:dyDescent="0.2">
      <c r="B2039" s="35">
        <v>42166</v>
      </c>
      <c r="C2039">
        <v>58.04</v>
      </c>
      <c r="E2039">
        <v>0.65</v>
      </c>
      <c r="F2039">
        <f>Table3[[#This Row],[DivPay]]*4</f>
        <v>2.6</v>
      </c>
      <c r="G2039" s="2">
        <f>Table3[[#This Row],[FwdDiv]]/Table3[[#This Row],[SharePrice]]</f>
        <v>4.4796691936595454E-2</v>
      </c>
    </row>
    <row r="2040" spans="2:7" ht="16" x14ac:dyDescent="0.2">
      <c r="B2040" s="35">
        <v>42165</v>
      </c>
      <c r="C2040">
        <v>57.75</v>
      </c>
      <c r="E2040">
        <v>0.65</v>
      </c>
      <c r="F2040">
        <f>Table3[[#This Row],[DivPay]]*4</f>
        <v>2.6</v>
      </c>
      <c r="G2040" s="2">
        <f>Table3[[#This Row],[FwdDiv]]/Table3[[#This Row],[SharePrice]]</f>
        <v>4.5021645021645025E-2</v>
      </c>
    </row>
    <row r="2041" spans="2:7" ht="16" x14ac:dyDescent="0.2">
      <c r="B2041" s="35">
        <v>42164</v>
      </c>
      <c r="C2041">
        <v>58.44</v>
      </c>
      <c r="E2041">
        <v>0.65</v>
      </c>
      <c r="F2041">
        <f>Table3[[#This Row],[DivPay]]*4</f>
        <v>2.6</v>
      </c>
      <c r="G2041" s="2">
        <f>Table3[[#This Row],[FwdDiv]]/Table3[[#This Row],[SharePrice]]</f>
        <v>4.4490075290896651E-2</v>
      </c>
    </row>
    <row r="2042" spans="2:7" ht="16" x14ac:dyDescent="0.2">
      <c r="B2042" s="35">
        <v>42163</v>
      </c>
      <c r="C2042">
        <v>58.53</v>
      </c>
      <c r="E2042">
        <v>0.65</v>
      </c>
      <c r="F2042">
        <f>Table3[[#This Row],[DivPay]]*4</f>
        <v>2.6</v>
      </c>
      <c r="G2042" s="2">
        <f>Table3[[#This Row],[FwdDiv]]/Table3[[#This Row],[SharePrice]]</f>
        <v>4.4421664103878357E-2</v>
      </c>
    </row>
    <row r="2043" spans="2:7" ht="16" x14ac:dyDescent="0.2">
      <c r="B2043" s="35">
        <v>42160</v>
      </c>
      <c r="C2043">
        <v>58.61</v>
      </c>
      <c r="E2043">
        <v>0.65</v>
      </c>
      <c r="F2043">
        <f>Table3[[#This Row],[DivPay]]*4</f>
        <v>2.6</v>
      </c>
      <c r="G2043" s="2">
        <f>Table3[[#This Row],[FwdDiv]]/Table3[[#This Row],[SharePrice]]</f>
        <v>4.4361030540863336E-2</v>
      </c>
    </row>
    <row r="2044" spans="2:7" ht="16" x14ac:dyDescent="0.2">
      <c r="B2044" s="35">
        <v>42159</v>
      </c>
      <c r="C2044">
        <v>59.69</v>
      </c>
      <c r="E2044">
        <v>0.65</v>
      </c>
      <c r="F2044">
        <f>Table3[[#This Row],[DivPay]]*4</f>
        <v>2.6</v>
      </c>
      <c r="G2044" s="2">
        <f>Table3[[#This Row],[FwdDiv]]/Table3[[#This Row],[SharePrice]]</f>
        <v>4.355838498911041E-2</v>
      </c>
    </row>
    <row r="2045" spans="2:7" ht="16" x14ac:dyDescent="0.2">
      <c r="B2045" s="35">
        <v>42158</v>
      </c>
      <c r="C2045">
        <v>59.77</v>
      </c>
      <c r="E2045">
        <v>0.65</v>
      </c>
      <c r="F2045">
        <f>Table3[[#This Row],[DivPay]]*4</f>
        <v>2.6</v>
      </c>
      <c r="G2045" s="2">
        <f>Table3[[#This Row],[FwdDiv]]/Table3[[#This Row],[SharePrice]]</f>
        <v>4.3500083654007024E-2</v>
      </c>
    </row>
    <row r="2046" spans="2:7" ht="16" x14ac:dyDescent="0.2">
      <c r="B2046" s="35">
        <v>42157</v>
      </c>
      <c r="C2046">
        <v>61.09</v>
      </c>
      <c r="E2046">
        <v>0.65</v>
      </c>
      <c r="F2046">
        <f>Table3[[#This Row],[DivPay]]*4</f>
        <v>2.6</v>
      </c>
      <c r="G2046" s="2">
        <f>Table3[[#This Row],[FwdDiv]]/Table3[[#This Row],[SharePrice]]</f>
        <v>4.2560157145195614E-2</v>
      </c>
    </row>
    <row r="2047" spans="2:7" ht="16" x14ac:dyDescent="0.2">
      <c r="B2047" s="35">
        <v>42156</v>
      </c>
      <c r="C2047">
        <v>61.71</v>
      </c>
      <c r="E2047">
        <v>0.65</v>
      </c>
      <c r="F2047">
        <f>Table3[[#This Row],[DivPay]]*4</f>
        <v>2.6</v>
      </c>
      <c r="G2047" s="2">
        <f>Table3[[#This Row],[FwdDiv]]/Table3[[#This Row],[SharePrice]]</f>
        <v>4.2132555501539458E-2</v>
      </c>
    </row>
    <row r="2048" spans="2:7" ht="16" x14ac:dyDescent="0.2">
      <c r="B2048" s="35">
        <v>42153</v>
      </c>
      <c r="C2048">
        <v>61.84</v>
      </c>
      <c r="E2048">
        <v>0.65</v>
      </c>
      <c r="F2048">
        <f>Table3[[#This Row],[DivPay]]*4</f>
        <v>2.6</v>
      </c>
      <c r="G2048" s="2">
        <f>Table3[[#This Row],[FwdDiv]]/Table3[[#This Row],[SharePrice]]</f>
        <v>4.2043984476067268E-2</v>
      </c>
    </row>
    <row r="2049" spans="2:7" ht="16" x14ac:dyDescent="0.2">
      <c r="B2049" s="35">
        <v>42152</v>
      </c>
      <c r="C2049">
        <v>61.81</v>
      </c>
      <c r="E2049">
        <v>0.65</v>
      </c>
      <c r="F2049">
        <f>Table3[[#This Row],[DivPay]]*4</f>
        <v>2.6</v>
      </c>
      <c r="G2049" s="2">
        <f>Table3[[#This Row],[FwdDiv]]/Table3[[#This Row],[SharePrice]]</f>
        <v>4.2064390875262904E-2</v>
      </c>
    </row>
    <row r="2050" spans="2:7" ht="16" x14ac:dyDescent="0.2">
      <c r="B2050" s="35">
        <v>42151</v>
      </c>
      <c r="C2050">
        <v>61.34</v>
      </c>
      <c r="E2050">
        <v>0.65</v>
      </c>
      <c r="F2050">
        <f>Table3[[#This Row],[DivPay]]*4</f>
        <v>2.6</v>
      </c>
      <c r="G2050" s="2">
        <f>Table3[[#This Row],[FwdDiv]]/Table3[[#This Row],[SharePrice]]</f>
        <v>4.2386697098141503E-2</v>
      </c>
    </row>
    <row r="2051" spans="2:7" ht="16" x14ac:dyDescent="0.2">
      <c r="B2051" s="35">
        <v>42150</v>
      </c>
      <c r="C2051">
        <v>61.07</v>
      </c>
      <c r="E2051">
        <v>0.65</v>
      </c>
      <c r="F2051">
        <f>Table3[[#This Row],[DivPay]]*4</f>
        <v>2.6</v>
      </c>
      <c r="G2051" s="2">
        <f>Table3[[#This Row],[FwdDiv]]/Table3[[#This Row],[SharePrice]]</f>
        <v>4.2574095300474867E-2</v>
      </c>
    </row>
    <row r="2052" spans="2:7" ht="16" x14ac:dyDescent="0.2">
      <c r="B2052" s="35">
        <v>42146</v>
      </c>
      <c r="C2052">
        <v>61.14</v>
      </c>
      <c r="E2052">
        <v>0.65</v>
      </c>
      <c r="F2052">
        <f>Table3[[#This Row],[DivPay]]*4</f>
        <v>2.6</v>
      </c>
      <c r="G2052" s="2">
        <f>Table3[[#This Row],[FwdDiv]]/Table3[[#This Row],[SharePrice]]</f>
        <v>4.2525351651946354E-2</v>
      </c>
    </row>
    <row r="2053" spans="2:7" ht="16" x14ac:dyDescent="0.2">
      <c r="B2053" s="35">
        <v>42145</v>
      </c>
      <c r="C2053">
        <v>61.37</v>
      </c>
      <c r="E2053">
        <v>0.65</v>
      </c>
      <c r="F2053">
        <f>Table3[[#This Row],[DivPay]]*4</f>
        <v>2.6</v>
      </c>
      <c r="G2053" s="2">
        <f>Table3[[#This Row],[FwdDiv]]/Table3[[#This Row],[SharePrice]]</f>
        <v>4.2365976861658793E-2</v>
      </c>
    </row>
    <row r="2054" spans="2:7" ht="16" x14ac:dyDescent="0.2">
      <c r="B2054" s="35">
        <v>42144</v>
      </c>
      <c r="C2054">
        <v>61.38</v>
      </c>
      <c r="E2054">
        <v>0.65</v>
      </c>
      <c r="F2054">
        <f>Table3[[#This Row],[DivPay]]*4</f>
        <v>2.6</v>
      </c>
      <c r="G2054" s="2">
        <f>Table3[[#This Row],[FwdDiv]]/Table3[[#This Row],[SharePrice]]</f>
        <v>4.2359074617139135E-2</v>
      </c>
    </row>
    <row r="2055" spans="2:7" ht="16" x14ac:dyDescent="0.2">
      <c r="B2055" s="35">
        <v>42143</v>
      </c>
      <c r="C2055">
        <v>61.14</v>
      </c>
      <c r="E2055">
        <v>0.65</v>
      </c>
      <c r="F2055">
        <f>Table3[[#This Row],[DivPay]]*4</f>
        <v>2.6</v>
      </c>
      <c r="G2055" s="2">
        <f>Table3[[#This Row],[FwdDiv]]/Table3[[#This Row],[SharePrice]]</f>
        <v>4.2525351651946354E-2</v>
      </c>
    </row>
    <row r="2056" spans="2:7" ht="16" x14ac:dyDescent="0.2">
      <c r="B2056" s="35">
        <v>42142</v>
      </c>
      <c r="C2056">
        <v>61.05</v>
      </c>
      <c r="D2056">
        <v>0.65</v>
      </c>
      <c r="E2056">
        <v>0.65</v>
      </c>
      <c r="F2056">
        <f>Table3[[#This Row],[DivPay]]*4</f>
        <v>2.6</v>
      </c>
      <c r="G2056" s="2">
        <f>Table3[[#This Row],[FwdDiv]]/Table3[[#This Row],[SharePrice]]</f>
        <v>4.2588042588042593E-2</v>
      </c>
    </row>
    <row r="2057" spans="2:7" ht="16" x14ac:dyDescent="0.2">
      <c r="B2057" s="35">
        <v>42139</v>
      </c>
      <c r="C2057">
        <v>61.47</v>
      </c>
      <c r="E2057">
        <v>0.65</v>
      </c>
      <c r="F2057">
        <f>Table3[[#This Row],[DivPay]]*4</f>
        <v>2.6</v>
      </c>
      <c r="G2057" s="2">
        <f>Table3[[#This Row],[FwdDiv]]/Table3[[#This Row],[SharePrice]]</f>
        <v>4.2297055474215063E-2</v>
      </c>
    </row>
    <row r="2058" spans="2:7" ht="16" x14ac:dyDescent="0.2">
      <c r="B2058" s="35">
        <v>42138</v>
      </c>
      <c r="C2058">
        <v>61.1</v>
      </c>
      <c r="E2058">
        <v>0.65</v>
      </c>
      <c r="F2058">
        <f>Table3[[#This Row],[DivPay]]*4</f>
        <v>2.6</v>
      </c>
      <c r="G2058" s="2">
        <f>Table3[[#This Row],[FwdDiv]]/Table3[[#This Row],[SharePrice]]</f>
        <v>4.2553191489361701E-2</v>
      </c>
    </row>
    <row r="2059" spans="2:7" ht="16" x14ac:dyDescent="0.2">
      <c r="B2059" s="35">
        <v>42137</v>
      </c>
      <c r="C2059">
        <v>60.24</v>
      </c>
      <c r="E2059">
        <v>0.65</v>
      </c>
      <c r="F2059">
        <f>Table3[[#This Row],[DivPay]]*4</f>
        <v>2.6</v>
      </c>
      <c r="G2059" s="2">
        <f>Table3[[#This Row],[FwdDiv]]/Table3[[#This Row],[SharePrice]]</f>
        <v>4.316069057104914E-2</v>
      </c>
    </row>
    <row r="2060" spans="2:7" ht="16" x14ac:dyDescent="0.2">
      <c r="B2060" s="35">
        <v>42136</v>
      </c>
      <c r="C2060">
        <v>61.13</v>
      </c>
      <c r="E2060">
        <v>0.65</v>
      </c>
      <c r="F2060">
        <f>Table3[[#This Row],[DivPay]]*4</f>
        <v>2.6</v>
      </c>
      <c r="G2060" s="2">
        <f>Table3[[#This Row],[FwdDiv]]/Table3[[#This Row],[SharePrice]]</f>
        <v>4.253230819564862E-2</v>
      </c>
    </row>
    <row r="2061" spans="2:7" ht="16" x14ac:dyDescent="0.2">
      <c r="B2061" s="35">
        <v>42135</v>
      </c>
      <c r="C2061">
        <v>61.51</v>
      </c>
      <c r="E2061">
        <v>0.65</v>
      </c>
      <c r="F2061">
        <f>Table3[[#This Row],[DivPay]]*4</f>
        <v>2.6</v>
      </c>
      <c r="G2061" s="2">
        <f>Table3[[#This Row],[FwdDiv]]/Table3[[#This Row],[SharePrice]]</f>
        <v>4.2269549666720863E-2</v>
      </c>
    </row>
    <row r="2062" spans="2:7" ht="16" x14ac:dyDescent="0.2">
      <c r="B2062" s="35">
        <v>42132</v>
      </c>
      <c r="C2062">
        <v>61.08</v>
      </c>
      <c r="E2062">
        <v>0.65</v>
      </c>
      <c r="F2062">
        <f>Table3[[#This Row],[DivPay]]*4</f>
        <v>2.6</v>
      </c>
      <c r="G2062" s="2">
        <f>Table3[[#This Row],[FwdDiv]]/Table3[[#This Row],[SharePrice]]</f>
        <v>4.2567125081859856E-2</v>
      </c>
    </row>
    <row r="2063" spans="2:7" ht="16" x14ac:dyDescent="0.2">
      <c r="B2063" s="35">
        <v>42131</v>
      </c>
      <c r="C2063">
        <v>61.24</v>
      </c>
      <c r="E2063">
        <v>0.65</v>
      </c>
      <c r="F2063">
        <f>Table3[[#This Row],[DivPay]]*4</f>
        <v>2.6</v>
      </c>
      <c r="G2063" s="2">
        <f>Table3[[#This Row],[FwdDiv]]/Table3[[#This Row],[SharePrice]]</f>
        <v>4.2455911169170475E-2</v>
      </c>
    </row>
    <row r="2064" spans="2:7" ht="16" x14ac:dyDescent="0.2">
      <c r="B2064" s="35">
        <v>42130</v>
      </c>
      <c r="C2064">
        <v>61.1</v>
      </c>
      <c r="E2064">
        <v>0.65</v>
      </c>
      <c r="F2064">
        <f>Table3[[#This Row],[DivPay]]*4</f>
        <v>2.6</v>
      </c>
      <c r="G2064" s="2">
        <f>Table3[[#This Row],[FwdDiv]]/Table3[[#This Row],[SharePrice]]</f>
        <v>4.2553191489361701E-2</v>
      </c>
    </row>
    <row r="2065" spans="2:7" ht="16" x14ac:dyDescent="0.2">
      <c r="B2065" s="35">
        <v>42129</v>
      </c>
      <c r="C2065">
        <v>60.82</v>
      </c>
      <c r="E2065">
        <v>0.65</v>
      </c>
      <c r="F2065">
        <f>Table3[[#This Row],[DivPay]]*4</f>
        <v>2.6</v>
      </c>
      <c r="G2065" s="2">
        <f>Table3[[#This Row],[FwdDiv]]/Table3[[#This Row],[SharePrice]]</f>
        <v>4.2749095692206515E-2</v>
      </c>
    </row>
    <row r="2066" spans="2:7" ht="16" x14ac:dyDescent="0.2">
      <c r="B2066" s="35">
        <v>42128</v>
      </c>
      <c r="C2066">
        <v>62.1</v>
      </c>
      <c r="E2066">
        <v>0.65</v>
      </c>
      <c r="F2066">
        <f>Table3[[#This Row],[DivPay]]*4</f>
        <v>2.6</v>
      </c>
      <c r="G2066" s="2">
        <f>Table3[[#This Row],[FwdDiv]]/Table3[[#This Row],[SharePrice]]</f>
        <v>4.1867954911433171E-2</v>
      </c>
    </row>
    <row r="2067" spans="2:7" ht="16" x14ac:dyDescent="0.2">
      <c r="B2067" s="35">
        <v>42125</v>
      </c>
      <c r="C2067">
        <v>61.66</v>
      </c>
      <c r="E2067">
        <v>0.65</v>
      </c>
      <c r="F2067">
        <f>Table3[[#This Row],[DivPay]]*4</f>
        <v>2.6</v>
      </c>
      <c r="G2067" s="2">
        <f>Table3[[#This Row],[FwdDiv]]/Table3[[#This Row],[SharePrice]]</f>
        <v>4.2166720726565035E-2</v>
      </c>
    </row>
    <row r="2068" spans="2:7" ht="16" x14ac:dyDescent="0.2">
      <c r="B2068" s="35">
        <v>42124</v>
      </c>
      <c r="C2068">
        <v>61.55</v>
      </c>
      <c r="E2068">
        <v>0.65</v>
      </c>
      <c r="F2068">
        <f>Table3[[#This Row],[DivPay]]*4</f>
        <v>2.6</v>
      </c>
      <c r="G2068" s="2">
        <f>Table3[[#This Row],[FwdDiv]]/Table3[[#This Row],[SharePrice]]</f>
        <v>4.2242079610073112E-2</v>
      </c>
    </row>
    <row r="2069" spans="2:7" ht="16" x14ac:dyDescent="0.2">
      <c r="B2069" s="35">
        <v>42123</v>
      </c>
      <c r="C2069">
        <v>62.08</v>
      </c>
      <c r="E2069">
        <v>0.65</v>
      </c>
      <c r="F2069">
        <f>Table3[[#This Row],[DivPay]]*4</f>
        <v>2.6</v>
      </c>
      <c r="G2069" s="2">
        <f>Table3[[#This Row],[FwdDiv]]/Table3[[#This Row],[SharePrice]]</f>
        <v>4.1881443298969076E-2</v>
      </c>
    </row>
    <row r="2070" spans="2:7" ht="16" x14ac:dyDescent="0.2">
      <c r="B2070" s="35">
        <v>42122</v>
      </c>
      <c r="C2070">
        <v>62.27</v>
      </c>
      <c r="E2070">
        <v>0.65</v>
      </c>
      <c r="F2070">
        <f>Table3[[#This Row],[DivPay]]*4</f>
        <v>2.6</v>
      </c>
      <c r="G2070" s="2">
        <f>Table3[[#This Row],[FwdDiv]]/Table3[[#This Row],[SharePrice]]</f>
        <v>4.1753653444676408E-2</v>
      </c>
    </row>
    <row r="2071" spans="2:7" ht="16" x14ac:dyDescent="0.2">
      <c r="B2071" s="35">
        <v>42121</v>
      </c>
      <c r="C2071">
        <v>61.69</v>
      </c>
      <c r="E2071">
        <v>0.65</v>
      </c>
      <c r="F2071">
        <f>Table3[[#This Row],[DivPay]]*4</f>
        <v>2.6</v>
      </c>
      <c r="G2071" s="2">
        <f>Table3[[#This Row],[FwdDiv]]/Table3[[#This Row],[SharePrice]]</f>
        <v>4.2146214945696224E-2</v>
      </c>
    </row>
    <row r="2072" spans="2:7" ht="16" x14ac:dyDescent="0.2">
      <c r="B2072" s="35">
        <v>42118</v>
      </c>
      <c r="C2072">
        <v>62.5</v>
      </c>
      <c r="E2072">
        <v>0.65</v>
      </c>
      <c r="F2072">
        <f>Table3[[#This Row],[DivPay]]*4</f>
        <v>2.6</v>
      </c>
      <c r="G2072" s="2">
        <f>Table3[[#This Row],[FwdDiv]]/Table3[[#This Row],[SharePrice]]</f>
        <v>4.1599999999999998E-2</v>
      </c>
    </row>
    <row r="2073" spans="2:7" ht="16" x14ac:dyDescent="0.2">
      <c r="B2073" s="35">
        <v>42117</v>
      </c>
      <c r="C2073">
        <v>62.1</v>
      </c>
      <c r="E2073">
        <v>0.65</v>
      </c>
      <c r="F2073">
        <f>Table3[[#This Row],[DivPay]]*4</f>
        <v>2.6</v>
      </c>
      <c r="G2073" s="2">
        <f>Table3[[#This Row],[FwdDiv]]/Table3[[#This Row],[SharePrice]]</f>
        <v>4.1867954911433171E-2</v>
      </c>
    </row>
    <row r="2074" spans="2:7" ht="16" x14ac:dyDescent="0.2">
      <c r="B2074" s="35">
        <v>42116</v>
      </c>
      <c r="C2074">
        <v>61.64</v>
      </c>
      <c r="E2074">
        <v>0.65</v>
      </c>
      <c r="F2074">
        <f>Table3[[#This Row],[DivPay]]*4</f>
        <v>2.6</v>
      </c>
      <c r="G2074" s="2">
        <f>Table3[[#This Row],[FwdDiv]]/Table3[[#This Row],[SharePrice]]</f>
        <v>4.218040233614536E-2</v>
      </c>
    </row>
    <row r="2075" spans="2:7" ht="16" x14ac:dyDescent="0.2">
      <c r="B2075" s="35">
        <v>42115</v>
      </c>
      <c r="C2075">
        <v>61.47</v>
      </c>
      <c r="E2075">
        <v>0.65</v>
      </c>
      <c r="F2075">
        <f>Table3[[#This Row],[DivPay]]*4</f>
        <v>2.6</v>
      </c>
      <c r="G2075" s="2">
        <f>Table3[[#This Row],[FwdDiv]]/Table3[[#This Row],[SharePrice]]</f>
        <v>4.2297055474215063E-2</v>
      </c>
    </row>
    <row r="2076" spans="2:7" ht="16" x14ac:dyDescent="0.2">
      <c r="B2076" s="35">
        <v>42114</v>
      </c>
      <c r="C2076">
        <v>61.8</v>
      </c>
      <c r="E2076">
        <v>0.65</v>
      </c>
      <c r="F2076">
        <f>Table3[[#This Row],[DivPay]]*4</f>
        <v>2.6</v>
      </c>
      <c r="G2076" s="2">
        <f>Table3[[#This Row],[FwdDiv]]/Table3[[#This Row],[SharePrice]]</f>
        <v>4.2071197411003243E-2</v>
      </c>
    </row>
    <row r="2077" spans="2:7" ht="16" x14ac:dyDescent="0.2">
      <c r="B2077" s="35">
        <v>42111</v>
      </c>
      <c r="C2077">
        <v>60.94</v>
      </c>
      <c r="E2077">
        <v>0.65</v>
      </c>
      <c r="F2077">
        <f>Table3[[#This Row],[DivPay]]*4</f>
        <v>2.6</v>
      </c>
      <c r="G2077" s="2">
        <f>Table3[[#This Row],[FwdDiv]]/Table3[[#This Row],[SharePrice]]</f>
        <v>4.2664916311125699E-2</v>
      </c>
    </row>
    <row r="2078" spans="2:7" ht="16" x14ac:dyDescent="0.2">
      <c r="B2078" s="35">
        <v>42110</v>
      </c>
      <c r="C2078">
        <v>60.91</v>
      </c>
      <c r="E2078">
        <v>0.65</v>
      </c>
      <c r="F2078">
        <f>Table3[[#This Row],[DivPay]]*4</f>
        <v>2.6</v>
      </c>
      <c r="G2078" s="2">
        <f>Table3[[#This Row],[FwdDiv]]/Table3[[#This Row],[SharePrice]]</f>
        <v>4.2685930060745364E-2</v>
      </c>
    </row>
    <row r="2079" spans="2:7" ht="16" x14ac:dyDescent="0.2">
      <c r="B2079" s="35">
        <v>42109</v>
      </c>
      <c r="C2079">
        <v>60.76</v>
      </c>
      <c r="E2079">
        <v>0.65</v>
      </c>
      <c r="F2079">
        <f>Table3[[#This Row],[DivPay]]*4</f>
        <v>2.6</v>
      </c>
      <c r="G2079" s="2">
        <f>Table3[[#This Row],[FwdDiv]]/Table3[[#This Row],[SharePrice]]</f>
        <v>4.2791310072416065E-2</v>
      </c>
    </row>
    <row r="2080" spans="2:7" ht="16" x14ac:dyDescent="0.2">
      <c r="B2080" s="35">
        <v>42108</v>
      </c>
      <c r="C2080">
        <v>60.82</v>
      </c>
      <c r="E2080">
        <v>0.65</v>
      </c>
      <c r="F2080">
        <f>Table3[[#This Row],[DivPay]]*4</f>
        <v>2.6</v>
      </c>
      <c r="G2080" s="2">
        <f>Table3[[#This Row],[FwdDiv]]/Table3[[#This Row],[SharePrice]]</f>
        <v>4.2749095692206515E-2</v>
      </c>
    </row>
    <row r="2081" spans="2:7" ht="16" x14ac:dyDescent="0.2">
      <c r="B2081" s="35">
        <v>42107</v>
      </c>
      <c r="C2081">
        <v>60.46</v>
      </c>
      <c r="E2081">
        <v>0.65</v>
      </c>
      <c r="F2081">
        <f>Table3[[#This Row],[DivPay]]*4</f>
        <v>2.6</v>
      </c>
      <c r="G2081" s="2">
        <f>Table3[[#This Row],[FwdDiv]]/Table3[[#This Row],[SharePrice]]</f>
        <v>4.3003638769434339E-2</v>
      </c>
    </row>
    <row r="2082" spans="2:7" ht="16" x14ac:dyDescent="0.2">
      <c r="B2082" s="35">
        <v>42104</v>
      </c>
      <c r="C2082">
        <v>60.86</v>
      </c>
      <c r="E2082">
        <v>0.65</v>
      </c>
      <c r="F2082">
        <f>Table3[[#This Row],[DivPay]]*4</f>
        <v>2.6</v>
      </c>
      <c r="G2082" s="2">
        <f>Table3[[#This Row],[FwdDiv]]/Table3[[#This Row],[SharePrice]]</f>
        <v>4.2720999014130796E-2</v>
      </c>
    </row>
    <row r="2083" spans="2:7" ht="16" x14ac:dyDescent="0.2">
      <c r="B2083" s="35">
        <v>42103</v>
      </c>
      <c r="C2083">
        <v>60.26</v>
      </c>
      <c r="E2083">
        <v>0.65</v>
      </c>
      <c r="F2083">
        <f>Table3[[#This Row],[DivPay]]*4</f>
        <v>2.6</v>
      </c>
      <c r="G2083" s="2">
        <f>Table3[[#This Row],[FwdDiv]]/Table3[[#This Row],[SharePrice]]</f>
        <v>4.3146365748423503E-2</v>
      </c>
    </row>
    <row r="2084" spans="2:7" ht="16" x14ac:dyDescent="0.2">
      <c r="B2084" s="35">
        <v>42102</v>
      </c>
      <c r="C2084">
        <v>60.6</v>
      </c>
      <c r="E2084">
        <v>0.65</v>
      </c>
      <c r="F2084">
        <f>Table3[[#This Row],[DivPay]]*4</f>
        <v>2.6</v>
      </c>
      <c r="G2084" s="2">
        <f>Table3[[#This Row],[FwdDiv]]/Table3[[#This Row],[SharePrice]]</f>
        <v>4.2904290429042903E-2</v>
      </c>
    </row>
    <row r="2085" spans="2:7" ht="16" x14ac:dyDescent="0.2">
      <c r="B2085" s="35">
        <v>42101</v>
      </c>
      <c r="C2085">
        <v>60.59</v>
      </c>
      <c r="E2085">
        <v>0.65</v>
      </c>
      <c r="F2085">
        <f>Table3[[#This Row],[DivPay]]*4</f>
        <v>2.6</v>
      </c>
      <c r="G2085" s="2">
        <f>Table3[[#This Row],[FwdDiv]]/Table3[[#This Row],[SharePrice]]</f>
        <v>4.2911371513451063E-2</v>
      </c>
    </row>
    <row r="2086" spans="2:7" ht="16" x14ac:dyDescent="0.2">
      <c r="B2086" s="35">
        <v>42100</v>
      </c>
      <c r="C2086">
        <v>61.55</v>
      </c>
      <c r="E2086">
        <v>0.65</v>
      </c>
      <c r="F2086">
        <f>Table3[[#This Row],[DivPay]]*4</f>
        <v>2.6</v>
      </c>
      <c r="G2086" s="2">
        <f>Table3[[#This Row],[FwdDiv]]/Table3[[#This Row],[SharePrice]]</f>
        <v>4.2242079610073112E-2</v>
      </c>
    </row>
    <row r="2087" spans="2:7" ht="16" x14ac:dyDescent="0.2">
      <c r="B2087" s="35">
        <v>42096</v>
      </c>
      <c r="C2087">
        <v>60.95</v>
      </c>
      <c r="E2087">
        <v>0.65</v>
      </c>
      <c r="F2087">
        <f>Table3[[#This Row],[DivPay]]*4</f>
        <v>2.6</v>
      </c>
      <c r="G2087" s="2">
        <f>Table3[[#This Row],[FwdDiv]]/Table3[[#This Row],[SharePrice]]</f>
        <v>4.2657916324856437E-2</v>
      </c>
    </row>
    <row r="2088" spans="2:7" ht="16" x14ac:dyDescent="0.2">
      <c r="B2088" s="35">
        <v>42095</v>
      </c>
      <c r="C2088">
        <v>61.15</v>
      </c>
      <c r="E2088">
        <v>0.65</v>
      </c>
      <c r="F2088">
        <f>Table3[[#This Row],[DivPay]]*4</f>
        <v>2.6</v>
      </c>
      <c r="G2088" s="2">
        <f>Table3[[#This Row],[FwdDiv]]/Table3[[#This Row],[SharePrice]]</f>
        <v>4.2518397383483238E-2</v>
      </c>
    </row>
    <row r="2089" spans="2:7" ht="16" x14ac:dyDescent="0.2">
      <c r="B2089" s="35">
        <v>42094</v>
      </c>
      <c r="C2089">
        <v>61</v>
      </c>
      <c r="E2089">
        <v>0.65</v>
      </c>
      <c r="F2089">
        <f>Table3[[#This Row],[DivPay]]*4</f>
        <v>2.6</v>
      </c>
      <c r="G2089" s="2">
        <f>Table3[[#This Row],[FwdDiv]]/Table3[[#This Row],[SharePrice]]</f>
        <v>4.2622950819672135E-2</v>
      </c>
    </row>
    <row r="2090" spans="2:7" ht="16" x14ac:dyDescent="0.2">
      <c r="B2090" s="35">
        <v>42093</v>
      </c>
      <c r="C2090">
        <v>60.79</v>
      </c>
      <c r="E2090">
        <v>0.65</v>
      </c>
      <c r="F2090">
        <f>Table3[[#This Row],[DivPay]]*4</f>
        <v>2.6</v>
      </c>
      <c r="G2090" s="2">
        <f>Table3[[#This Row],[FwdDiv]]/Table3[[#This Row],[SharePrice]]</f>
        <v>4.2770192465866101E-2</v>
      </c>
    </row>
    <row r="2091" spans="2:7" ht="16" x14ac:dyDescent="0.2">
      <c r="B2091" s="35">
        <v>42090</v>
      </c>
      <c r="C2091">
        <v>59.8</v>
      </c>
      <c r="E2091">
        <v>0.65</v>
      </c>
      <c r="F2091">
        <f>Table3[[#This Row],[DivPay]]*4</f>
        <v>2.6</v>
      </c>
      <c r="G2091" s="2">
        <f>Table3[[#This Row],[FwdDiv]]/Table3[[#This Row],[SharePrice]]</f>
        <v>4.3478260869565223E-2</v>
      </c>
    </row>
    <row r="2092" spans="2:7" ht="16" x14ac:dyDescent="0.2">
      <c r="B2092" s="35">
        <v>42089</v>
      </c>
      <c r="C2092">
        <v>58.8</v>
      </c>
      <c r="E2092">
        <v>0.65</v>
      </c>
      <c r="F2092">
        <f>Table3[[#This Row],[DivPay]]*4</f>
        <v>2.6</v>
      </c>
      <c r="G2092" s="2">
        <f>Table3[[#This Row],[FwdDiv]]/Table3[[#This Row],[SharePrice]]</f>
        <v>4.4217687074829932E-2</v>
      </c>
    </row>
    <row r="2093" spans="2:7" ht="16" x14ac:dyDescent="0.2">
      <c r="B2093" s="35">
        <v>42088</v>
      </c>
      <c r="C2093">
        <v>60.58</v>
      </c>
      <c r="E2093">
        <v>0.65</v>
      </c>
      <c r="F2093">
        <f>Table3[[#This Row],[DivPay]]*4</f>
        <v>2.6</v>
      </c>
      <c r="G2093" s="2">
        <f>Table3[[#This Row],[FwdDiv]]/Table3[[#This Row],[SharePrice]]</f>
        <v>4.2918454935622317E-2</v>
      </c>
    </row>
    <row r="2094" spans="2:7" ht="16" x14ac:dyDescent="0.2">
      <c r="B2094" s="35">
        <v>42087</v>
      </c>
      <c r="C2094">
        <v>60.88</v>
      </c>
      <c r="E2094">
        <v>0.65</v>
      </c>
      <c r="F2094">
        <f>Table3[[#This Row],[DivPay]]*4</f>
        <v>2.6</v>
      </c>
      <c r="G2094" s="2">
        <f>Table3[[#This Row],[FwdDiv]]/Table3[[#This Row],[SharePrice]]</f>
        <v>4.2706964520367936E-2</v>
      </c>
    </row>
    <row r="2095" spans="2:7" ht="16" x14ac:dyDescent="0.2">
      <c r="B2095" s="35">
        <v>42086</v>
      </c>
      <c r="C2095">
        <v>61.53</v>
      </c>
      <c r="E2095">
        <v>0.65</v>
      </c>
      <c r="F2095">
        <f>Table3[[#This Row],[DivPay]]*4</f>
        <v>2.6</v>
      </c>
      <c r="G2095" s="2">
        <f>Table3[[#This Row],[FwdDiv]]/Table3[[#This Row],[SharePrice]]</f>
        <v>4.2255810173898914E-2</v>
      </c>
    </row>
    <row r="2096" spans="2:7" ht="16" x14ac:dyDescent="0.2">
      <c r="B2096" s="35">
        <v>42083</v>
      </c>
      <c r="C2096">
        <v>61.47</v>
      </c>
      <c r="E2096">
        <v>0.65</v>
      </c>
      <c r="F2096">
        <f>Table3[[#This Row],[DivPay]]*4</f>
        <v>2.6</v>
      </c>
      <c r="G2096" s="2">
        <f>Table3[[#This Row],[FwdDiv]]/Table3[[#This Row],[SharePrice]]</f>
        <v>4.2297055474215063E-2</v>
      </c>
    </row>
    <row r="2097" spans="2:7" ht="16" x14ac:dyDescent="0.2">
      <c r="B2097" s="35">
        <v>42082</v>
      </c>
      <c r="C2097">
        <v>60.84</v>
      </c>
      <c r="E2097">
        <v>0.65</v>
      </c>
      <c r="F2097">
        <f>Table3[[#This Row],[DivPay]]*4</f>
        <v>2.6</v>
      </c>
      <c r="G2097" s="2">
        <f>Table3[[#This Row],[FwdDiv]]/Table3[[#This Row],[SharePrice]]</f>
        <v>4.2735042735042736E-2</v>
      </c>
    </row>
    <row r="2098" spans="2:7" ht="16" x14ac:dyDescent="0.2">
      <c r="B2098" s="35">
        <v>42081</v>
      </c>
      <c r="C2098">
        <v>62.09</v>
      </c>
      <c r="E2098">
        <v>0.65</v>
      </c>
      <c r="F2098">
        <f>Table3[[#This Row],[DivPay]]*4</f>
        <v>2.6</v>
      </c>
      <c r="G2098" s="2">
        <f>Table3[[#This Row],[FwdDiv]]/Table3[[#This Row],[SharePrice]]</f>
        <v>4.1874698019004668E-2</v>
      </c>
    </row>
    <row r="2099" spans="2:7" ht="16" x14ac:dyDescent="0.2">
      <c r="B2099" s="35">
        <v>42080</v>
      </c>
      <c r="C2099">
        <v>61.17</v>
      </c>
      <c r="E2099">
        <v>0.65</v>
      </c>
      <c r="F2099">
        <f>Table3[[#This Row],[DivPay]]*4</f>
        <v>2.6</v>
      </c>
      <c r="G2099" s="2">
        <f>Table3[[#This Row],[FwdDiv]]/Table3[[#This Row],[SharePrice]]</f>
        <v>4.2504495667811018E-2</v>
      </c>
    </row>
    <row r="2100" spans="2:7" ht="16" x14ac:dyDescent="0.2">
      <c r="B2100" s="35">
        <v>42079</v>
      </c>
      <c r="C2100">
        <v>61.72</v>
      </c>
      <c r="E2100">
        <v>0.65</v>
      </c>
      <c r="F2100">
        <f>Table3[[#This Row],[DivPay]]*4</f>
        <v>2.6</v>
      </c>
      <c r="G2100" s="2">
        <f>Table3[[#This Row],[FwdDiv]]/Table3[[#This Row],[SharePrice]]</f>
        <v>4.2125729099157488E-2</v>
      </c>
    </row>
    <row r="2101" spans="2:7" ht="16" x14ac:dyDescent="0.2">
      <c r="B2101" s="35">
        <v>42076</v>
      </c>
      <c r="C2101">
        <v>60.84</v>
      </c>
      <c r="E2101">
        <v>0.65</v>
      </c>
      <c r="F2101">
        <f>Table3[[#This Row],[DivPay]]*4</f>
        <v>2.6</v>
      </c>
      <c r="G2101" s="2">
        <f>Table3[[#This Row],[FwdDiv]]/Table3[[#This Row],[SharePrice]]</f>
        <v>4.2735042735042736E-2</v>
      </c>
    </row>
    <row r="2102" spans="2:7" ht="16" x14ac:dyDescent="0.2">
      <c r="B2102" s="35">
        <v>42075</v>
      </c>
      <c r="C2102">
        <v>61.4</v>
      </c>
      <c r="E2102">
        <v>0.65</v>
      </c>
      <c r="F2102">
        <f>Table3[[#This Row],[DivPay]]*4</f>
        <v>2.6</v>
      </c>
      <c r="G2102" s="2">
        <f>Table3[[#This Row],[FwdDiv]]/Table3[[#This Row],[SharePrice]]</f>
        <v>4.2345276872964174E-2</v>
      </c>
    </row>
    <row r="2103" spans="2:7" ht="16" x14ac:dyDescent="0.2">
      <c r="B2103" s="35">
        <v>42074</v>
      </c>
      <c r="C2103">
        <v>59.72</v>
      </c>
      <c r="E2103">
        <v>0.65</v>
      </c>
      <c r="F2103">
        <f>Table3[[#This Row],[DivPay]]*4</f>
        <v>2.6</v>
      </c>
      <c r="G2103" s="2">
        <f>Table3[[#This Row],[FwdDiv]]/Table3[[#This Row],[SharePrice]]</f>
        <v>4.3536503683858009E-2</v>
      </c>
    </row>
    <row r="2104" spans="2:7" ht="16" x14ac:dyDescent="0.2">
      <c r="B2104" s="35">
        <v>42073</v>
      </c>
      <c r="C2104">
        <v>60.08</v>
      </c>
      <c r="E2104">
        <v>0.65</v>
      </c>
      <c r="F2104">
        <f>Table3[[#This Row],[DivPay]]*4</f>
        <v>2.6</v>
      </c>
      <c r="G2104" s="2">
        <f>Table3[[#This Row],[FwdDiv]]/Table3[[#This Row],[SharePrice]]</f>
        <v>4.3275632490013316E-2</v>
      </c>
    </row>
    <row r="2105" spans="2:7" ht="16" x14ac:dyDescent="0.2">
      <c r="B2105" s="35">
        <v>42072</v>
      </c>
      <c r="C2105">
        <v>60.42</v>
      </c>
      <c r="E2105">
        <v>0.65</v>
      </c>
      <c r="F2105">
        <f>Table3[[#This Row],[DivPay]]*4</f>
        <v>2.6</v>
      </c>
      <c r="G2105" s="2">
        <f>Table3[[#This Row],[FwdDiv]]/Table3[[#This Row],[SharePrice]]</f>
        <v>4.3032108573320092E-2</v>
      </c>
    </row>
    <row r="2106" spans="2:7" ht="16" x14ac:dyDescent="0.2">
      <c r="B2106" s="35">
        <v>42069</v>
      </c>
      <c r="C2106">
        <v>59.98</v>
      </c>
      <c r="E2106">
        <v>0.65</v>
      </c>
      <c r="F2106">
        <f>Table3[[#This Row],[DivPay]]*4</f>
        <v>2.6</v>
      </c>
      <c r="G2106" s="2">
        <f>Table3[[#This Row],[FwdDiv]]/Table3[[#This Row],[SharePrice]]</f>
        <v>4.3347782594198067E-2</v>
      </c>
    </row>
    <row r="2107" spans="2:7" ht="16" x14ac:dyDescent="0.2">
      <c r="B2107" s="35">
        <v>42068</v>
      </c>
      <c r="C2107">
        <v>62.32</v>
      </c>
      <c r="E2107">
        <v>0.65</v>
      </c>
      <c r="F2107">
        <f>Table3[[#This Row],[DivPay]]*4</f>
        <v>2.6</v>
      </c>
      <c r="G2107" s="2">
        <f>Table3[[#This Row],[FwdDiv]]/Table3[[#This Row],[SharePrice]]</f>
        <v>4.1720154043645701E-2</v>
      </c>
    </row>
    <row r="2108" spans="2:7" ht="16" x14ac:dyDescent="0.2">
      <c r="B2108" s="35">
        <v>42067</v>
      </c>
      <c r="C2108">
        <v>61.87</v>
      </c>
      <c r="E2108">
        <v>0.65</v>
      </c>
      <c r="F2108">
        <f>Table3[[#This Row],[DivPay]]*4</f>
        <v>2.6</v>
      </c>
      <c r="G2108" s="2">
        <f>Table3[[#This Row],[FwdDiv]]/Table3[[#This Row],[SharePrice]]</f>
        <v>4.2023597866494268E-2</v>
      </c>
    </row>
    <row r="2109" spans="2:7" ht="16" x14ac:dyDescent="0.2">
      <c r="B2109" s="35">
        <v>42066</v>
      </c>
      <c r="C2109">
        <v>62.17</v>
      </c>
      <c r="E2109">
        <v>0.65</v>
      </c>
      <c r="F2109">
        <f>Table3[[#This Row],[DivPay]]*4</f>
        <v>2.6</v>
      </c>
      <c r="G2109" s="2">
        <f>Table3[[#This Row],[FwdDiv]]/Table3[[#This Row],[SharePrice]]</f>
        <v>4.1820813897378156E-2</v>
      </c>
    </row>
    <row r="2110" spans="2:7" ht="16" x14ac:dyDescent="0.2">
      <c r="B2110" s="35">
        <v>42065</v>
      </c>
      <c r="C2110">
        <v>61.82</v>
      </c>
      <c r="E2110">
        <v>0.65</v>
      </c>
      <c r="F2110">
        <f>Table3[[#This Row],[DivPay]]*4</f>
        <v>2.6</v>
      </c>
      <c r="G2110" s="2">
        <f>Table3[[#This Row],[FwdDiv]]/Table3[[#This Row],[SharePrice]]</f>
        <v>4.2057586541572309E-2</v>
      </c>
    </row>
    <row r="2111" spans="2:7" ht="16" x14ac:dyDescent="0.2">
      <c r="B2111" s="35">
        <v>42062</v>
      </c>
      <c r="C2111">
        <v>63.14</v>
      </c>
      <c r="E2111">
        <v>0.65</v>
      </c>
      <c r="F2111">
        <f>Table3[[#This Row],[DivPay]]*4</f>
        <v>2.6</v>
      </c>
      <c r="G2111" s="2">
        <f>Table3[[#This Row],[FwdDiv]]/Table3[[#This Row],[SharePrice]]</f>
        <v>4.1178333861260692E-2</v>
      </c>
    </row>
    <row r="2112" spans="2:7" ht="16" x14ac:dyDescent="0.2">
      <c r="B2112" s="35">
        <v>42061</v>
      </c>
      <c r="C2112">
        <v>63.06</v>
      </c>
      <c r="E2112">
        <v>0.65</v>
      </c>
      <c r="F2112">
        <f>Table3[[#This Row],[DivPay]]*4</f>
        <v>2.6</v>
      </c>
      <c r="G2112" s="2">
        <f>Table3[[#This Row],[FwdDiv]]/Table3[[#This Row],[SharePrice]]</f>
        <v>4.1230574056454174E-2</v>
      </c>
    </row>
    <row r="2113" spans="2:7" ht="16" x14ac:dyDescent="0.2">
      <c r="B2113" s="35">
        <v>42060</v>
      </c>
      <c r="C2113">
        <v>63.79</v>
      </c>
      <c r="E2113">
        <v>0.65</v>
      </c>
      <c r="F2113">
        <f>Table3[[#This Row],[DivPay]]*4</f>
        <v>2.6</v>
      </c>
      <c r="G2113" s="2">
        <f>Table3[[#This Row],[FwdDiv]]/Table3[[#This Row],[SharePrice]]</f>
        <v>4.0758739614359621E-2</v>
      </c>
    </row>
    <row r="2114" spans="2:7" ht="16" x14ac:dyDescent="0.2">
      <c r="B2114" s="35">
        <v>42059</v>
      </c>
      <c r="C2114">
        <v>65.260000000000005</v>
      </c>
      <c r="E2114">
        <v>0.65</v>
      </c>
      <c r="F2114">
        <f>Table3[[#This Row],[DivPay]]*4</f>
        <v>2.6</v>
      </c>
      <c r="G2114" s="2">
        <f>Table3[[#This Row],[FwdDiv]]/Table3[[#This Row],[SharePrice]]</f>
        <v>3.9840637450199202E-2</v>
      </c>
    </row>
    <row r="2115" spans="2:7" ht="16" x14ac:dyDescent="0.2">
      <c r="B2115" s="35">
        <v>42058</v>
      </c>
      <c r="C2115">
        <v>64.27</v>
      </c>
      <c r="E2115">
        <v>0.65</v>
      </c>
      <c r="F2115">
        <f>Table3[[#This Row],[DivPay]]*4</f>
        <v>2.6</v>
      </c>
      <c r="G2115" s="2">
        <f>Table3[[#This Row],[FwdDiv]]/Table3[[#This Row],[SharePrice]]</f>
        <v>4.0454333281468809E-2</v>
      </c>
    </row>
    <row r="2116" spans="2:7" ht="16" x14ac:dyDescent="0.2">
      <c r="B2116" s="35">
        <v>42055</v>
      </c>
      <c r="C2116">
        <v>63.75</v>
      </c>
      <c r="E2116">
        <v>0.65</v>
      </c>
      <c r="F2116">
        <f>Table3[[#This Row],[DivPay]]*4</f>
        <v>2.6</v>
      </c>
      <c r="G2116" s="2">
        <f>Table3[[#This Row],[FwdDiv]]/Table3[[#This Row],[SharePrice]]</f>
        <v>4.0784313725490198E-2</v>
      </c>
    </row>
    <row r="2117" spans="2:7" ht="16" x14ac:dyDescent="0.2">
      <c r="B2117" s="35">
        <v>42054</v>
      </c>
      <c r="C2117">
        <v>64.8</v>
      </c>
      <c r="E2117">
        <v>0.65</v>
      </c>
      <c r="F2117">
        <f>Table3[[#This Row],[DivPay]]*4</f>
        <v>2.6</v>
      </c>
      <c r="G2117" s="2">
        <f>Table3[[#This Row],[FwdDiv]]/Table3[[#This Row],[SharePrice]]</f>
        <v>4.0123456790123462E-2</v>
      </c>
    </row>
    <row r="2118" spans="2:7" ht="16" x14ac:dyDescent="0.2">
      <c r="B2118" s="35">
        <v>42053</v>
      </c>
      <c r="C2118">
        <v>65.41</v>
      </c>
      <c r="E2118">
        <v>0.65</v>
      </c>
      <c r="F2118">
        <f>Table3[[#This Row],[DivPay]]*4</f>
        <v>2.6</v>
      </c>
      <c r="G2118" s="2">
        <f>Table3[[#This Row],[FwdDiv]]/Table3[[#This Row],[SharePrice]]</f>
        <v>3.9749273811343834E-2</v>
      </c>
    </row>
    <row r="2119" spans="2:7" ht="16" x14ac:dyDescent="0.2">
      <c r="B2119" s="35">
        <v>42052</v>
      </c>
      <c r="C2119">
        <v>63.82</v>
      </c>
      <c r="E2119">
        <v>0.65</v>
      </c>
      <c r="F2119">
        <f>Table3[[#This Row],[DivPay]]*4</f>
        <v>2.6</v>
      </c>
      <c r="G2119" s="2">
        <f>Table3[[#This Row],[FwdDiv]]/Table3[[#This Row],[SharePrice]]</f>
        <v>4.0739580068943904E-2</v>
      </c>
    </row>
    <row r="2120" spans="2:7" ht="16" x14ac:dyDescent="0.2">
      <c r="B2120" s="35">
        <v>42048</v>
      </c>
      <c r="C2120">
        <v>63.92</v>
      </c>
      <c r="D2120">
        <v>0.65</v>
      </c>
      <c r="E2120">
        <v>0.65</v>
      </c>
      <c r="F2120">
        <f>Table3[[#This Row],[DivPay]]*4</f>
        <v>2.6</v>
      </c>
      <c r="G2120" s="2">
        <f>Table3[[#This Row],[FwdDiv]]/Table3[[#This Row],[SharePrice]]</f>
        <v>4.0675844806007506E-2</v>
      </c>
    </row>
    <row r="2121" spans="2:7" ht="16" x14ac:dyDescent="0.2">
      <c r="B2121" s="35">
        <v>42047</v>
      </c>
      <c r="C2121">
        <v>65.61</v>
      </c>
      <c r="E2121">
        <v>0.63</v>
      </c>
      <c r="F2121">
        <f>Table3[[#This Row],[DivPay]]*4</f>
        <v>2.52</v>
      </c>
      <c r="G2121" s="2">
        <f>Table3[[#This Row],[FwdDiv]]/Table3[[#This Row],[SharePrice]]</f>
        <v>3.8408779149519894E-2</v>
      </c>
    </row>
    <row r="2122" spans="2:7" ht="16" x14ac:dyDescent="0.2">
      <c r="B2122" s="35">
        <v>42046</v>
      </c>
      <c r="C2122">
        <v>65.94</v>
      </c>
      <c r="E2122">
        <v>0.63</v>
      </c>
      <c r="F2122">
        <f>Table3[[#This Row],[DivPay]]*4</f>
        <v>2.52</v>
      </c>
      <c r="G2122" s="2">
        <f>Table3[[#This Row],[FwdDiv]]/Table3[[#This Row],[SharePrice]]</f>
        <v>3.8216560509554139E-2</v>
      </c>
    </row>
    <row r="2123" spans="2:7" ht="16" x14ac:dyDescent="0.2">
      <c r="B2123" s="35">
        <v>42045</v>
      </c>
      <c r="C2123">
        <v>67</v>
      </c>
      <c r="E2123">
        <v>0.63</v>
      </c>
      <c r="F2123">
        <f>Table3[[#This Row],[DivPay]]*4</f>
        <v>2.52</v>
      </c>
      <c r="G2123" s="2">
        <f>Table3[[#This Row],[FwdDiv]]/Table3[[#This Row],[SharePrice]]</f>
        <v>3.7611940298507465E-2</v>
      </c>
    </row>
    <row r="2124" spans="2:7" ht="16" x14ac:dyDescent="0.2">
      <c r="B2124" s="35">
        <v>42044</v>
      </c>
      <c r="C2124">
        <v>66.040000000000006</v>
      </c>
      <c r="E2124">
        <v>0.63</v>
      </c>
      <c r="F2124">
        <f>Table3[[#This Row],[DivPay]]*4</f>
        <v>2.52</v>
      </c>
      <c r="G2124" s="2">
        <f>Table3[[#This Row],[FwdDiv]]/Table3[[#This Row],[SharePrice]]</f>
        <v>3.8158691701998787E-2</v>
      </c>
    </row>
    <row r="2125" spans="2:7" ht="16" x14ac:dyDescent="0.2">
      <c r="B2125" s="35">
        <v>42041</v>
      </c>
      <c r="C2125">
        <v>66.77</v>
      </c>
      <c r="E2125">
        <v>0.63</v>
      </c>
      <c r="F2125">
        <f>Table3[[#This Row],[DivPay]]*4</f>
        <v>2.52</v>
      </c>
      <c r="G2125" s="2">
        <f>Table3[[#This Row],[FwdDiv]]/Table3[[#This Row],[SharePrice]]</f>
        <v>3.7741500673955375E-2</v>
      </c>
    </row>
    <row r="2126" spans="2:7" ht="16" x14ac:dyDescent="0.2">
      <c r="B2126" s="35">
        <v>42040</v>
      </c>
      <c r="C2126">
        <v>68.81</v>
      </c>
      <c r="E2126">
        <v>0.63</v>
      </c>
      <c r="F2126">
        <f>Table3[[#This Row],[DivPay]]*4</f>
        <v>2.52</v>
      </c>
      <c r="G2126" s="2">
        <f>Table3[[#This Row],[FwdDiv]]/Table3[[#This Row],[SharePrice]]</f>
        <v>3.6622583926754833E-2</v>
      </c>
    </row>
    <row r="2127" spans="2:7" ht="16" x14ac:dyDescent="0.2">
      <c r="B2127" s="35">
        <v>42039</v>
      </c>
      <c r="C2127">
        <v>68.23</v>
      </c>
      <c r="E2127">
        <v>0.63</v>
      </c>
      <c r="F2127">
        <f>Table3[[#This Row],[DivPay]]*4</f>
        <v>2.52</v>
      </c>
      <c r="G2127" s="2">
        <f>Table3[[#This Row],[FwdDiv]]/Table3[[#This Row],[SharePrice]]</f>
        <v>3.6933900043968924E-2</v>
      </c>
    </row>
    <row r="2128" spans="2:7" ht="16" x14ac:dyDescent="0.2">
      <c r="B2128" s="35">
        <v>42038</v>
      </c>
      <c r="C2128">
        <v>68.989999999999995</v>
      </c>
      <c r="E2128">
        <v>0.63</v>
      </c>
      <c r="F2128">
        <f>Table3[[#This Row],[DivPay]]*4</f>
        <v>2.52</v>
      </c>
      <c r="G2128" s="2">
        <f>Table3[[#This Row],[FwdDiv]]/Table3[[#This Row],[SharePrice]]</f>
        <v>3.6527032903319323E-2</v>
      </c>
    </row>
    <row r="2129" spans="2:7" ht="16" x14ac:dyDescent="0.2">
      <c r="B2129" s="35">
        <v>42037</v>
      </c>
      <c r="C2129">
        <v>69.459999999999994</v>
      </c>
      <c r="E2129">
        <v>0.63</v>
      </c>
      <c r="F2129">
        <f>Table3[[#This Row],[DivPay]]*4</f>
        <v>2.52</v>
      </c>
      <c r="G2129" s="2">
        <f>Table3[[#This Row],[FwdDiv]]/Table3[[#This Row],[SharePrice]]</f>
        <v>3.6279873308378924E-2</v>
      </c>
    </row>
    <row r="2130" spans="2:7" ht="16" x14ac:dyDescent="0.2">
      <c r="B2130" s="35">
        <v>42034</v>
      </c>
      <c r="C2130">
        <v>69.28</v>
      </c>
      <c r="E2130">
        <v>0.63</v>
      </c>
      <c r="F2130">
        <f>Table3[[#This Row],[DivPay]]*4</f>
        <v>2.52</v>
      </c>
      <c r="G2130" s="2">
        <f>Table3[[#This Row],[FwdDiv]]/Table3[[#This Row],[SharePrice]]</f>
        <v>3.6374133949191687E-2</v>
      </c>
    </row>
    <row r="2131" spans="2:7" ht="16" x14ac:dyDescent="0.2">
      <c r="B2131" s="35">
        <v>42033</v>
      </c>
      <c r="C2131">
        <v>71.400000000000006</v>
      </c>
      <c r="E2131">
        <v>0.63</v>
      </c>
      <c r="F2131">
        <f>Table3[[#This Row],[DivPay]]*4</f>
        <v>2.52</v>
      </c>
      <c r="G2131" s="2">
        <f>Table3[[#This Row],[FwdDiv]]/Table3[[#This Row],[SharePrice]]</f>
        <v>3.5294117647058823E-2</v>
      </c>
    </row>
    <row r="2132" spans="2:7" ht="16" x14ac:dyDescent="0.2">
      <c r="B2132" s="35">
        <v>42032</v>
      </c>
      <c r="C2132">
        <v>70.849999999999994</v>
      </c>
      <c r="E2132">
        <v>0.63</v>
      </c>
      <c r="F2132">
        <f>Table3[[#This Row],[DivPay]]*4</f>
        <v>2.52</v>
      </c>
      <c r="G2132" s="2">
        <f>Table3[[#This Row],[FwdDiv]]/Table3[[#This Row],[SharePrice]]</f>
        <v>3.5568101623147497E-2</v>
      </c>
    </row>
    <row r="2133" spans="2:7" ht="16" x14ac:dyDescent="0.2">
      <c r="B2133" s="35">
        <v>42031</v>
      </c>
      <c r="C2133">
        <v>70.88</v>
      </c>
      <c r="E2133">
        <v>0.63</v>
      </c>
      <c r="F2133">
        <f>Table3[[#This Row],[DivPay]]*4</f>
        <v>2.52</v>
      </c>
      <c r="G2133" s="2">
        <f>Table3[[#This Row],[FwdDiv]]/Table3[[#This Row],[SharePrice]]</f>
        <v>3.5553047404063211E-2</v>
      </c>
    </row>
    <row r="2134" spans="2:7" ht="16" x14ac:dyDescent="0.2">
      <c r="B2134" s="35">
        <v>42030</v>
      </c>
      <c r="C2134">
        <v>70.41</v>
      </c>
      <c r="E2134">
        <v>0.63</v>
      </c>
      <c r="F2134">
        <f>Table3[[#This Row],[DivPay]]*4</f>
        <v>2.52</v>
      </c>
      <c r="G2134" s="2">
        <f>Table3[[#This Row],[FwdDiv]]/Table3[[#This Row],[SharePrice]]</f>
        <v>3.5790370685982106E-2</v>
      </c>
    </row>
    <row r="2135" spans="2:7" ht="16" x14ac:dyDescent="0.2">
      <c r="B2135" s="35">
        <v>42027</v>
      </c>
      <c r="C2135">
        <v>70.37</v>
      </c>
      <c r="E2135">
        <v>0.63</v>
      </c>
      <c r="F2135">
        <f>Table3[[#This Row],[DivPay]]*4</f>
        <v>2.52</v>
      </c>
      <c r="G2135" s="2">
        <f>Table3[[#This Row],[FwdDiv]]/Table3[[#This Row],[SharePrice]]</f>
        <v>3.5810714793235748E-2</v>
      </c>
    </row>
    <row r="2136" spans="2:7" ht="16" x14ac:dyDescent="0.2">
      <c r="B2136" s="35">
        <v>42026</v>
      </c>
      <c r="C2136">
        <v>70.05</v>
      </c>
      <c r="E2136">
        <v>0.63</v>
      </c>
      <c r="F2136">
        <f>Table3[[#This Row],[DivPay]]*4</f>
        <v>2.52</v>
      </c>
      <c r="G2136" s="2">
        <f>Table3[[#This Row],[FwdDiv]]/Table3[[#This Row],[SharePrice]]</f>
        <v>3.5974304068522485E-2</v>
      </c>
    </row>
    <row r="2137" spans="2:7" ht="16" x14ac:dyDescent="0.2">
      <c r="B2137" s="35">
        <v>42025</v>
      </c>
      <c r="C2137">
        <v>70.45</v>
      </c>
      <c r="E2137">
        <v>0.63</v>
      </c>
      <c r="F2137">
        <f>Table3[[#This Row],[DivPay]]*4</f>
        <v>2.52</v>
      </c>
      <c r="G2137" s="2">
        <f>Table3[[#This Row],[FwdDiv]]/Table3[[#This Row],[SharePrice]]</f>
        <v>3.5770049680624555E-2</v>
      </c>
    </row>
    <row r="2138" spans="2:7" ht="16" x14ac:dyDescent="0.2">
      <c r="B2138" s="35">
        <v>42024</v>
      </c>
      <c r="C2138">
        <v>69.989999999999995</v>
      </c>
      <c r="E2138">
        <v>0.63</v>
      </c>
      <c r="F2138">
        <f>Table3[[#This Row],[DivPay]]*4</f>
        <v>2.52</v>
      </c>
      <c r="G2138" s="2">
        <f>Table3[[#This Row],[FwdDiv]]/Table3[[#This Row],[SharePrice]]</f>
        <v>3.6005143591941707E-2</v>
      </c>
    </row>
    <row r="2139" spans="2:7" ht="16" x14ac:dyDescent="0.2">
      <c r="B2139" s="35">
        <v>42020</v>
      </c>
      <c r="C2139">
        <v>69.099999999999994</v>
      </c>
      <c r="E2139">
        <v>0.63</v>
      </c>
      <c r="F2139">
        <f>Table3[[#This Row],[DivPay]]*4</f>
        <v>2.52</v>
      </c>
      <c r="G2139" s="2">
        <f>Table3[[#This Row],[FwdDiv]]/Table3[[#This Row],[SharePrice]]</f>
        <v>3.6468885672937774E-2</v>
      </c>
    </row>
    <row r="2140" spans="2:7" ht="16" x14ac:dyDescent="0.2">
      <c r="B2140" s="35">
        <v>42019</v>
      </c>
      <c r="C2140">
        <v>68.37</v>
      </c>
      <c r="E2140">
        <v>0.63</v>
      </c>
      <c r="F2140">
        <f>Table3[[#This Row],[DivPay]]*4</f>
        <v>2.52</v>
      </c>
      <c r="G2140" s="2">
        <f>Table3[[#This Row],[FwdDiv]]/Table3[[#This Row],[SharePrice]]</f>
        <v>3.6858271171566474E-2</v>
      </c>
    </row>
    <row r="2141" spans="2:7" ht="16" x14ac:dyDescent="0.2">
      <c r="B2141" s="35">
        <v>42018</v>
      </c>
      <c r="C2141">
        <v>67.489999999999995</v>
      </c>
      <c r="E2141">
        <v>0.63</v>
      </c>
      <c r="F2141">
        <f>Table3[[#This Row],[DivPay]]*4</f>
        <v>2.52</v>
      </c>
      <c r="G2141" s="2">
        <f>Table3[[#This Row],[FwdDiv]]/Table3[[#This Row],[SharePrice]]</f>
        <v>3.7338865017039563E-2</v>
      </c>
    </row>
    <row r="2142" spans="2:7" ht="16" x14ac:dyDescent="0.2">
      <c r="B2142" s="35">
        <v>42017</v>
      </c>
      <c r="C2142">
        <v>66.77</v>
      </c>
      <c r="E2142">
        <v>0.63</v>
      </c>
      <c r="F2142">
        <f>Table3[[#This Row],[DivPay]]*4</f>
        <v>2.52</v>
      </c>
      <c r="G2142" s="2">
        <f>Table3[[#This Row],[FwdDiv]]/Table3[[#This Row],[SharePrice]]</f>
        <v>3.7741500673955375E-2</v>
      </c>
    </row>
    <row r="2143" spans="2:7" ht="16" x14ac:dyDescent="0.2">
      <c r="B2143" s="35">
        <v>42016</v>
      </c>
      <c r="C2143">
        <v>66.900000000000006</v>
      </c>
      <c r="E2143">
        <v>0.63</v>
      </c>
      <c r="F2143">
        <f>Table3[[#This Row],[DivPay]]*4</f>
        <v>2.52</v>
      </c>
      <c r="G2143" s="2">
        <f>Table3[[#This Row],[FwdDiv]]/Table3[[#This Row],[SharePrice]]</f>
        <v>3.7668161434977573E-2</v>
      </c>
    </row>
    <row r="2144" spans="2:7" ht="16" x14ac:dyDescent="0.2">
      <c r="B2144" s="35">
        <v>42013</v>
      </c>
      <c r="C2144">
        <v>67.13</v>
      </c>
      <c r="E2144">
        <v>0.63</v>
      </c>
      <c r="F2144">
        <f>Table3[[#This Row],[DivPay]]*4</f>
        <v>2.52</v>
      </c>
      <c r="G2144" s="2">
        <f>Table3[[#This Row],[FwdDiv]]/Table3[[#This Row],[SharePrice]]</f>
        <v>3.7539103232533892E-2</v>
      </c>
    </row>
    <row r="2145" spans="2:7" ht="16" x14ac:dyDescent="0.2">
      <c r="B2145" s="35">
        <v>42012</v>
      </c>
      <c r="C2145">
        <v>67.48</v>
      </c>
      <c r="E2145">
        <v>0.63</v>
      </c>
      <c r="F2145">
        <f>Table3[[#This Row],[DivPay]]*4</f>
        <v>2.52</v>
      </c>
      <c r="G2145" s="2">
        <f>Table3[[#This Row],[FwdDiv]]/Table3[[#This Row],[SharePrice]]</f>
        <v>3.7344398340248962E-2</v>
      </c>
    </row>
    <row r="2146" spans="2:7" ht="16" x14ac:dyDescent="0.2">
      <c r="B2146" s="35">
        <v>42011</v>
      </c>
      <c r="C2146">
        <v>67.06</v>
      </c>
      <c r="E2146">
        <v>0.63</v>
      </c>
      <c r="F2146">
        <f>Table3[[#This Row],[DivPay]]*4</f>
        <v>2.52</v>
      </c>
      <c r="G2146" s="2">
        <f>Table3[[#This Row],[FwdDiv]]/Table3[[#This Row],[SharePrice]]</f>
        <v>3.7578288100208766E-2</v>
      </c>
    </row>
    <row r="2147" spans="2:7" ht="16" x14ac:dyDescent="0.2">
      <c r="B2147" s="35">
        <v>42010</v>
      </c>
      <c r="C2147">
        <v>66.08</v>
      </c>
      <c r="E2147">
        <v>0.63</v>
      </c>
      <c r="F2147">
        <f>Table3[[#This Row],[DivPay]]*4</f>
        <v>2.52</v>
      </c>
      <c r="G2147" s="2">
        <f>Table3[[#This Row],[FwdDiv]]/Table3[[#This Row],[SharePrice]]</f>
        <v>3.8135593220338986E-2</v>
      </c>
    </row>
    <row r="2148" spans="2:7" ht="16" x14ac:dyDescent="0.2">
      <c r="B2148" s="35">
        <v>42009</v>
      </c>
      <c r="C2148">
        <v>65.709999999999994</v>
      </c>
      <c r="E2148">
        <v>0.63</v>
      </c>
      <c r="F2148">
        <f>Table3[[#This Row],[DivPay]]*4</f>
        <v>2.52</v>
      </c>
      <c r="G2148" s="2">
        <f>Table3[[#This Row],[FwdDiv]]/Table3[[#This Row],[SharePrice]]</f>
        <v>3.8350327195251867E-2</v>
      </c>
    </row>
    <row r="2149" spans="2:7" ht="16" x14ac:dyDescent="0.2">
      <c r="B2149" s="35">
        <v>42006</v>
      </c>
      <c r="C2149">
        <v>66.34</v>
      </c>
      <c r="E2149">
        <v>0.63</v>
      </c>
      <c r="F2149">
        <f>Table3[[#This Row],[DivPay]]*4</f>
        <v>2.52</v>
      </c>
      <c r="G2149" s="2">
        <f>Table3[[#This Row],[FwdDiv]]/Table3[[#This Row],[SharePrice]]</f>
        <v>3.7986132047030448E-2</v>
      </c>
    </row>
    <row r="2150" spans="2:7" ht="16" x14ac:dyDescent="0.2">
      <c r="B2150" s="35">
        <v>42004</v>
      </c>
      <c r="C2150">
        <v>66.010000000000005</v>
      </c>
      <c r="E2150">
        <v>0.63</v>
      </c>
      <c r="F2150">
        <f>Table3[[#This Row],[DivPay]]*4</f>
        <v>2.52</v>
      </c>
      <c r="G2150" s="2">
        <f>Table3[[#This Row],[FwdDiv]]/Table3[[#This Row],[SharePrice]]</f>
        <v>3.8176033934252382E-2</v>
      </c>
    </row>
    <row r="2151" spans="2:7" ht="16" x14ac:dyDescent="0.2">
      <c r="B2151" s="35">
        <v>42003</v>
      </c>
      <c r="C2151">
        <v>66.91</v>
      </c>
      <c r="E2151">
        <v>0.63</v>
      </c>
      <c r="F2151">
        <f>Table3[[#This Row],[DivPay]]*4</f>
        <v>2.52</v>
      </c>
      <c r="G2151" s="2">
        <f>Table3[[#This Row],[FwdDiv]]/Table3[[#This Row],[SharePrice]]</f>
        <v>3.7662531759079361E-2</v>
      </c>
    </row>
    <row r="2152" spans="2:7" ht="16" x14ac:dyDescent="0.2">
      <c r="B2152" s="35">
        <v>42002</v>
      </c>
      <c r="C2152">
        <v>68.5</v>
      </c>
      <c r="E2152">
        <v>0.63</v>
      </c>
      <c r="F2152">
        <f>Table3[[#This Row],[DivPay]]*4</f>
        <v>2.52</v>
      </c>
      <c r="G2152" s="2">
        <f>Table3[[#This Row],[FwdDiv]]/Table3[[#This Row],[SharePrice]]</f>
        <v>3.6788321167883213E-2</v>
      </c>
    </row>
    <row r="2153" spans="2:7" ht="16" x14ac:dyDescent="0.2">
      <c r="B2153" s="35">
        <v>41999</v>
      </c>
      <c r="C2153">
        <v>67.760000000000005</v>
      </c>
      <c r="E2153">
        <v>0.63</v>
      </c>
      <c r="F2153">
        <f>Table3[[#This Row],[DivPay]]*4</f>
        <v>2.52</v>
      </c>
      <c r="G2153" s="2">
        <f>Table3[[#This Row],[FwdDiv]]/Table3[[#This Row],[SharePrice]]</f>
        <v>3.7190082644628093E-2</v>
      </c>
    </row>
    <row r="2154" spans="2:7" ht="16" x14ac:dyDescent="0.2">
      <c r="B2154" s="35">
        <v>41997</v>
      </c>
      <c r="C2154">
        <v>66.91</v>
      </c>
      <c r="E2154">
        <v>0.63</v>
      </c>
      <c r="F2154">
        <f>Table3[[#This Row],[DivPay]]*4</f>
        <v>2.52</v>
      </c>
      <c r="G2154" s="2">
        <f>Table3[[#This Row],[FwdDiv]]/Table3[[#This Row],[SharePrice]]</f>
        <v>3.7662531759079361E-2</v>
      </c>
    </row>
    <row r="2155" spans="2:7" ht="16" x14ac:dyDescent="0.2">
      <c r="B2155" s="35">
        <v>41996</v>
      </c>
      <c r="C2155">
        <v>66.010000000000005</v>
      </c>
      <c r="E2155">
        <v>0.63</v>
      </c>
      <c r="F2155">
        <f>Table3[[#This Row],[DivPay]]*4</f>
        <v>2.52</v>
      </c>
      <c r="G2155" s="2">
        <f>Table3[[#This Row],[FwdDiv]]/Table3[[#This Row],[SharePrice]]</f>
        <v>3.8176033934252382E-2</v>
      </c>
    </row>
    <row r="2156" spans="2:7" ht="16" x14ac:dyDescent="0.2">
      <c r="B2156" s="35">
        <v>41995</v>
      </c>
      <c r="C2156">
        <v>65.94</v>
      </c>
      <c r="E2156">
        <v>0.63</v>
      </c>
      <c r="F2156">
        <f>Table3[[#This Row],[DivPay]]*4</f>
        <v>2.52</v>
      </c>
      <c r="G2156" s="2">
        <f>Table3[[#This Row],[FwdDiv]]/Table3[[#This Row],[SharePrice]]</f>
        <v>3.8216560509554139E-2</v>
      </c>
    </row>
    <row r="2157" spans="2:7" ht="16" x14ac:dyDescent="0.2">
      <c r="B2157" s="35">
        <v>41992</v>
      </c>
      <c r="C2157">
        <v>65.69</v>
      </c>
      <c r="E2157">
        <v>0.63</v>
      </c>
      <c r="F2157">
        <f>Table3[[#This Row],[DivPay]]*4</f>
        <v>2.52</v>
      </c>
      <c r="G2157" s="2">
        <f>Table3[[#This Row],[FwdDiv]]/Table3[[#This Row],[SharePrice]]</f>
        <v>3.8362003349063784E-2</v>
      </c>
    </row>
    <row r="2158" spans="2:7" ht="16" x14ac:dyDescent="0.2">
      <c r="B2158" s="35">
        <v>41991</v>
      </c>
      <c r="C2158">
        <v>65.56</v>
      </c>
      <c r="E2158">
        <v>0.63</v>
      </c>
      <c r="F2158">
        <f>Table3[[#This Row],[DivPay]]*4</f>
        <v>2.52</v>
      </c>
      <c r="G2158" s="2">
        <f>Table3[[#This Row],[FwdDiv]]/Table3[[#This Row],[SharePrice]]</f>
        <v>3.8438071995118971E-2</v>
      </c>
    </row>
    <row r="2159" spans="2:7" ht="16" x14ac:dyDescent="0.2">
      <c r="B2159" s="35">
        <v>41990</v>
      </c>
      <c r="C2159">
        <v>64.78</v>
      </c>
      <c r="E2159">
        <v>0.63</v>
      </c>
      <c r="F2159">
        <f>Table3[[#This Row],[DivPay]]*4</f>
        <v>2.52</v>
      </c>
      <c r="G2159" s="2">
        <f>Table3[[#This Row],[FwdDiv]]/Table3[[#This Row],[SharePrice]]</f>
        <v>3.8900895338067301E-2</v>
      </c>
    </row>
    <row r="2160" spans="2:7" ht="16" x14ac:dyDescent="0.2">
      <c r="B2160" s="35">
        <v>41989</v>
      </c>
      <c r="C2160">
        <v>64.14</v>
      </c>
      <c r="E2160">
        <v>0.63</v>
      </c>
      <c r="F2160">
        <f>Table3[[#This Row],[DivPay]]*4</f>
        <v>2.52</v>
      </c>
      <c r="G2160" s="2">
        <f>Table3[[#This Row],[FwdDiv]]/Table3[[#This Row],[SharePrice]]</f>
        <v>3.9289055191768008E-2</v>
      </c>
    </row>
    <row r="2161" spans="2:7" ht="16" x14ac:dyDescent="0.2">
      <c r="B2161" s="35">
        <v>41988</v>
      </c>
      <c r="C2161">
        <v>64.05</v>
      </c>
      <c r="E2161">
        <v>0.63</v>
      </c>
      <c r="F2161">
        <f>Table3[[#This Row],[DivPay]]*4</f>
        <v>2.52</v>
      </c>
      <c r="G2161" s="2">
        <f>Table3[[#This Row],[FwdDiv]]/Table3[[#This Row],[SharePrice]]</f>
        <v>3.9344262295081971E-2</v>
      </c>
    </row>
    <row r="2162" spans="2:7" ht="16" x14ac:dyDescent="0.2">
      <c r="B2162" s="35">
        <v>41985</v>
      </c>
      <c r="C2162">
        <v>64.11</v>
      </c>
      <c r="E2162">
        <v>0.63</v>
      </c>
      <c r="F2162">
        <f>Table3[[#This Row],[DivPay]]*4</f>
        <v>2.52</v>
      </c>
      <c r="G2162" s="2">
        <f>Table3[[#This Row],[FwdDiv]]/Table3[[#This Row],[SharePrice]]</f>
        <v>3.9307440336920921E-2</v>
      </c>
    </row>
    <row r="2163" spans="2:7" ht="16" x14ac:dyDescent="0.2">
      <c r="B2163" s="35">
        <v>41984</v>
      </c>
      <c r="C2163">
        <v>64.430000000000007</v>
      </c>
      <c r="E2163">
        <v>0.63</v>
      </c>
      <c r="F2163">
        <f>Table3[[#This Row],[DivPay]]*4</f>
        <v>2.52</v>
      </c>
      <c r="G2163" s="2">
        <f>Table3[[#This Row],[FwdDiv]]/Table3[[#This Row],[SharePrice]]</f>
        <v>3.9112214806767027E-2</v>
      </c>
    </row>
    <row r="2164" spans="2:7" ht="16" x14ac:dyDescent="0.2">
      <c r="B2164" s="35">
        <v>41983</v>
      </c>
      <c r="C2164">
        <v>63.42</v>
      </c>
      <c r="E2164">
        <v>0.63</v>
      </c>
      <c r="F2164">
        <f>Table3[[#This Row],[DivPay]]*4</f>
        <v>2.52</v>
      </c>
      <c r="G2164" s="2">
        <f>Table3[[#This Row],[FwdDiv]]/Table3[[#This Row],[SharePrice]]</f>
        <v>3.9735099337748346E-2</v>
      </c>
    </row>
    <row r="2165" spans="2:7" ht="16" x14ac:dyDescent="0.2">
      <c r="B2165" s="35">
        <v>41982</v>
      </c>
      <c r="C2165">
        <v>64.05</v>
      </c>
      <c r="E2165">
        <v>0.63</v>
      </c>
      <c r="F2165">
        <f>Table3[[#This Row],[DivPay]]*4</f>
        <v>2.52</v>
      </c>
      <c r="G2165" s="2">
        <f>Table3[[#This Row],[FwdDiv]]/Table3[[#This Row],[SharePrice]]</f>
        <v>3.9344262295081971E-2</v>
      </c>
    </row>
    <row r="2166" spans="2:7" ht="16" x14ac:dyDescent="0.2">
      <c r="B2166" s="35">
        <v>41981</v>
      </c>
      <c r="C2166">
        <v>63.91</v>
      </c>
      <c r="E2166">
        <v>0.63</v>
      </c>
      <c r="F2166">
        <f>Table3[[#This Row],[DivPay]]*4</f>
        <v>2.52</v>
      </c>
      <c r="G2166" s="2">
        <f>Table3[[#This Row],[FwdDiv]]/Table3[[#This Row],[SharePrice]]</f>
        <v>3.9430449069003289E-2</v>
      </c>
    </row>
    <row r="2167" spans="2:7" ht="16" x14ac:dyDescent="0.2">
      <c r="B2167" s="35">
        <v>41978</v>
      </c>
      <c r="C2167">
        <v>63.26</v>
      </c>
      <c r="E2167">
        <v>0.63</v>
      </c>
      <c r="F2167">
        <f>Table3[[#This Row],[DivPay]]*4</f>
        <v>2.52</v>
      </c>
      <c r="G2167" s="2">
        <f>Table3[[#This Row],[FwdDiv]]/Table3[[#This Row],[SharePrice]]</f>
        <v>3.9835599114764468E-2</v>
      </c>
    </row>
    <row r="2168" spans="2:7" ht="16" x14ac:dyDescent="0.2">
      <c r="B2168" s="35">
        <v>41977</v>
      </c>
      <c r="C2168">
        <v>64.069999999999993</v>
      </c>
      <c r="E2168">
        <v>0.63</v>
      </c>
      <c r="F2168">
        <f>Table3[[#This Row],[DivPay]]*4</f>
        <v>2.52</v>
      </c>
      <c r="G2168" s="2">
        <f>Table3[[#This Row],[FwdDiv]]/Table3[[#This Row],[SharePrice]]</f>
        <v>3.933198064616826E-2</v>
      </c>
    </row>
    <row r="2169" spans="2:7" ht="16" x14ac:dyDescent="0.2">
      <c r="B2169" s="35">
        <v>41976</v>
      </c>
      <c r="C2169">
        <v>63.93</v>
      </c>
      <c r="E2169">
        <v>0.63</v>
      </c>
      <c r="F2169">
        <f>Table3[[#This Row],[DivPay]]*4</f>
        <v>2.52</v>
      </c>
      <c r="G2169" s="2">
        <f>Table3[[#This Row],[FwdDiv]]/Table3[[#This Row],[SharePrice]]</f>
        <v>3.9418113561708122E-2</v>
      </c>
    </row>
    <row r="2170" spans="2:7" ht="16" x14ac:dyDescent="0.2">
      <c r="B2170" s="35">
        <v>41975</v>
      </c>
      <c r="C2170">
        <v>64.180000000000007</v>
      </c>
      <c r="E2170">
        <v>0.63</v>
      </c>
      <c r="F2170">
        <f>Table3[[#This Row],[DivPay]]*4</f>
        <v>2.52</v>
      </c>
      <c r="G2170" s="2">
        <f>Table3[[#This Row],[FwdDiv]]/Table3[[#This Row],[SharePrice]]</f>
        <v>3.9264568401371137E-2</v>
      </c>
    </row>
    <row r="2171" spans="2:7" ht="16" x14ac:dyDescent="0.2">
      <c r="B2171" s="35">
        <v>41974</v>
      </c>
      <c r="C2171">
        <v>63.83</v>
      </c>
      <c r="E2171">
        <v>0.63</v>
      </c>
      <c r="F2171">
        <f>Table3[[#This Row],[DivPay]]*4</f>
        <v>2.52</v>
      </c>
      <c r="G2171" s="2">
        <f>Table3[[#This Row],[FwdDiv]]/Table3[[#This Row],[SharePrice]]</f>
        <v>3.947986840043867E-2</v>
      </c>
    </row>
    <row r="2172" spans="2:7" ht="16" x14ac:dyDescent="0.2">
      <c r="B2172" s="35">
        <v>41971</v>
      </c>
      <c r="C2172">
        <v>63.15</v>
      </c>
      <c r="E2172">
        <v>0.63</v>
      </c>
      <c r="F2172">
        <f>Table3[[#This Row],[DivPay]]*4</f>
        <v>2.52</v>
      </c>
      <c r="G2172" s="2">
        <f>Table3[[#This Row],[FwdDiv]]/Table3[[#This Row],[SharePrice]]</f>
        <v>3.9904988123515443E-2</v>
      </c>
    </row>
    <row r="2173" spans="2:7" ht="16" x14ac:dyDescent="0.2">
      <c r="B2173" s="35">
        <v>41969</v>
      </c>
      <c r="C2173">
        <v>62.33</v>
      </c>
      <c r="E2173">
        <v>0.63</v>
      </c>
      <c r="F2173">
        <f>Table3[[#This Row],[DivPay]]*4</f>
        <v>2.52</v>
      </c>
      <c r="G2173" s="2">
        <f>Table3[[#This Row],[FwdDiv]]/Table3[[#This Row],[SharePrice]]</f>
        <v>4.0429969517086474E-2</v>
      </c>
    </row>
    <row r="2174" spans="2:7" ht="16" x14ac:dyDescent="0.2">
      <c r="B2174" s="35">
        <v>41968</v>
      </c>
      <c r="C2174">
        <v>61.65</v>
      </c>
      <c r="E2174">
        <v>0.63</v>
      </c>
      <c r="F2174">
        <f>Table3[[#This Row],[DivPay]]*4</f>
        <v>2.52</v>
      </c>
      <c r="G2174" s="2">
        <f>Table3[[#This Row],[FwdDiv]]/Table3[[#This Row],[SharePrice]]</f>
        <v>4.0875912408759124E-2</v>
      </c>
    </row>
    <row r="2175" spans="2:7" ht="16" x14ac:dyDescent="0.2">
      <c r="B2175" s="35">
        <v>41967</v>
      </c>
      <c r="C2175">
        <v>61.89</v>
      </c>
      <c r="E2175">
        <v>0.63</v>
      </c>
      <c r="F2175">
        <f>Table3[[#This Row],[DivPay]]*4</f>
        <v>2.52</v>
      </c>
      <c r="G2175" s="2">
        <f>Table3[[#This Row],[FwdDiv]]/Table3[[#This Row],[SharePrice]]</f>
        <v>4.0717401841977703E-2</v>
      </c>
    </row>
    <row r="2176" spans="2:7" ht="16" x14ac:dyDescent="0.2">
      <c r="B2176" s="35">
        <v>41964</v>
      </c>
      <c r="C2176">
        <v>62.37</v>
      </c>
      <c r="E2176">
        <v>0.63</v>
      </c>
      <c r="F2176">
        <f>Table3[[#This Row],[DivPay]]*4</f>
        <v>2.52</v>
      </c>
      <c r="G2176" s="2">
        <f>Table3[[#This Row],[FwdDiv]]/Table3[[#This Row],[SharePrice]]</f>
        <v>4.0404040404040407E-2</v>
      </c>
    </row>
    <row r="2177" spans="2:7" ht="16" x14ac:dyDescent="0.2">
      <c r="B2177" s="35">
        <v>41963</v>
      </c>
      <c r="C2177">
        <v>62.12</v>
      </c>
      <c r="E2177">
        <v>0.63</v>
      </c>
      <c r="F2177">
        <f>Table3[[#This Row],[DivPay]]*4</f>
        <v>2.52</v>
      </c>
      <c r="G2177" s="2">
        <f>Table3[[#This Row],[FwdDiv]]/Table3[[#This Row],[SharePrice]]</f>
        <v>4.0566645202833228E-2</v>
      </c>
    </row>
    <row r="2178" spans="2:7" ht="16" x14ac:dyDescent="0.2">
      <c r="B2178" s="35">
        <v>41962</v>
      </c>
      <c r="C2178">
        <v>62.34</v>
      </c>
      <c r="E2178">
        <v>0.63</v>
      </c>
      <c r="F2178">
        <f>Table3[[#This Row],[DivPay]]*4</f>
        <v>2.52</v>
      </c>
      <c r="G2178" s="2">
        <f>Table3[[#This Row],[FwdDiv]]/Table3[[#This Row],[SharePrice]]</f>
        <v>4.0423484119345522E-2</v>
      </c>
    </row>
    <row r="2179" spans="2:7" ht="16" x14ac:dyDescent="0.2">
      <c r="B2179" s="35">
        <v>41961</v>
      </c>
      <c r="C2179">
        <v>63.03</v>
      </c>
      <c r="E2179">
        <v>0.63</v>
      </c>
      <c r="F2179">
        <f>Table3[[#This Row],[DivPay]]*4</f>
        <v>2.52</v>
      </c>
      <c r="G2179" s="2">
        <f>Table3[[#This Row],[FwdDiv]]/Table3[[#This Row],[SharePrice]]</f>
        <v>3.998096144693003E-2</v>
      </c>
    </row>
    <row r="2180" spans="2:7" ht="16" x14ac:dyDescent="0.2">
      <c r="B2180" s="35">
        <v>41960</v>
      </c>
      <c r="C2180">
        <v>62.54</v>
      </c>
      <c r="E2180">
        <v>0.63</v>
      </c>
      <c r="F2180">
        <f>Table3[[#This Row],[DivPay]]*4</f>
        <v>2.52</v>
      </c>
      <c r="G2180" s="2">
        <f>Table3[[#This Row],[FwdDiv]]/Table3[[#This Row],[SharePrice]]</f>
        <v>4.0294211704509114E-2</v>
      </c>
    </row>
    <row r="2181" spans="2:7" ht="16" x14ac:dyDescent="0.2">
      <c r="B2181" s="35">
        <v>41957</v>
      </c>
      <c r="C2181">
        <v>62.03</v>
      </c>
      <c r="E2181">
        <v>0.63</v>
      </c>
      <c r="F2181">
        <f>Table3[[#This Row],[DivPay]]*4</f>
        <v>2.52</v>
      </c>
      <c r="G2181" s="2">
        <f>Table3[[#This Row],[FwdDiv]]/Table3[[#This Row],[SharePrice]]</f>
        <v>4.0625503788489441E-2</v>
      </c>
    </row>
    <row r="2182" spans="2:7" ht="16" x14ac:dyDescent="0.2">
      <c r="B2182" s="35">
        <v>41956</v>
      </c>
      <c r="C2182">
        <v>62</v>
      </c>
      <c r="E2182">
        <v>0.63</v>
      </c>
      <c r="F2182">
        <f>Table3[[#This Row],[DivPay]]*4</f>
        <v>2.52</v>
      </c>
      <c r="G2182" s="2">
        <f>Table3[[#This Row],[FwdDiv]]/Table3[[#This Row],[SharePrice]]</f>
        <v>4.0645161290322578E-2</v>
      </c>
    </row>
    <row r="2183" spans="2:7" ht="16" x14ac:dyDescent="0.2">
      <c r="B2183" s="35">
        <v>41955</v>
      </c>
      <c r="C2183">
        <v>62.25</v>
      </c>
      <c r="E2183">
        <v>0.63</v>
      </c>
      <c r="F2183">
        <f>Table3[[#This Row],[DivPay]]*4</f>
        <v>2.52</v>
      </c>
      <c r="G2183" s="2">
        <f>Table3[[#This Row],[FwdDiv]]/Table3[[#This Row],[SharePrice]]</f>
        <v>4.0481927710843371E-2</v>
      </c>
    </row>
    <row r="2184" spans="2:7" ht="16" x14ac:dyDescent="0.2">
      <c r="B2184" s="35">
        <v>41954</v>
      </c>
      <c r="C2184">
        <v>63.46</v>
      </c>
      <c r="E2184">
        <v>0.63</v>
      </c>
      <c r="F2184">
        <f>Table3[[#This Row],[DivPay]]*4</f>
        <v>2.52</v>
      </c>
      <c r="G2184" s="2">
        <f>Table3[[#This Row],[FwdDiv]]/Table3[[#This Row],[SharePrice]]</f>
        <v>3.9710053577056412E-2</v>
      </c>
    </row>
    <row r="2185" spans="2:7" ht="16" x14ac:dyDescent="0.2">
      <c r="B2185" s="35">
        <v>41953</v>
      </c>
      <c r="C2185">
        <v>63.47</v>
      </c>
      <c r="E2185">
        <v>0.63</v>
      </c>
      <c r="F2185">
        <f>Table3[[#This Row],[DivPay]]*4</f>
        <v>2.52</v>
      </c>
      <c r="G2185" s="2">
        <f>Table3[[#This Row],[FwdDiv]]/Table3[[#This Row],[SharePrice]]</f>
        <v>3.9703797069481649E-2</v>
      </c>
    </row>
    <row r="2186" spans="2:7" ht="16" x14ac:dyDescent="0.2">
      <c r="B2186" s="35">
        <v>41950</v>
      </c>
      <c r="C2186">
        <v>63.57</v>
      </c>
      <c r="D2186">
        <v>0.63</v>
      </c>
      <c r="E2186">
        <v>0.63</v>
      </c>
      <c r="F2186">
        <f>Table3[[#This Row],[DivPay]]*4</f>
        <v>2.52</v>
      </c>
      <c r="G2186" s="2">
        <f>Table3[[#This Row],[FwdDiv]]/Table3[[#This Row],[SharePrice]]</f>
        <v>3.964134025483719E-2</v>
      </c>
    </row>
    <row r="2187" spans="2:7" ht="16" x14ac:dyDescent="0.2">
      <c r="B2187" s="35">
        <v>41949</v>
      </c>
      <c r="C2187">
        <v>63.25</v>
      </c>
      <c r="E2187">
        <v>0.63</v>
      </c>
      <c r="F2187">
        <f>Table3[[#This Row],[DivPay]]*4</f>
        <v>2.52</v>
      </c>
      <c r="G2187" s="2">
        <f>Table3[[#This Row],[FwdDiv]]/Table3[[#This Row],[SharePrice]]</f>
        <v>3.9841897233201584E-2</v>
      </c>
    </row>
    <row r="2188" spans="2:7" ht="16" x14ac:dyDescent="0.2">
      <c r="B2188" s="35">
        <v>41948</v>
      </c>
      <c r="C2188">
        <v>64.64</v>
      </c>
      <c r="E2188">
        <v>0.63</v>
      </c>
      <c r="F2188">
        <f>Table3[[#This Row],[DivPay]]*4</f>
        <v>2.52</v>
      </c>
      <c r="G2188" s="2">
        <f>Table3[[#This Row],[FwdDiv]]/Table3[[#This Row],[SharePrice]]</f>
        <v>3.8985148514851485E-2</v>
      </c>
    </row>
    <row r="2189" spans="2:7" ht="16" x14ac:dyDescent="0.2">
      <c r="B2189" s="35">
        <v>41947</v>
      </c>
      <c r="C2189">
        <v>63.38</v>
      </c>
      <c r="E2189">
        <v>0.63</v>
      </c>
      <c r="F2189">
        <f>Table3[[#This Row],[DivPay]]*4</f>
        <v>2.52</v>
      </c>
      <c r="G2189" s="2">
        <f>Table3[[#This Row],[FwdDiv]]/Table3[[#This Row],[SharePrice]]</f>
        <v>3.9760176711896494E-2</v>
      </c>
    </row>
    <row r="2190" spans="2:7" ht="16" x14ac:dyDescent="0.2">
      <c r="B2190" s="35">
        <v>41946</v>
      </c>
      <c r="C2190">
        <v>63.6</v>
      </c>
      <c r="E2190">
        <v>0.63</v>
      </c>
      <c r="F2190">
        <f>Table3[[#This Row],[DivPay]]*4</f>
        <v>2.52</v>
      </c>
      <c r="G2190" s="2">
        <f>Table3[[#This Row],[FwdDiv]]/Table3[[#This Row],[SharePrice]]</f>
        <v>3.962264150943396E-2</v>
      </c>
    </row>
    <row r="2191" spans="2:7" ht="16" x14ac:dyDescent="0.2">
      <c r="B2191" s="35">
        <v>41943</v>
      </c>
      <c r="C2191">
        <v>63.36</v>
      </c>
      <c r="E2191">
        <v>0.63</v>
      </c>
      <c r="F2191">
        <f>Table3[[#This Row],[DivPay]]*4</f>
        <v>2.52</v>
      </c>
      <c r="G2191" s="2">
        <f>Table3[[#This Row],[FwdDiv]]/Table3[[#This Row],[SharePrice]]</f>
        <v>3.9772727272727272E-2</v>
      </c>
    </row>
    <row r="2192" spans="2:7" ht="16" x14ac:dyDescent="0.2">
      <c r="B2192" s="35">
        <v>41942</v>
      </c>
      <c r="C2192">
        <v>63.54</v>
      </c>
      <c r="E2192">
        <v>0.63</v>
      </c>
      <c r="F2192">
        <f>Table3[[#This Row],[DivPay]]*4</f>
        <v>2.52</v>
      </c>
      <c r="G2192" s="2">
        <f>Table3[[#This Row],[FwdDiv]]/Table3[[#This Row],[SharePrice]]</f>
        <v>3.9660056657223795E-2</v>
      </c>
    </row>
    <row r="2193" spans="2:7" ht="16" x14ac:dyDescent="0.2">
      <c r="B2193" s="35">
        <v>41941</v>
      </c>
      <c r="C2193">
        <v>62.28</v>
      </c>
      <c r="E2193">
        <v>0.63</v>
      </c>
      <c r="F2193">
        <f>Table3[[#This Row],[DivPay]]*4</f>
        <v>2.52</v>
      </c>
      <c r="G2193" s="2">
        <f>Table3[[#This Row],[FwdDiv]]/Table3[[#This Row],[SharePrice]]</f>
        <v>4.046242774566474E-2</v>
      </c>
    </row>
    <row r="2194" spans="2:7" ht="16" x14ac:dyDescent="0.2">
      <c r="B2194" s="35">
        <v>41940</v>
      </c>
      <c r="C2194">
        <v>62.88</v>
      </c>
      <c r="E2194">
        <v>0.63</v>
      </c>
      <c r="F2194">
        <f>Table3[[#This Row],[DivPay]]*4</f>
        <v>2.52</v>
      </c>
      <c r="G2194" s="2">
        <f>Table3[[#This Row],[FwdDiv]]/Table3[[#This Row],[SharePrice]]</f>
        <v>4.0076335877862593E-2</v>
      </c>
    </row>
    <row r="2195" spans="2:7" ht="16" x14ac:dyDescent="0.2">
      <c r="B2195" s="35">
        <v>41939</v>
      </c>
      <c r="C2195">
        <v>62.69</v>
      </c>
      <c r="E2195">
        <v>0.63</v>
      </c>
      <c r="F2195">
        <f>Table3[[#This Row],[DivPay]]*4</f>
        <v>2.52</v>
      </c>
      <c r="G2195" s="2">
        <f>Table3[[#This Row],[FwdDiv]]/Table3[[#This Row],[SharePrice]]</f>
        <v>4.0197798691976393E-2</v>
      </c>
    </row>
    <row r="2196" spans="2:7" ht="16" x14ac:dyDescent="0.2">
      <c r="B2196" s="35">
        <v>41936</v>
      </c>
      <c r="C2196">
        <v>62.5</v>
      </c>
      <c r="E2196">
        <v>0.63</v>
      </c>
      <c r="F2196">
        <f>Table3[[#This Row],[DivPay]]*4</f>
        <v>2.52</v>
      </c>
      <c r="G2196" s="2">
        <f>Table3[[#This Row],[FwdDiv]]/Table3[[#This Row],[SharePrice]]</f>
        <v>4.0320000000000002E-2</v>
      </c>
    </row>
    <row r="2197" spans="2:7" ht="16" x14ac:dyDescent="0.2">
      <c r="B2197" s="35">
        <v>41935</v>
      </c>
      <c r="C2197">
        <v>62.01</v>
      </c>
      <c r="E2197">
        <v>0.63</v>
      </c>
      <c r="F2197">
        <f>Table3[[#This Row],[DivPay]]*4</f>
        <v>2.52</v>
      </c>
      <c r="G2197" s="2">
        <f>Table3[[#This Row],[FwdDiv]]/Table3[[#This Row],[SharePrice]]</f>
        <v>4.0638606676342524E-2</v>
      </c>
    </row>
    <row r="2198" spans="2:7" ht="16" x14ac:dyDescent="0.2">
      <c r="B2198" s="35">
        <v>41934</v>
      </c>
      <c r="C2198">
        <v>61.9</v>
      </c>
      <c r="E2198">
        <v>0.63</v>
      </c>
      <c r="F2198">
        <f>Table3[[#This Row],[DivPay]]*4</f>
        <v>2.52</v>
      </c>
      <c r="G2198" s="2">
        <f>Table3[[#This Row],[FwdDiv]]/Table3[[#This Row],[SharePrice]]</f>
        <v>4.0710823909531506E-2</v>
      </c>
    </row>
    <row r="2199" spans="2:7" ht="16" x14ac:dyDescent="0.2">
      <c r="B2199" s="35">
        <v>41933</v>
      </c>
      <c r="C2199">
        <v>61.07</v>
      </c>
      <c r="E2199">
        <v>0.63</v>
      </c>
      <c r="F2199">
        <f>Table3[[#This Row],[DivPay]]*4</f>
        <v>2.52</v>
      </c>
      <c r="G2199" s="2">
        <f>Table3[[#This Row],[FwdDiv]]/Table3[[#This Row],[SharePrice]]</f>
        <v>4.1264123137383334E-2</v>
      </c>
    </row>
    <row r="2200" spans="2:7" ht="16" x14ac:dyDescent="0.2">
      <c r="B2200" s="35">
        <v>41932</v>
      </c>
      <c r="C2200">
        <v>61.46</v>
      </c>
      <c r="E2200">
        <v>0.63</v>
      </c>
      <c r="F2200">
        <f>Table3[[#This Row],[DivPay]]*4</f>
        <v>2.52</v>
      </c>
      <c r="G2200" s="2">
        <f>Table3[[#This Row],[FwdDiv]]/Table3[[#This Row],[SharePrice]]</f>
        <v>4.1002277904328019E-2</v>
      </c>
    </row>
    <row r="2201" spans="2:7" ht="16" x14ac:dyDescent="0.2">
      <c r="B2201" s="35">
        <v>41929</v>
      </c>
      <c r="C2201">
        <v>60.7</v>
      </c>
      <c r="E2201">
        <v>0.63</v>
      </c>
      <c r="F2201">
        <f>Table3[[#This Row],[DivPay]]*4</f>
        <v>2.52</v>
      </c>
      <c r="G2201" s="2">
        <f>Table3[[#This Row],[FwdDiv]]/Table3[[#This Row],[SharePrice]]</f>
        <v>4.1515650741350905E-2</v>
      </c>
    </row>
    <row r="2202" spans="2:7" ht="16" x14ac:dyDescent="0.2">
      <c r="B2202" s="35">
        <v>41928</v>
      </c>
      <c r="C2202">
        <v>60.92</v>
      </c>
      <c r="E2202">
        <v>0.63</v>
      </c>
      <c r="F2202">
        <f>Table3[[#This Row],[DivPay]]*4</f>
        <v>2.52</v>
      </c>
      <c r="G2202" s="2">
        <f>Table3[[#This Row],[FwdDiv]]/Table3[[#This Row],[SharePrice]]</f>
        <v>4.1365725541694022E-2</v>
      </c>
    </row>
    <row r="2203" spans="2:7" ht="16" x14ac:dyDescent="0.2">
      <c r="B2203" s="35">
        <v>41927</v>
      </c>
      <c r="C2203">
        <v>61.46</v>
      </c>
      <c r="E2203">
        <v>0.63</v>
      </c>
      <c r="F2203">
        <f>Table3[[#This Row],[DivPay]]*4</f>
        <v>2.52</v>
      </c>
      <c r="G2203" s="2">
        <f>Table3[[#This Row],[FwdDiv]]/Table3[[#This Row],[SharePrice]]</f>
        <v>4.1002277904328019E-2</v>
      </c>
    </row>
    <row r="2204" spans="2:7" ht="16" x14ac:dyDescent="0.2">
      <c r="B2204" s="35">
        <v>41926</v>
      </c>
      <c r="C2204">
        <v>61.57</v>
      </c>
      <c r="E2204">
        <v>0.63</v>
      </c>
      <c r="F2204">
        <f>Table3[[#This Row],[DivPay]]*4</f>
        <v>2.52</v>
      </c>
      <c r="G2204" s="2">
        <f>Table3[[#This Row],[FwdDiv]]/Table3[[#This Row],[SharePrice]]</f>
        <v>4.0929023875263926E-2</v>
      </c>
    </row>
    <row r="2205" spans="2:7" ht="16" x14ac:dyDescent="0.2">
      <c r="B2205" s="35">
        <v>41925</v>
      </c>
      <c r="C2205">
        <v>59.82</v>
      </c>
      <c r="E2205">
        <v>0.63</v>
      </c>
      <c r="F2205">
        <f>Table3[[#This Row],[DivPay]]*4</f>
        <v>2.52</v>
      </c>
      <c r="G2205" s="2">
        <f>Table3[[#This Row],[FwdDiv]]/Table3[[#This Row],[SharePrice]]</f>
        <v>4.212637913741224E-2</v>
      </c>
    </row>
    <row r="2206" spans="2:7" ht="16" x14ac:dyDescent="0.2">
      <c r="B2206" s="35">
        <v>41922</v>
      </c>
      <c r="C2206">
        <v>59.13</v>
      </c>
      <c r="E2206">
        <v>0.63</v>
      </c>
      <c r="F2206">
        <f>Table3[[#This Row],[DivPay]]*4</f>
        <v>2.52</v>
      </c>
      <c r="G2206" s="2">
        <f>Table3[[#This Row],[FwdDiv]]/Table3[[#This Row],[SharePrice]]</f>
        <v>4.2617960426179602E-2</v>
      </c>
    </row>
    <row r="2207" spans="2:7" ht="16" x14ac:dyDescent="0.2">
      <c r="B2207" s="35">
        <v>41921</v>
      </c>
      <c r="C2207">
        <v>58.2</v>
      </c>
      <c r="E2207">
        <v>0.63</v>
      </c>
      <c r="F2207">
        <f>Table3[[#This Row],[DivPay]]*4</f>
        <v>2.52</v>
      </c>
      <c r="G2207" s="2">
        <f>Table3[[#This Row],[FwdDiv]]/Table3[[#This Row],[SharePrice]]</f>
        <v>4.3298969072164947E-2</v>
      </c>
    </row>
    <row r="2208" spans="2:7" ht="16" x14ac:dyDescent="0.2">
      <c r="B2208" s="35">
        <v>41920</v>
      </c>
      <c r="C2208">
        <v>58.77</v>
      </c>
      <c r="E2208">
        <v>0.63</v>
      </c>
      <c r="F2208">
        <f>Table3[[#This Row],[DivPay]]*4</f>
        <v>2.52</v>
      </c>
      <c r="G2208" s="2">
        <f>Table3[[#This Row],[FwdDiv]]/Table3[[#This Row],[SharePrice]]</f>
        <v>4.2879019908116385E-2</v>
      </c>
    </row>
    <row r="2209" spans="2:7" ht="16" x14ac:dyDescent="0.2">
      <c r="B2209" s="35">
        <v>41919</v>
      </c>
      <c r="C2209">
        <v>57.14</v>
      </c>
      <c r="E2209">
        <v>0.63</v>
      </c>
      <c r="F2209">
        <f>Table3[[#This Row],[DivPay]]*4</f>
        <v>2.52</v>
      </c>
      <c r="G2209" s="2">
        <f>Table3[[#This Row],[FwdDiv]]/Table3[[#This Row],[SharePrice]]</f>
        <v>4.4102205110255512E-2</v>
      </c>
    </row>
    <row r="2210" spans="2:7" ht="16" x14ac:dyDescent="0.2">
      <c r="B2210" s="35">
        <v>41918</v>
      </c>
      <c r="C2210">
        <v>57.2</v>
      </c>
      <c r="E2210">
        <v>0.63</v>
      </c>
      <c r="F2210">
        <f>Table3[[#This Row],[DivPay]]*4</f>
        <v>2.52</v>
      </c>
      <c r="G2210" s="2">
        <f>Table3[[#This Row],[FwdDiv]]/Table3[[#This Row],[SharePrice]]</f>
        <v>4.4055944055944055E-2</v>
      </c>
    </row>
    <row r="2211" spans="2:7" ht="16" x14ac:dyDescent="0.2">
      <c r="B2211" s="35">
        <v>41915</v>
      </c>
      <c r="C2211">
        <v>57.03</v>
      </c>
      <c r="E2211">
        <v>0.63</v>
      </c>
      <c r="F2211">
        <f>Table3[[#This Row],[DivPay]]*4</f>
        <v>2.52</v>
      </c>
      <c r="G2211" s="2">
        <f>Table3[[#This Row],[FwdDiv]]/Table3[[#This Row],[SharePrice]]</f>
        <v>4.4187269857969488E-2</v>
      </c>
    </row>
    <row r="2212" spans="2:7" ht="16" x14ac:dyDescent="0.2">
      <c r="B2212" s="35">
        <v>41914</v>
      </c>
      <c r="C2212">
        <v>56.8</v>
      </c>
      <c r="E2212">
        <v>0.63</v>
      </c>
      <c r="F2212">
        <f>Table3[[#This Row],[DivPay]]*4</f>
        <v>2.52</v>
      </c>
      <c r="G2212" s="2">
        <f>Table3[[#This Row],[FwdDiv]]/Table3[[#This Row],[SharePrice]]</f>
        <v>4.4366197183098595E-2</v>
      </c>
    </row>
    <row r="2213" spans="2:7" ht="16" x14ac:dyDescent="0.2">
      <c r="B2213" s="35">
        <v>41913</v>
      </c>
      <c r="C2213">
        <v>56.94</v>
      </c>
      <c r="E2213">
        <v>0.63</v>
      </c>
      <c r="F2213">
        <f>Table3[[#This Row],[DivPay]]*4</f>
        <v>2.52</v>
      </c>
      <c r="G2213" s="2">
        <f>Table3[[#This Row],[FwdDiv]]/Table3[[#This Row],[SharePrice]]</f>
        <v>4.4257112750263436E-2</v>
      </c>
    </row>
    <row r="2214" spans="2:7" ht="16" x14ac:dyDescent="0.2">
      <c r="B2214" s="35">
        <v>41912</v>
      </c>
      <c r="C2214">
        <v>56.66</v>
      </c>
      <c r="E2214">
        <v>0.63</v>
      </c>
      <c r="F2214">
        <f>Table3[[#This Row],[DivPay]]*4</f>
        <v>2.52</v>
      </c>
      <c r="G2214" s="2">
        <f>Table3[[#This Row],[FwdDiv]]/Table3[[#This Row],[SharePrice]]</f>
        <v>4.4475820684786449E-2</v>
      </c>
    </row>
    <row r="2215" spans="2:7" ht="16" x14ac:dyDescent="0.2">
      <c r="B2215" s="35">
        <v>41911</v>
      </c>
      <c r="C2215">
        <v>56.53</v>
      </c>
      <c r="E2215">
        <v>0.63</v>
      </c>
      <c r="F2215">
        <f>Table3[[#This Row],[DivPay]]*4</f>
        <v>2.52</v>
      </c>
      <c r="G2215" s="2">
        <f>Table3[[#This Row],[FwdDiv]]/Table3[[#This Row],[SharePrice]]</f>
        <v>4.4578100123828054E-2</v>
      </c>
    </row>
    <row r="2216" spans="2:7" ht="16" x14ac:dyDescent="0.2">
      <c r="B2216" s="35">
        <v>41908</v>
      </c>
      <c r="C2216">
        <v>56.35</v>
      </c>
      <c r="E2216">
        <v>0.63</v>
      </c>
      <c r="F2216">
        <f>Table3[[#This Row],[DivPay]]*4</f>
        <v>2.52</v>
      </c>
      <c r="G2216" s="2">
        <f>Table3[[#This Row],[FwdDiv]]/Table3[[#This Row],[SharePrice]]</f>
        <v>4.472049689440994E-2</v>
      </c>
    </row>
    <row r="2217" spans="2:7" ht="16" x14ac:dyDescent="0.2">
      <c r="B2217" s="35">
        <v>41907</v>
      </c>
      <c r="C2217">
        <v>56.15</v>
      </c>
      <c r="E2217">
        <v>0.63</v>
      </c>
      <c r="F2217">
        <f>Table3[[#This Row],[DivPay]]*4</f>
        <v>2.52</v>
      </c>
      <c r="G2217" s="2">
        <f>Table3[[#This Row],[FwdDiv]]/Table3[[#This Row],[SharePrice]]</f>
        <v>4.4879786286731969E-2</v>
      </c>
    </row>
    <row r="2218" spans="2:7" ht="16" x14ac:dyDescent="0.2">
      <c r="B2218" s="35">
        <v>41906</v>
      </c>
      <c r="C2218">
        <v>56.53</v>
      </c>
      <c r="E2218">
        <v>0.63</v>
      </c>
      <c r="F2218">
        <f>Table3[[#This Row],[DivPay]]*4</f>
        <v>2.52</v>
      </c>
      <c r="G2218" s="2">
        <f>Table3[[#This Row],[FwdDiv]]/Table3[[#This Row],[SharePrice]]</f>
        <v>4.4578100123828054E-2</v>
      </c>
    </row>
    <row r="2219" spans="2:7" ht="16" x14ac:dyDescent="0.2">
      <c r="B2219" s="35">
        <v>41905</v>
      </c>
      <c r="C2219">
        <v>56.75</v>
      </c>
      <c r="E2219">
        <v>0.63</v>
      </c>
      <c r="F2219">
        <f>Table3[[#This Row],[DivPay]]*4</f>
        <v>2.52</v>
      </c>
      <c r="G2219" s="2">
        <f>Table3[[#This Row],[FwdDiv]]/Table3[[#This Row],[SharePrice]]</f>
        <v>4.4405286343612335E-2</v>
      </c>
    </row>
    <row r="2220" spans="2:7" ht="16" x14ac:dyDescent="0.2">
      <c r="B2220" s="35">
        <v>41904</v>
      </c>
      <c r="C2220">
        <v>56.87</v>
      </c>
      <c r="E2220">
        <v>0.63</v>
      </c>
      <c r="F2220">
        <f>Table3[[#This Row],[DivPay]]*4</f>
        <v>2.52</v>
      </c>
      <c r="G2220" s="2">
        <f>Table3[[#This Row],[FwdDiv]]/Table3[[#This Row],[SharePrice]]</f>
        <v>4.4311587831897314E-2</v>
      </c>
    </row>
    <row r="2221" spans="2:7" ht="16" x14ac:dyDescent="0.2">
      <c r="B2221" s="35">
        <v>41901</v>
      </c>
      <c r="C2221">
        <v>57.13</v>
      </c>
      <c r="E2221">
        <v>0.63</v>
      </c>
      <c r="F2221">
        <f>Table3[[#This Row],[DivPay]]*4</f>
        <v>2.52</v>
      </c>
      <c r="G2221" s="2">
        <f>Table3[[#This Row],[FwdDiv]]/Table3[[#This Row],[SharePrice]]</f>
        <v>4.4109924733064937E-2</v>
      </c>
    </row>
    <row r="2222" spans="2:7" ht="16" x14ac:dyDescent="0.2">
      <c r="B2222" s="35">
        <v>41900</v>
      </c>
      <c r="C2222">
        <v>56.63</v>
      </c>
      <c r="E2222">
        <v>0.63</v>
      </c>
      <c r="F2222">
        <f>Table3[[#This Row],[DivPay]]*4</f>
        <v>2.52</v>
      </c>
      <c r="G2222" s="2">
        <f>Table3[[#This Row],[FwdDiv]]/Table3[[#This Row],[SharePrice]]</f>
        <v>4.4499381953028432E-2</v>
      </c>
    </row>
    <row r="2223" spans="2:7" ht="16" x14ac:dyDescent="0.2">
      <c r="B2223" s="35">
        <v>41899</v>
      </c>
      <c r="C2223">
        <v>57.02</v>
      </c>
      <c r="E2223">
        <v>0.63</v>
      </c>
      <c r="F2223">
        <f>Table3[[#This Row],[DivPay]]*4</f>
        <v>2.52</v>
      </c>
      <c r="G2223" s="2">
        <f>Table3[[#This Row],[FwdDiv]]/Table3[[#This Row],[SharePrice]]</f>
        <v>4.4195019291476671E-2</v>
      </c>
    </row>
    <row r="2224" spans="2:7" ht="16" x14ac:dyDescent="0.2">
      <c r="B2224" s="35">
        <v>41898</v>
      </c>
      <c r="C2224">
        <v>57.24</v>
      </c>
      <c r="E2224">
        <v>0.63</v>
      </c>
      <c r="F2224">
        <f>Table3[[#This Row],[DivPay]]*4</f>
        <v>2.52</v>
      </c>
      <c r="G2224" s="2">
        <f>Table3[[#This Row],[FwdDiv]]/Table3[[#This Row],[SharePrice]]</f>
        <v>4.40251572327044E-2</v>
      </c>
    </row>
    <row r="2225" spans="2:7" ht="16" x14ac:dyDescent="0.2">
      <c r="B2225" s="35">
        <v>41897</v>
      </c>
      <c r="C2225">
        <v>56.54</v>
      </c>
      <c r="E2225">
        <v>0.63</v>
      </c>
      <c r="F2225">
        <f>Table3[[#This Row],[DivPay]]*4</f>
        <v>2.52</v>
      </c>
      <c r="G2225" s="2">
        <f>Table3[[#This Row],[FwdDiv]]/Table3[[#This Row],[SharePrice]]</f>
        <v>4.4570215776441456E-2</v>
      </c>
    </row>
    <row r="2226" spans="2:7" ht="16" x14ac:dyDescent="0.2">
      <c r="B2226" s="35">
        <v>41894</v>
      </c>
      <c r="C2226">
        <v>56.43</v>
      </c>
      <c r="E2226">
        <v>0.63</v>
      </c>
      <c r="F2226">
        <f>Table3[[#This Row],[DivPay]]*4</f>
        <v>2.52</v>
      </c>
      <c r="G2226" s="2">
        <f>Table3[[#This Row],[FwdDiv]]/Table3[[#This Row],[SharePrice]]</f>
        <v>4.4657097288676235E-2</v>
      </c>
    </row>
    <row r="2227" spans="2:7" ht="16" x14ac:dyDescent="0.2">
      <c r="B2227" s="35">
        <v>41893</v>
      </c>
      <c r="C2227">
        <v>57.28</v>
      </c>
      <c r="E2227">
        <v>0.63</v>
      </c>
      <c r="F2227">
        <f>Table3[[#This Row],[DivPay]]*4</f>
        <v>2.52</v>
      </c>
      <c r="G2227" s="2">
        <f>Table3[[#This Row],[FwdDiv]]/Table3[[#This Row],[SharePrice]]</f>
        <v>4.3994413407821231E-2</v>
      </c>
    </row>
    <row r="2228" spans="2:7" ht="16" x14ac:dyDescent="0.2">
      <c r="B2228" s="35">
        <v>41892</v>
      </c>
      <c r="C2228">
        <v>56.83</v>
      </c>
      <c r="E2228">
        <v>0.63</v>
      </c>
      <c r="F2228">
        <f>Table3[[#This Row],[DivPay]]*4</f>
        <v>2.52</v>
      </c>
      <c r="G2228" s="2">
        <f>Table3[[#This Row],[FwdDiv]]/Table3[[#This Row],[SharePrice]]</f>
        <v>4.4342776702445894E-2</v>
      </c>
    </row>
    <row r="2229" spans="2:7" ht="16" x14ac:dyDescent="0.2">
      <c r="B2229" s="35">
        <v>41891</v>
      </c>
      <c r="C2229">
        <v>56.93</v>
      </c>
      <c r="E2229">
        <v>0.63</v>
      </c>
      <c r="F2229">
        <f>Table3[[#This Row],[DivPay]]*4</f>
        <v>2.52</v>
      </c>
      <c r="G2229" s="2">
        <f>Table3[[#This Row],[FwdDiv]]/Table3[[#This Row],[SharePrice]]</f>
        <v>4.4264886702968562E-2</v>
      </c>
    </row>
    <row r="2230" spans="2:7" ht="16" x14ac:dyDescent="0.2">
      <c r="B2230" s="35">
        <v>41890</v>
      </c>
      <c r="C2230">
        <v>57.6</v>
      </c>
      <c r="E2230">
        <v>0.63</v>
      </c>
      <c r="F2230">
        <f>Table3[[#This Row],[DivPay]]*4</f>
        <v>2.52</v>
      </c>
      <c r="G2230" s="2">
        <f>Table3[[#This Row],[FwdDiv]]/Table3[[#This Row],[SharePrice]]</f>
        <v>4.3749999999999997E-2</v>
      </c>
    </row>
    <row r="2231" spans="2:7" ht="16" x14ac:dyDescent="0.2">
      <c r="B2231" s="35">
        <v>41887</v>
      </c>
      <c r="C2231">
        <v>58.12</v>
      </c>
      <c r="E2231">
        <v>0.63</v>
      </c>
      <c r="F2231">
        <f>Table3[[#This Row],[DivPay]]*4</f>
        <v>2.52</v>
      </c>
      <c r="G2231" s="2">
        <f>Table3[[#This Row],[FwdDiv]]/Table3[[#This Row],[SharePrice]]</f>
        <v>4.3358568479008951E-2</v>
      </c>
    </row>
    <row r="2232" spans="2:7" ht="16" x14ac:dyDescent="0.2">
      <c r="B2232" s="35">
        <v>41886</v>
      </c>
      <c r="C2232">
        <v>57.61</v>
      </c>
      <c r="E2232">
        <v>0.63</v>
      </c>
      <c r="F2232">
        <f>Table3[[#This Row],[DivPay]]*4</f>
        <v>2.52</v>
      </c>
      <c r="G2232" s="2">
        <f>Table3[[#This Row],[FwdDiv]]/Table3[[#This Row],[SharePrice]]</f>
        <v>4.374240583232078E-2</v>
      </c>
    </row>
    <row r="2233" spans="2:7" ht="16" x14ac:dyDescent="0.2">
      <c r="B2233" s="35">
        <v>41885</v>
      </c>
      <c r="C2233">
        <v>57.74</v>
      </c>
      <c r="E2233">
        <v>0.63</v>
      </c>
      <c r="F2233">
        <f>Table3[[#This Row],[DivPay]]*4</f>
        <v>2.52</v>
      </c>
      <c r="G2233" s="2">
        <f>Table3[[#This Row],[FwdDiv]]/Table3[[#This Row],[SharePrice]]</f>
        <v>4.3643921025285762E-2</v>
      </c>
    </row>
    <row r="2234" spans="2:7" ht="16" x14ac:dyDescent="0.2">
      <c r="B2234" s="35">
        <v>41884</v>
      </c>
      <c r="C2234">
        <v>57.16</v>
      </c>
      <c r="E2234">
        <v>0.63</v>
      </c>
      <c r="F2234">
        <f>Table3[[#This Row],[DivPay]]*4</f>
        <v>2.52</v>
      </c>
      <c r="G2234" s="2">
        <f>Table3[[#This Row],[FwdDiv]]/Table3[[#This Row],[SharePrice]]</f>
        <v>4.4086773967809662E-2</v>
      </c>
    </row>
    <row r="2235" spans="2:7" ht="16" x14ac:dyDescent="0.2">
      <c r="B2235" s="35">
        <v>41880</v>
      </c>
      <c r="C2235">
        <v>57.89</v>
      </c>
      <c r="E2235">
        <v>0.63</v>
      </c>
      <c r="F2235">
        <f>Table3[[#This Row],[DivPay]]*4</f>
        <v>2.52</v>
      </c>
      <c r="G2235" s="2">
        <f>Table3[[#This Row],[FwdDiv]]/Table3[[#This Row],[SharePrice]]</f>
        <v>4.3530834340991538E-2</v>
      </c>
    </row>
    <row r="2236" spans="2:7" ht="16" x14ac:dyDescent="0.2">
      <c r="B2236" s="35">
        <v>41879</v>
      </c>
      <c r="C2236">
        <v>57.73</v>
      </c>
      <c r="E2236">
        <v>0.63</v>
      </c>
      <c r="F2236">
        <f>Table3[[#This Row],[DivPay]]*4</f>
        <v>2.52</v>
      </c>
      <c r="G2236" s="2">
        <f>Table3[[#This Row],[FwdDiv]]/Table3[[#This Row],[SharePrice]]</f>
        <v>4.3651481032392171E-2</v>
      </c>
    </row>
    <row r="2237" spans="2:7" ht="16" x14ac:dyDescent="0.2">
      <c r="B2237" s="35">
        <v>41878</v>
      </c>
      <c r="C2237">
        <v>57.14</v>
      </c>
      <c r="E2237">
        <v>0.63</v>
      </c>
      <c r="F2237">
        <f>Table3[[#This Row],[DivPay]]*4</f>
        <v>2.52</v>
      </c>
      <c r="G2237" s="2">
        <f>Table3[[#This Row],[FwdDiv]]/Table3[[#This Row],[SharePrice]]</f>
        <v>4.4102205110255512E-2</v>
      </c>
    </row>
    <row r="2238" spans="2:7" ht="16" x14ac:dyDescent="0.2">
      <c r="B2238" s="35">
        <v>41877</v>
      </c>
      <c r="C2238">
        <v>56.69</v>
      </c>
      <c r="E2238">
        <v>0.63</v>
      </c>
      <c r="F2238">
        <f>Table3[[#This Row],[DivPay]]*4</f>
        <v>2.52</v>
      </c>
      <c r="G2238" s="2">
        <f>Table3[[#This Row],[FwdDiv]]/Table3[[#This Row],[SharePrice]]</f>
        <v>4.4452284353501501E-2</v>
      </c>
    </row>
    <row r="2239" spans="2:7" ht="16" x14ac:dyDescent="0.2">
      <c r="B2239" s="35">
        <v>41876</v>
      </c>
      <c r="C2239">
        <v>57.43</v>
      </c>
      <c r="E2239">
        <v>0.63</v>
      </c>
      <c r="F2239">
        <f>Table3[[#This Row],[DivPay]]*4</f>
        <v>2.52</v>
      </c>
      <c r="G2239" s="2">
        <f>Table3[[#This Row],[FwdDiv]]/Table3[[#This Row],[SharePrice]]</f>
        <v>4.3879505484938186E-2</v>
      </c>
    </row>
    <row r="2240" spans="2:7" ht="16" x14ac:dyDescent="0.2">
      <c r="B2240" s="35">
        <v>41873</v>
      </c>
      <c r="C2240">
        <v>57.18</v>
      </c>
      <c r="E2240">
        <v>0.63</v>
      </c>
      <c r="F2240">
        <f>Table3[[#This Row],[DivPay]]*4</f>
        <v>2.52</v>
      </c>
      <c r="G2240" s="2">
        <f>Table3[[#This Row],[FwdDiv]]/Table3[[#This Row],[SharePrice]]</f>
        <v>4.4071353620146907E-2</v>
      </c>
    </row>
    <row r="2241" spans="2:7" ht="16" x14ac:dyDescent="0.2">
      <c r="B2241" s="35">
        <v>41872</v>
      </c>
      <c r="C2241">
        <v>57.58</v>
      </c>
      <c r="E2241">
        <v>0.63</v>
      </c>
      <c r="F2241">
        <f>Table3[[#This Row],[DivPay]]*4</f>
        <v>2.52</v>
      </c>
      <c r="G2241" s="2">
        <f>Table3[[#This Row],[FwdDiv]]/Table3[[#This Row],[SharePrice]]</f>
        <v>4.3765196248697465E-2</v>
      </c>
    </row>
    <row r="2242" spans="2:7" ht="16" x14ac:dyDescent="0.2">
      <c r="B2242" s="35">
        <v>41871</v>
      </c>
      <c r="C2242">
        <v>57.51</v>
      </c>
      <c r="E2242">
        <v>0.63</v>
      </c>
      <c r="F2242">
        <f>Table3[[#This Row],[DivPay]]*4</f>
        <v>2.52</v>
      </c>
      <c r="G2242" s="2">
        <f>Table3[[#This Row],[FwdDiv]]/Table3[[#This Row],[SharePrice]]</f>
        <v>4.3818466353677622E-2</v>
      </c>
    </row>
    <row r="2243" spans="2:7" ht="16" x14ac:dyDescent="0.2">
      <c r="B2243" s="35">
        <v>41870</v>
      </c>
      <c r="C2243">
        <v>57.38</v>
      </c>
      <c r="E2243">
        <v>0.63</v>
      </c>
      <c r="F2243">
        <f>Table3[[#This Row],[DivPay]]*4</f>
        <v>2.52</v>
      </c>
      <c r="G2243" s="2">
        <f>Table3[[#This Row],[FwdDiv]]/Table3[[#This Row],[SharePrice]]</f>
        <v>4.3917741373300803E-2</v>
      </c>
    </row>
    <row r="2244" spans="2:7" ht="16" x14ac:dyDescent="0.2">
      <c r="B2244" s="35">
        <v>41869</v>
      </c>
      <c r="C2244">
        <v>56.85</v>
      </c>
      <c r="E2244">
        <v>0.63</v>
      </c>
      <c r="F2244">
        <f>Table3[[#This Row],[DivPay]]*4</f>
        <v>2.52</v>
      </c>
      <c r="G2244" s="2">
        <f>Table3[[#This Row],[FwdDiv]]/Table3[[#This Row],[SharePrice]]</f>
        <v>4.432717678100264E-2</v>
      </c>
    </row>
    <row r="2245" spans="2:7" ht="16" x14ac:dyDescent="0.2">
      <c r="B2245" s="35">
        <v>41866</v>
      </c>
      <c r="C2245">
        <v>56.96</v>
      </c>
      <c r="E2245">
        <v>0.63</v>
      </c>
      <c r="F2245">
        <f>Table3[[#This Row],[DivPay]]*4</f>
        <v>2.52</v>
      </c>
      <c r="G2245" s="2">
        <f>Table3[[#This Row],[FwdDiv]]/Table3[[#This Row],[SharePrice]]</f>
        <v>4.4241573033707862E-2</v>
      </c>
    </row>
    <row r="2246" spans="2:7" ht="16" x14ac:dyDescent="0.2">
      <c r="B2246" s="35">
        <v>41865</v>
      </c>
      <c r="C2246">
        <v>56.58</v>
      </c>
      <c r="E2246">
        <v>0.63</v>
      </c>
      <c r="F2246">
        <f>Table3[[#This Row],[DivPay]]*4</f>
        <v>2.52</v>
      </c>
      <c r="G2246" s="2">
        <f>Table3[[#This Row],[FwdDiv]]/Table3[[#This Row],[SharePrice]]</f>
        <v>4.4538706256627786E-2</v>
      </c>
    </row>
    <row r="2247" spans="2:7" ht="16" x14ac:dyDescent="0.2">
      <c r="B2247" s="35">
        <v>41864</v>
      </c>
      <c r="C2247">
        <v>56.37</v>
      </c>
      <c r="E2247">
        <v>0.63</v>
      </c>
      <c r="F2247">
        <f>Table3[[#This Row],[DivPay]]*4</f>
        <v>2.52</v>
      </c>
      <c r="G2247" s="2">
        <f>Table3[[#This Row],[FwdDiv]]/Table3[[#This Row],[SharePrice]]</f>
        <v>4.4704630122405539E-2</v>
      </c>
    </row>
    <row r="2248" spans="2:7" ht="16" x14ac:dyDescent="0.2">
      <c r="B2248" s="35">
        <v>41863</v>
      </c>
      <c r="C2248">
        <v>56.1</v>
      </c>
      <c r="E2248">
        <v>0.63</v>
      </c>
      <c r="F2248">
        <f>Table3[[#This Row],[DivPay]]*4</f>
        <v>2.52</v>
      </c>
      <c r="G2248" s="2">
        <f>Table3[[#This Row],[FwdDiv]]/Table3[[#This Row],[SharePrice]]</f>
        <v>4.4919786096256686E-2</v>
      </c>
    </row>
    <row r="2249" spans="2:7" ht="16" x14ac:dyDescent="0.2">
      <c r="B2249" s="35">
        <v>41862</v>
      </c>
      <c r="C2249">
        <v>56.03</v>
      </c>
      <c r="D2249">
        <v>0.63</v>
      </c>
      <c r="E2249">
        <v>0.63</v>
      </c>
      <c r="F2249">
        <f>Table3[[#This Row],[DivPay]]*4</f>
        <v>2.52</v>
      </c>
      <c r="G2249" s="2">
        <f>Table3[[#This Row],[FwdDiv]]/Table3[[#This Row],[SharePrice]]</f>
        <v>4.497590576476887E-2</v>
      </c>
    </row>
    <row r="2250" spans="2:7" ht="16" x14ac:dyDescent="0.2">
      <c r="B2250" s="35">
        <v>41859</v>
      </c>
      <c r="C2250">
        <v>56.9</v>
      </c>
      <c r="E2250">
        <v>0.63</v>
      </c>
      <c r="F2250">
        <f>Table3[[#This Row],[DivPay]]*4</f>
        <v>2.52</v>
      </c>
      <c r="G2250" s="2">
        <f>Table3[[#This Row],[FwdDiv]]/Table3[[#This Row],[SharePrice]]</f>
        <v>4.4288224956063271E-2</v>
      </c>
    </row>
    <row r="2251" spans="2:7" ht="16" x14ac:dyDescent="0.2">
      <c r="B2251" s="35">
        <v>41858</v>
      </c>
      <c r="C2251">
        <v>55.34</v>
      </c>
      <c r="E2251">
        <v>0.63</v>
      </c>
      <c r="F2251">
        <f>Table3[[#This Row],[DivPay]]*4</f>
        <v>2.52</v>
      </c>
      <c r="G2251" s="2">
        <f>Table3[[#This Row],[FwdDiv]]/Table3[[#This Row],[SharePrice]]</f>
        <v>4.5536682327430425E-2</v>
      </c>
    </row>
    <row r="2252" spans="2:7" ht="16" x14ac:dyDescent="0.2">
      <c r="B2252" s="35">
        <v>41857</v>
      </c>
      <c r="C2252">
        <v>54.76</v>
      </c>
      <c r="E2252">
        <v>0.63</v>
      </c>
      <c r="F2252">
        <f>Table3[[#This Row],[DivPay]]*4</f>
        <v>2.52</v>
      </c>
      <c r="G2252" s="2">
        <f>Table3[[#This Row],[FwdDiv]]/Table3[[#This Row],[SharePrice]]</f>
        <v>4.601899196493791E-2</v>
      </c>
    </row>
    <row r="2253" spans="2:7" ht="16" x14ac:dyDescent="0.2">
      <c r="B2253" s="35">
        <v>41856</v>
      </c>
      <c r="C2253">
        <v>55.23</v>
      </c>
      <c r="E2253">
        <v>0.63</v>
      </c>
      <c r="F2253">
        <f>Table3[[#This Row],[DivPay]]*4</f>
        <v>2.52</v>
      </c>
      <c r="G2253" s="2">
        <f>Table3[[#This Row],[FwdDiv]]/Table3[[#This Row],[SharePrice]]</f>
        <v>4.5627376425855515E-2</v>
      </c>
    </row>
    <row r="2254" spans="2:7" ht="16" x14ac:dyDescent="0.2">
      <c r="B2254" s="35">
        <v>41855</v>
      </c>
      <c r="C2254">
        <v>55.73</v>
      </c>
      <c r="E2254">
        <v>0.63</v>
      </c>
      <c r="F2254">
        <f>Table3[[#This Row],[DivPay]]*4</f>
        <v>2.52</v>
      </c>
      <c r="G2254" s="2">
        <f>Table3[[#This Row],[FwdDiv]]/Table3[[#This Row],[SharePrice]]</f>
        <v>4.5218015431544953E-2</v>
      </c>
    </row>
    <row r="2255" spans="2:7" ht="16" x14ac:dyDescent="0.2">
      <c r="B2255" s="35">
        <v>41852</v>
      </c>
      <c r="C2255">
        <v>56.09</v>
      </c>
      <c r="E2255">
        <v>0.63</v>
      </c>
      <c r="F2255">
        <f>Table3[[#This Row],[DivPay]]*4</f>
        <v>2.52</v>
      </c>
      <c r="G2255" s="2">
        <f>Table3[[#This Row],[FwdDiv]]/Table3[[#This Row],[SharePrice]]</f>
        <v>4.4927794615796039E-2</v>
      </c>
    </row>
    <row r="2256" spans="2:7" ht="16" x14ac:dyDescent="0.2">
      <c r="B2256" s="35">
        <v>41851</v>
      </c>
      <c r="C2256">
        <v>56.09</v>
      </c>
      <c r="E2256">
        <v>0.63</v>
      </c>
      <c r="F2256">
        <f>Table3[[#This Row],[DivPay]]*4</f>
        <v>2.52</v>
      </c>
      <c r="G2256" s="2">
        <f>Table3[[#This Row],[FwdDiv]]/Table3[[#This Row],[SharePrice]]</f>
        <v>4.4927794615796039E-2</v>
      </c>
    </row>
    <row r="2257" spans="2:7" ht="16" x14ac:dyDescent="0.2">
      <c r="B2257" s="35">
        <v>41850</v>
      </c>
      <c r="C2257">
        <v>56.79</v>
      </c>
      <c r="E2257">
        <v>0.63</v>
      </c>
      <c r="F2257">
        <f>Table3[[#This Row],[DivPay]]*4</f>
        <v>2.52</v>
      </c>
      <c r="G2257" s="2">
        <f>Table3[[#This Row],[FwdDiv]]/Table3[[#This Row],[SharePrice]]</f>
        <v>4.4374009508716325E-2</v>
      </c>
    </row>
    <row r="2258" spans="2:7" ht="16" x14ac:dyDescent="0.2">
      <c r="B2258" s="35">
        <v>41849</v>
      </c>
      <c r="C2258">
        <v>57.6</v>
      </c>
      <c r="E2258">
        <v>0.63</v>
      </c>
      <c r="F2258">
        <f>Table3[[#This Row],[DivPay]]*4</f>
        <v>2.52</v>
      </c>
      <c r="G2258" s="2">
        <f>Table3[[#This Row],[FwdDiv]]/Table3[[#This Row],[SharePrice]]</f>
        <v>4.3749999999999997E-2</v>
      </c>
    </row>
    <row r="2259" spans="2:7" ht="16" x14ac:dyDescent="0.2">
      <c r="B2259" s="35">
        <v>41848</v>
      </c>
      <c r="C2259">
        <v>57.7</v>
      </c>
      <c r="E2259">
        <v>0.63</v>
      </c>
      <c r="F2259">
        <f>Table3[[#This Row],[DivPay]]*4</f>
        <v>2.52</v>
      </c>
      <c r="G2259" s="2">
        <f>Table3[[#This Row],[FwdDiv]]/Table3[[#This Row],[SharePrice]]</f>
        <v>4.3674176776429804E-2</v>
      </c>
    </row>
    <row r="2260" spans="2:7" ht="16" x14ac:dyDescent="0.2">
      <c r="B2260" s="35">
        <v>41845</v>
      </c>
      <c r="C2260">
        <v>56.98</v>
      </c>
      <c r="E2260">
        <v>0.63</v>
      </c>
      <c r="F2260">
        <f>Table3[[#This Row],[DivPay]]*4</f>
        <v>2.52</v>
      </c>
      <c r="G2260" s="2">
        <f>Table3[[#This Row],[FwdDiv]]/Table3[[#This Row],[SharePrice]]</f>
        <v>4.4226044226044231E-2</v>
      </c>
    </row>
    <row r="2261" spans="2:7" ht="16" x14ac:dyDescent="0.2">
      <c r="B2261" s="35">
        <v>41844</v>
      </c>
      <c r="C2261">
        <v>57.31</v>
      </c>
      <c r="E2261">
        <v>0.63</v>
      </c>
      <c r="F2261">
        <f>Table3[[#This Row],[DivPay]]*4</f>
        <v>2.52</v>
      </c>
      <c r="G2261" s="2">
        <f>Table3[[#This Row],[FwdDiv]]/Table3[[#This Row],[SharePrice]]</f>
        <v>4.3971383702669689E-2</v>
      </c>
    </row>
    <row r="2262" spans="2:7" ht="16" x14ac:dyDescent="0.2">
      <c r="B2262" s="35">
        <v>41843</v>
      </c>
      <c r="C2262">
        <v>57.25</v>
      </c>
      <c r="E2262">
        <v>0.63</v>
      </c>
      <c r="F2262">
        <f>Table3[[#This Row],[DivPay]]*4</f>
        <v>2.52</v>
      </c>
      <c r="G2262" s="2">
        <f>Table3[[#This Row],[FwdDiv]]/Table3[[#This Row],[SharePrice]]</f>
        <v>4.4017467248908294E-2</v>
      </c>
    </row>
    <row r="2263" spans="2:7" ht="16" x14ac:dyDescent="0.2">
      <c r="B2263" s="35">
        <v>41842</v>
      </c>
      <c r="C2263">
        <v>57.37</v>
      </c>
      <c r="E2263">
        <v>0.63</v>
      </c>
      <c r="F2263">
        <f>Table3[[#This Row],[DivPay]]*4</f>
        <v>2.52</v>
      </c>
      <c r="G2263" s="2">
        <f>Table3[[#This Row],[FwdDiv]]/Table3[[#This Row],[SharePrice]]</f>
        <v>4.3925396548718847E-2</v>
      </c>
    </row>
    <row r="2264" spans="2:7" ht="16" x14ac:dyDescent="0.2">
      <c r="B2264" s="35">
        <v>41841</v>
      </c>
      <c r="C2264">
        <v>57.19</v>
      </c>
      <c r="E2264">
        <v>0.63</v>
      </c>
      <c r="F2264">
        <f>Table3[[#This Row],[DivPay]]*4</f>
        <v>2.52</v>
      </c>
      <c r="G2264" s="2">
        <f>Table3[[#This Row],[FwdDiv]]/Table3[[#This Row],[SharePrice]]</f>
        <v>4.4063647490820076E-2</v>
      </c>
    </row>
    <row r="2265" spans="2:7" ht="16" x14ac:dyDescent="0.2">
      <c r="B2265" s="35">
        <v>41838</v>
      </c>
      <c r="C2265">
        <v>56.92</v>
      </c>
      <c r="E2265">
        <v>0.63</v>
      </c>
      <c r="F2265">
        <f>Table3[[#This Row],[DivPay]]*4</f>
        <v>2.52</v>
      </c>
      <c r="G2265" s="2">
        <f>Table3[[#This Row],[FwdDiv]]/Table3[[#This Row],[SharePrice]]</f>
        <v>4.4272663387210122E-2</v>
      </c>
    </row>
    <row r="2266" spans="2:7" ht="16" x14ac:dyDescent="0.2">
      <c r="B2266" s="35">
        <v>41837</v>
      </c>
      <c r="C2266">
        <v>56.31</v>
      </c>
      <c r="E2266">
        <v>0.63</v>
      </c>
      <c r="F2266">
        <f>Table3[[#This Row],[DivPay]]*4</f>
        <v>2.52</v>
      </c>
      <c r="G2266" s="2">
        <f>Table3[[#This Row],[FwdDiv]]/Table3[[#This Row],[SharePrice]]</f>
        <v>4.4752264251465106E-2</v>
      </c>
    </row>
    <row r="2267" spans="2:7" ht="16" x14ac:dyDescent="0.2">
      <c r="B2267" s="35">
        <v>41836</v>
      </c>
      <c r="C2267">
        <v>56.67</v>
      </c>
      <c r="E2267">
        <v>0.63</v>
      </c>
      <c r="F2267">
        <f>Table3[[#This Row],[DivPay]]*4</f>
        <v>2.52</v>
      </c>
      <c r="G2267" s="2">
        <f>Table3[[#This Row],[FwdDiv]]/Table3[[#This Row],[SharePrice]]</f>
        <v>4.4467972472207518E-2</v>
      </c>
    </row>
    <row r="2268" spans="2:7" ht="16" x14ac:dyDescent="0.2">
      <c r="B2268" s="35">
        <v>41835</v>
      </c>
      <c r="C2268">
        <v>56.38</v>
      </c>
      <c r="E2268">
        <v>0.63</v>
      </c>
      <c r="F2268">
        <f>Table3[[#This Row],[DivPay]]*4</f>
        <v>2.52</v>
      </c>
      <c r="G2268" s="2">
        <f>Table3[[#This Row],[FwdDiv]]/Table3[[#This Row],[SharePrice]]</f>
        <v>4.4696700957786446E-2</v>
      </c>
    </row>
    <row r="2269" spans="2:7" ht="16" x14ac:dyDescent="0.2">
      <c r="B2269" s="35">
        <v>41834</v>
      </c>
      <c r="C2269">
        <v>55.94</v>
      </c>
      <c r="E2269">
        <v>0.63</v>
      </c>
      <c r="F2269">
        <f>Table3[[#This Row],[DivPay]]*4</f>
        <v>2.52</v>
      </c>
      <c r="G2269" s="2">
        <f>Table3[[#This Row],[FwdDiv]]/Table3[[#This Row],[SharePrice]]</f>
        <v>4.504826599928495E-2</v>
      </c>
    </row>
    <row r="2270" spans="2:7" ht="16" x14ac:dyDescent="0.2">
      <c r="B2270" s="35">
        <v>41831</v>
      </c>
      <c r="C2270">
        <v>56.17</v>
      </c>
      <c r="E2270">
        <v>0.63</v>
      </c>
      <c r="F2270">
        <f>Table3[[#This Row],[DivPay]]*4</f>
        <v>2.52</v>
      </c>
      <c r="G2270" s="2">
        <f>Table3[[#This Row],[FwdDiv]]/Table3[[#This Row],[SharePrice]]</f>
        <v>4.4863806302296597E-2</v>
      </c>
    </row>
    <row r="2271" spans="2:7" ht="16" x14ac:dyDescent="0.2">
      <c r="B2271" s="35">
        <v>41830</v>
      </c>
      <c r="C2271">
        <v>56.61</v>
      </c>
      <c r="E2271">
        <v>0.63</v>
      </c>
      <c r="F2271">
        <f>Table3[[#This Row],[DivPay]]*4</f>
        <v>2.52</v>
      </c>
      <c r="G2271" s="2">
        <f>Table3[[#This Row],[FwdDiv]]/Table3[[#This Row],[SharePrice]]</f>
        <v>4.4515103338632754E-2</v>
      </c>
    </row>
    <row r="2272" spans="2:7" ht="16" x14ac:dyDescent="0.2">
      <c r="B2272" s="35">
        <v>41829</v>
      </c>
      <c r="C2272">
        <v>56.4</v>
      </c>
      <c r="E2272">
        <v>0.63</v>
      </c>
      <c r="F2272">
        <f>Table3[[#This Row],[DivPay]]*4</f>
        <v>2.52</v>
      </c>
      <c r="G2272" s="2">
        <f>Table3[[#This Row],[FwdDiv]]/Table3[[#This Row],[SharePrice]]</f>
        <v>4.4680851063829789E-2</v>
      </c>
    </row>
    <row r="2273" spans="2:7" ht="16" x14ac:dyDescent="0.2">
      <c r="B2273" s="35">
        <v>41828</v>
      </c>
      <c r="C2273">
        <v>56.6</v>
      </c>
      <c r="E2273">
        <v>0.63</v>
      </c>
      <c r="F2273">
        <f>Table3[[#This Row],[DivPay]]*4</f>
        <v>2.52</v>
      </c>
      <c r="G2273" s="2">
        <f>Table3[[#This Row],[FwdDiv]]/Table3[[#This Row],[SharePrice]]</f>
        <v>4.4522968197879854E-2</v>
      </c>
    </row>
    <row r="2274" spans="2:7" ht="16" x14ac:dyDescent="0.2">
      <c r="B2274" s="35">
        <v>41827</v>
      </c>
      <c r="C2274">
        <v>56.41</v>
      </c>
      <c r="E2274">
        <v>0.63</v>
      </c>
      <c r="F2274">
        <f>Table3[[#This Row],[DivPay]]*4</f>
        <v>2.52</v>
      </c>
      <c r="G2274" s="2">
        <f>Table3[[#This Row],[FwdDiv]]/Table3[[#This Row],[SharePrice]]</f>
        <v>4.4672930331501506E-2</v>
      </c>
    </row>
    <row r="2275" spans="2:7" ht="16" x14ac:dyDescent="0.2">
      <c r="B2275" s="35">
        <v>41823</v>
      </c>
      <c r="C2275">
        <v>56</v>
      </c>
      <c r="E2275">
        <v>0.63</v>
      </c>
      <c r="F2275">
        <f>Table3[[#This Row],[DivPay]]*4</f>
        <v>2.52</v>
      </c>
      <c r="G2275" s="2">
        <f>Table3[[#This Row],[FwdDiv]]/Table3[[#This Row],[SharePrice]]</f>
        <v>4.4999999999999998E-2</v>
      </c>
    </row>
    <row r="2276" spans="2:7" ht="16" x14ac:dyDescent="0.2">
      <c r="B2276" s="35">
        <v>41822</v>
      </c>
      <c r="C2276">
        <v>56.02</v>
      </c>
      <c r="E2276">
        <v>0.63</v>
      </c>
      <c r="F2276">
        <f>Table3[[#This Row],[DivPay]]*4</f>
        <v>2.52</v>
      </c>
      <c r="G2276" s="2">
        <f>Table3[[#This Row],[FwdDiv]]/Table3[[#This Row],[SharePrice]]</f>
        <v>4.4983934309175293E-2</v>
      </c>
    </row>
    <row r="2277" spans="2:7" ht="16" x14ac:dyDescent="0.2">
      <c r="B2277" s="35">
        <v>41821</v>
      </c>
      <c r="C2277">
        <v>57.09</v>
      </c>
      <c r="E2277">
        <v>0.63</v>
      </c>
      <c r="F2277">
        <f>Table3[[#This Row],[DivPay]]*4</f>
        <v>2.52</v>
      </c>
      <c r="G2277" s="2">
        <f>Table3[[#This Row],[FwdDiv]]/Table3[[#This Row],[SharePrice]]</f>
        <v>4.4140830267997894E-2</v>
      </c>
    </row>
    <row r="2278" spans="2:7" ht="16" x14ac:dyDescent="0.2">
      <c r="B2278" s="35">
        <v>41820</v>
      </c>
      <c r="C2278">
        <v>57.74</v>
      </c>
      <c r="E2278">
        <v>0.63</v>
      </c>
      <c r="F2278">
        <f>Table3[[#This Row],[DivPay]]*4</f>
        <v>2.52</v>
      </c>
      <c r="G2278" s="2">
        <f>Table3[[#This Row],[FwdDiv]]/Table3[[#This Row],[SharePrice]]</f>
        <v>4.3643921025285762E-2</v>
      </c>
    </row>
    <row r="2279" spans="2:7" ht="16" x14ac:dyDescent="0.2">
      <c r="B2279" s="35">
        <v>41817</v>
      </c>
      <c r="C2279">
        <v>57.55</v>
      </c>
      <c r="E2279">
        <v>0.63</v>
      </c>
      <c r="F2279">
        <f>Table3[[#This Row],[DivPay]]*4</f>
        <v>2.52</v>
      </c>
      <c r="G2279" s="2">
        <f>Table3[[#This Row],[FwdDiv]]/Table3[[#This Row],[SharePrice]]</f>
        <v>4.378801042571677E-2</v>
      </c>
    </row>
    <row r="2280" spans="2:7" ht="16" x14ac:dyDescent="0.2">
      <c r="B2280" s="35">
        <v>41816</v>
      </c>
      <c r="C2280">
        <v>57.28</v>
      </c>
      <c r="E2280">
        <v>0.63</v>
      </c>
      <c r="F2280">
        <f>Table3[[#This Row],[DivPay]]*4</f>
        <v>2.52</v>
      </c>
      <c r="G2280" s="2">
        <f>Table3[[#This Row],[FwdDiv]]/Table3[[#This Row],[SharePrice]]</f>
        <v>4.3994413407821231E-2</v>
      </c>
    </row>
    <row r="2281" spans="2:7" ht="16" x14ac:dyDescent="0.2">
      <c r="B2281" s="35">
        <v>41815</v>
      </c>
      <c r="C2281">
        <v>57.04</v>
      </c>
      <c r="E2281">
        <v>0.63</v>
      </c>
      <c r="F2281">
        <f>Table3[[#This Row],[DivPay]]*4</f>
        <v>2.52</v>
      </c>
      <c r="G2281" s="2">
        <f>Table3[[#This Row],[FwdDiv]]/Table3[[#This Row],[SharePrice]]</f>
        <v>4.4179523141654978E-2</v>
      </c>
    </row>
    <row r="2282" spans="2:7" ht="16" x14ac:dyDescent="0.2">
      <c r="B2282" s="35">
        <v>41814</v>
      </c>
      <c r="C2282">
        <v>56.68</v>
      </c>
      <c r="E2282">
        <v>0.63</v>
      </c>
      <c r="F2282">
        <f>Table3[[#This Row],[DivPay]]*4</f>
        <v>2.52</v>
      </c>
      <c r="G2282" s="2">
        <f>Table3[[#This Row],[FwdDiv]]/Table3[[#This Row],[SharePrice]]</f>
        <v>4.4460127028934371E-2</v>
      </c>
    </row>
    <row r="2283" spans="2:7" ht="16" x14ac:dyDescent="0.2">
      <c r="B2283" s="35">
        <v>41813</v>
      </c>
      <c r="C2283">
        <v>56.66</v>
      </c>
      <c r="E2283">
        <v>0.63</v>
      </c>
      <c r="F2283">
        <f>Table3[[#This Row],[DivPay]]*4</f>
        <v>2.52</v>
      </c>
      <c r="G2283" s="2">
        <f>Table3[[#This Row],[FwdDiv]]/Table3[[#This Row],[SharePrice]]</f>
        <v>4.4475820684786449E-2</v>
      </c>
    </row>
    <row r="2284" spans="2:7" ht="16" x14ac:dyDescent="0.2">
      <c r="B2284" s="35">
        <v>41810</v>
      </c>
      <c r="C2284">
        <v>56.74</v>
      </c>
      <c r="E2284">
        <v>0.63</v>
      </c>
      <c r="F2284">
        <f>Table3[[#This Row],[DivPay]]*4</f>
        <v>2.52</v>
      </c>
      <c r="G2284" s="2">
        <f>Table3[[#This Row],[FwdDiv]]/Table3[[#This Row],[SharePrice]]</f>
        <v>4.4413112442721184E-2</v>
      </c>
    </row>
    <row r="2285" spans="2:7" ht="16" x14ac:dyDescent="0.2">
      <c r="B2285" s="35">
        <v>41809</v>
      </c>
      <c r="C2285">
        <v>56.97</v>
      </c>
      <c r="E2285">
        <v>0.63</v>
      </c>
      <c r="F2285">
        <f>Table3[[#This Row],[DivPay]]*4</f>
        <v>2.52</v>
      </c>
      <c r="G2285" s="2">
        <f>Table3[[#This Row],[FwdDiv]]/Table3[[#This Row],[SharePrice]]</f>
        <v>4.4233807266982623E-2</v>
      </c>
    </row>
    <row r="2286" spans="2:7" ht="16" x14ac:dyDescent="0.2">
      <c r="B2286" s="35">
        <v>41808</v>
      </c>
      <c r="C2286">
        <v>56.48</v>
      </c>
      <c r="E2286">
        <v>0.63</v>
      </c>
      <c r="F2286">
        <f>Table3[[#This Row],[DivPay]]*4</f>
        <v>2.52</v>
      </c>
      <c r="G2286" s="2">
        <f>Table3[[#This Row],[FwdDiv]]/Table3[[#This Row],[SharePrice]]</f>
        <v>4.4617563739376774E-2</v>
      </c>
    </row>
    <row r="2287" spans="2:7" ht="16" x14ac:dyDescent="0.2">
      <c r="B2287" s="35">
        <v>41807</v>
      </c>
      <c r="C2287">
        <v>55.52</v>
      </c>
      <c r="E2287">
        <v>0.63</v>
      </c>
      <c r="F2287">
        <f>Table3[[#This Row],[DivPay]]*4</f>
        <v>2.52</v>
      </c>
      <c r="G2287" s="2">
        <f>Table3[[#This Row],[FwdDiv]]/Table3[[#This Row],[SharePrice]]</f>
        <v>4.5389048991354465E-2</v>
      </c>
    </row>
    <row r="2288" spans="2:7" ht="16" x14ac:dyDescent="0.2">
      <c r="B2288" s="35">
        <v>41806</v>
      </c>
      <c r="C2288">
        <v>55.59</v>
      </c>
      <c r="E2288">
        <v>0.63</v>
      </c>
      <c r="F2288">
        <f>Table3[[#This Row],[DivPay]]*4</f>
        <v>2.52</v>
      </c>
      <c r="G2288" s="2">
        <f>Table3[[#This Row],[FwdDiv]]/Table3[[#This Row],[SharePrice]]</f>
        <v>4.5331894225580135E-2</v>
      </c>
    </row>
    <row r="2289" spans="2:7" ht="16" x14ac:dyDescent="0.2">
      <c r="B2289" s="35">
        <v>41803</v>
      </c>
      <c r="C2289">
        <v>55.22</v>
      </c>
      <c r="E2289">
        <v>0.63</v>
      </c>
      <c r="F2289">
        <f>Table3[[#This Row],[DivPay]]*4</f>
        <v>2.52</v>
      </c>
      <c r="G2289" s="2">
        <f>Table3[[#This Row],[FwdDiv]]/Table3[[#This Row],[SharePrice]]</f>
        <v>4.563563926113727E-2</v>
      </c>
    </row>
    <row r="2290" spans="2:7" ht="16" x14ac:dyDescent="0.2">
      <c r="B2290" s="35">
        <v>41802</v>
      </c>
      <c r="C2290">
        <v>54.99</v>
      </c>
      <c r="E2290">
        <v>0.63</v>
      </c>
      <c r="F2290">
        <f>Table3[[#This Row],[DivPay]]*4</f>
        <v>2.52</v>
      </c>
      <c r="G2290" s="2">
        <f>Table3[[#This Row],[FwdDiv]]/Table3[[#This Row],[SharePrice]]</f>
        <v>4.5826513911620292E-2</v>
      </c>
    </row>
    <row r="2291" spans="2:7" ht="16" x14ac:dyDescent="0.2">
      <c r="B2291" s="35">
        <v>41801</v>
      </c>
      <c r="C2291">
        <v>54.7</v>
      </c>
      <c r="E2291">
        <v>0.63</v>
      </c>
      <c r="F2291">
        <f>Table3[[#This Row],[DivPay]]*4</f>
        <v>2.52</v>
      </c>
      <c r="G2291" s="2">
        <f>Table3[[#This Row],[FwdDiv]]/Table3[[#This Row],[SharePrice]]</f>
        <v>4.6069469835466177E-2</v>
      </c>
    </row>
    <row r="2292" spans="2:7" ht="16" x14ac:dyDescent="0.2">
      <c r="B2292" s="35">
        <v>41800</v>
      </c>
      <c r="C2292">
        <v>55.09</v>
      </c>
      <c r="E2292">
        <v>0.63</v>
      </c>
      <c r="F2292">
        <f>Table3[[#This Row],[DivPay]]*4</f>
        <v>2.52</v>
      </c>
      <c r="G2292" s="2">
        <f>Table3[[#This Row],[FwdDiv]]/Table3[[#This Row],[SharePrice]]</f>
        <v>4.5743329097839895E-2</v>
      </c>
    </row>
    <row r="2293" spans="2:7" ht="16" x14ac:dyDescent="0.2">
      <c r="B2293" s="35">
        <v>41799</v>
      </c>
      <c r="C2293">
        <v>54.9</v>
      </c>
      <c r="E2293">
        <v>0.63</v>
      </c>
      <c r="F2293">
        <f>Table3[[#This Row],[DivPay]]*4</f>
        <v>2.52</v>
      </c>
      <c r="G2293" s="2">
        <f>Table3[[#This Row],[FwdDiv]]/Table3[[#This Row],[SharePrice]]</f>
        <v>4.5901639344262293E-2</v>
      </c>
    </row>
    <row r="2294" spans="2:7" ht="16" x14ac:dyDescent="0.2">
      <c r="B2294" s="35">
        <v>41796</v>
      </c>
      <c r="C2294">
        <v>55.23</v>
      </c>
      <c r="E2294">
        <v>0.63</v>
      </c>
      <c r="F2294">
        <f>Table3[[#This Row],[DivPay]]*4</f>
        <v>2.52</v>
      </c>
      <c r="G2294" s="2">
        <f>Table3[[#This Row],[FwdDiv]]/Table3[[#This Row],[SharePrice]]</f>
        <v>4.5627376425855515E-2</v>
      </c>
    </row>
    <row r="2295" spans="2:7" ht="16" x14ac:dyDescent="0.2">
      <c r="B2295" s="35">
        <v>41795</v>
      </c>
      <c r="C2295">
        <v>55.73</v>
      </c>
      <c r="E2295">
        <v>0.63</v>
      </c>
      <c r="F2295">
        <f>Table3[[#This Row],[DivPay]]*4</f>
        <v>2.52</v>
      </c>
      <c r="G2295" s="2">
        <f>Table3[[#This Row],[FwdDiv]]/Table3[[#This Row],[SharePrice]]</f>
        <v>4.5218015431544953E-2</v>
      </c>
    </row>
    <row r="2296" spans="2:7" ht="16" x14ac:dyDescent="0.2">
      <c r="B2296" s="35">
        <v>41794</v>
      </c>
      <c r="C2296">
        <v>55.22</v>
      </c>
      <c r="E2296">
        <v>0.63</v>
      </c>
      <c r="F2296">
        <f>Table3[[#This Row],[DivPay]]*4</f>
        <v>2.52</v>
      </c>
      <c r="G2296" s="2">
        <f>Table3[[#This Row],[FwdDiv]]/Table3[[#This Row],[SharePrice]]</f>
        <v>4.563563926113727E-2</v>
      </c>
    </row>
    <row r="2297" spans="2:7" ht="16" x14ac:dyDescent="0.2">
      <c r="B2297" s="35">
        <v>41793</v>
      </c>
      <c r="C2297">
        <v>55</v>
      </c>
      <c r="E2297">
        <v>0.63</v>
      </c>
      <c r="F2297">
        <f>Table3[[#This Row],[DivPay]]*4</f>
        <v>2.52</v>
      </c>
      <c r="G2297" s="2">
        <f>Table3[[#This Row],[FwdDiv]]/Table3[[#This Row],[SharePrice]]</f>
        <v>4.581818181818182E-2</v>
      </c>
    </row>
    <row r="2298" spans="2:7" ht="16" x14ac:dyDescent="0.2">
      <c r="B2298" s="35">
        <v>41792</v>
      </c>
      <c r="C2298">
        <v>55</v>
      </c>
      <c r="E2298">
        <v>0.63</v>
      </c>
      <c r="F2298">
        <f>Table3[[#This Row],[DivPay]]*4</f>
        <v>2.52</v>
      </c>
      <c r="G2298" s="2">
        <f>Table3[[#This Row],[FwdDiv]]/Table3[[#This Row],[SharePrice]]</f>
        <v>4.581818181818182E-2</v>
      </c>
    </row>
    <row r="2299" spans="2:7" ht="16" x14ac:dyDescent="0.2">
      <c r="B2299" s="35">
        <v>41789</v>
      </c>
      <c r="C2299">
        <v>55.01</v>
      </c>
      <c r="E2299">
        <v>0.63</v>
      </c>
      <c r="F2299">
        <f>Table3[[#This Row],[DivPay]]*4</f>
        <v>2.52</v>
      </c>
      <c r="G2299" s="2">
        <f>Table3[[#This Row],[FwdDiv]]/Table3[[#This Row],[SharePrice]]</f>
        <v>4.5809852754044721E-2</v>
      </c>
    </row>
    <row r="2300" spans="2:7" ht="16" x14ac:dyDescent="0.2">
      <c r="B2300" s="35">
        <v>41788</v>
      </c>
      <c r="C2300">
        <v>54.65</v>
      </c>
      <c r="E2300">
        <v>0.63</v>
      </c>
      <c r="F2300">
        <f>Table3[[#This Row],[DivPay]]*4</f>
        <v>2.52</v>
      </c>
      <c r="G2300" s="2">
        <f>Table3[[#This Row],[FwdDiv]]/Table3[[#This Row],[SharePrice]]</f>
        <v>4.6111619396157363E-2</v>
      </c>
    </row>
    <row r="2301" spans="2:7" ht="16" x14ac:dyDescent="0.2">
      <c r="B2301" s="35">
        <v>41787</v>
      </c>
      <c r="C2301">
        <v>54.52</v>
      </c>
      <c r="E2301">
        <v>0.63</v>
      </c>
      <c r="F2301">
        <f>Table3[[#This Row],[DivPay]]*4</f>
        <v>2.52</v>
      </c>
      <c r="G2301" s="2">
        <f>Table3[[#This Row],[FwdDiv]]/Table3[[#This Row],[SharePrice]]</f>
        <v>4.6221570066030809E-2</v>
      </c>
    </row>
    <row r="2302" spans="2:7" ht="16" x14ac:dyDescent="0.2">
      <c r="B2302" s="35">
        <v>41786</v>
      </c>
      <c r="C2302">
        <v>54.4</v>
      </c>
      <c r="E2302">
        <v>0.63</v>
      </c>
      <c r="F2302">
        <f>Table3[[#This Row],[DivPay]]*4</f>
        <v>2.52</v>
      </c>
      <c r="G2302" s="2">
        <f>Table3[[#This Row],[FwdDiv]]/Table3[[#This Row],[SharePrice]]</f>
        <v>4.6323529411764708E-2</v>
      </c>
    </row>
    <row r="2303" spans="2:7" ht="16" x14ac:dyDescent="0.2">
      <c r="B2303" s="35">
        <v>41782</v>
      </c>
      <c r="C2303">
        <v>54.13</v>
      </c>
      <c r="E2303">
        <v>0.63</v>
      </c>
      <c r="F2303">
        <f>Table3[[#This Row],[DivPay]]*4</f>
        <v>2.52</v>
      </c>
      <c r="G2303" s="2">
        <f>Table3[[#This Row],[FwdDiv]]/Table3[[#This Row],[SharePrice]]</f>
        <v>4.6554590799926104E-2</v>
      </c>
    </row>
    <row r="2304" spans="2:7" ht="16" x14ac:dyDescent="0.2">
      <c r="B2304" s="35">
        <v>41781</v>
      </c>
      <c r="C2304">
        <v>54.17</v>
      </c>
      <c r="E2304">
        <v>0.63</v>
      </c>
      <c r="F2304">
        <f>Table3[[#This Row],[DivPay]]*4</f>
        <v>2.52</v>
      </c>
      <c r="G2304" s="2">
        <f>Table3[[#This Row],[FwdDiv]]/Table3[[#This Row],[SharePrice]]</f>
        <v>4.6520214140668266E-2</v>
      </c>
    </row>
    <row r="2305" spans="2:7" ht="16" x14ac:dyDescent="0.2">
      <c r="B2305" s="35">
        <v>41780</v>
      </c>
      <c r="C2305">
        <v>53.86</v>
      </c>
      <c r="E2305">
        <v>0.63</v>
      </c>
      <c r="F2305">
        <f>Table3[[#This Row],[DivPay]]*4</f>
        <v>2.52</v>
      </c>
      <c r="G2305" s="2">
        <f>Table3[[#This Row],[FwdDiv]]/Table3[[#This Row],[SharePrice]]</f>
        <v>4.6787968808020795E-2</v>
      </c>
    </row>
    <row r="2306" spans="2:7" ht="16" x14ac:dyDescent="0.2">
      <c r="B2306" s="35">
        <v>41779</v>
      </c>
      <c r="C2306">
        <v>54.08</v>
      </c>
      <c r="E2306">
        <v>0.63</v>
      </c>
      <c r="F2306">
        <f>Table3[[#This Row],[DivPay]]*4</f>
        <v>2.52</v>
      </c>
      <c r="G2306" s="2">
        <f>Table3[[#This Row],[FwdDiv]]/Table3[[#This Row],[SharePrice]]</f>
        <v>4.6597633136094677E-2</v>
      </c>
    </row>
    <row r="2307" spans="2:7" ht="16" x14ac:dyDescent="0.2">
      <c r="B2307" s="35">
        <v>41778</v>
      </c>
      <c r="C2307">
        <v>54.3</v>
      </c>
      <c r="E2307">
        <v>0.63</v>
      </c>
      <c r="F2307">
        <f>Table3[[#This Row],[DivPay]]*4</f>
        <v>2.52</v>
      </c>
      <c r="G2307" s="2">
        <f>Table3[[#This Row],[FwdDiv]]/Table3[[#This Row],[SharePrice]]</f>
        <v>4.6408839779005527E-2</v>
      </c>
    </row>
    <row r="2308" spans="2:7" ht="16" x14ac:dyDescent="0.2">
      <c r="B2308" s="35">
        <v>41775</v>
      </c>
      <c r="C2308">
        <v>55.18</v>
      </c>
      <c r="E2308">
        <v>0.63</v>
      </c>
      <c r="F2308">
        <f>Table3[[#This Row],[DivPay]]*4</f>
        <v>2.52</v>
      </c>
      <c r="G2308" s="2">
        <f>Table3[[#This Row],[FwdDiv]]/Table3[[#This Row],[SharePrice]]</f>
        <v>4.5668720550924247E-2</v>
      </c>
    </row>
    <row r="2309" spans="2:7" ht="16" x14ac:dyDescent="0.2">
      <c r="B2309" s="35">
        <v>41774</v>
      </c>
      <c r="C2309">
        <v>54.96</v>
      </c>
      <c r="E2309">
        <v>0.63</v>
      </c>
      <c r="F2309">
        <f>Table3[[#This Row],[DivPay]]*4</f>
        <v>2.52</v>
      </c>
      <c r="G2309" s="2">
        <f>Table3[[#This Row],[FwdDiv]]/Table3[[#This Row],[SharePrice]]</f>
        <v>4.5851528384279479E-2</v>
      </c>
    </row>
    <row r="2310" spans="2:7" ht="16" x14ac:dyDescent="0.2">
      <c r="B2310" s="35">
        <v>41773</v>
      </c>
      <c r="C2310">
        <v>55.25</v>
      </c>
      <c r="E2310">
        <v>0.63</v>
      </c>
      <c r="F2310">
        <f>Table3[[#This Row],[DivPay]]*4</f>
        <v>2.52</v>
      </c>
      <c r="G2310" s="2">
        <f>Table3[[#This Row],[FwdDiv]]/Table3[[#This Row],[SharePrice]]</f>
        <v>4.5610859728506786E-2</v>
      </c>
    </row>
    <row r="2311" spans="2:7" ht="16" x14ac:dyDescent="0.2">
      <c r="B2311" s="35">
        <v>41772</v>
      </c>
      <c r="C2311">
        <v>54.87</v>
      </c>
      <c r="E2311">
        <v>0.63</v>
      </c>
      <c r="F2311">
        <f>Table3[[#This Row],[DivPay]]*4</f>
        <v>2.52</v>
      </c>
      <c r="G2311" s="2">
        <f>Table3[[#This Row],[FwdDiv]]/Table3[[#This Row],[SharePrice]]</f>
        <v>4.5926735921268454E-2</v>
      </c>
    </row>
    <row r="2312" spans="2:7" ht="16" x14ac:dyDescent="0.2">
      <c r="B2312" s="35">
        <v>41771</v>
      </c>
      <c r="C2312">
        <v>54.91</v>
      </c>
      <c r="D2312">
        <v>0.63</v>
      </c>
      <c r="E2312">
        <v>0.63</v>
      </c>
      <c r="F2312">
        <f>Table3[[#This Row],[DivPay]]*4</f>
        <v>2.52</v>
      </c>
      <c r="G2312" s="2">
        <f>Table3[[#This Row],[FwdDiv]]/Table3[[#This Row],[SharePrice]]</f>
        <v>4.5893279912584233E-2</v>
      </c>
    </row>
    <row r="2313" spans="2:7" ht="16" x14ac:dyDescent="0.2">
      <c r="B2313" s="35">
        <v>41768</v>
      </c>
      <c r="C2313">
        <v>56.2</v>
      </c>
      <c r="E2313">
        <v>0.63</v>
      </c>
      <c r="F2313">
        <f>Table3[[#This Row],[DivPay]]*4</f>
        <v>2.52</v>
      </c>
      <c r="G2313" s="2">
        <f>Table3[[#This Row],[FwdDiv]]/Table3[[#This Row],[SharePrice]]</f>
        <v>4.4839857651245547E-2</v>
      </c>
    </row>
    <row r="2314" spans="2:7" ht="16" x14ac:dyDescent="0.2">
      <c r="B2314" s="35">
        <v>41767</v>
      </c>
      <c r="C2314">
        <v>57.41</v>
      </c>
      <c r="E2314">
        <v>0.63</v>
      </c>
      <c r="F2314">
        <f>Table3[[#This Row],[DivPay]]*4</f>
        <v>2.52</v>
      </c>
      <c r="G2314" s="2">
        <f>Table3[[#This Row],[FwdDiv]]/Table3[[#This Row],[SharePrice]]</f>
        <v>4.3894791848110092E-2</v>
      </c>
    </row>
    <row r="2315" spans="2:7" ht="16" x14ac:dyDescent="0.2">
      <c r="B2315" s="35">
        <v>41766</v>
      </c>
      <c r="C2315">
        <v>57.8</v>
      </c>
      <c r="E2315">
        <v>0.63</v>
      </c>
      <c r="F2315">
        <f>Table3[[#This Row],[DivPay]]*4</f>
        <v>2.52</v>
      </c>
      <c r="G2315" s="2">
        <f>Table3[[#This Row],[FwdDiv]]/Table3[[#This Row],[SharePrice]]</f>
        <v>4.3598615916955019E-2</v>
      </c>
    </row>
    <row r="2316" spans="2:7" ht="16" x14ac:dyDescent="0.2">
      <c r="B2316" s="35">
        <v>41765</v>
      </c>
      <c r="C2316">
        <v>57.03</v>
      </c>
      <c r="E2316">
        <v>0.63</v>
      </c>
      <c r="F2316">
        <f>Table3[[#This Row],[DivPay]]*4</f>
        <v>2.52</v>
      </c>
      <c r="G2316" s="2">
        <f>Table3[[#This Row],[FwdDiv]]/Table3[[#This Row],[SharePrice]]</f>
        <v>4.4187269857969488E-2</v>
      </c>
    </row>
    <row r="2317" spans="2:7" ht="16" x14ac:dyDescent="0.2">
      <c r="B2317" s="35">
        <v>41764</v>
      </c>
      <c r="C2317">
        <v>57.03</v>
      </c>
      <c r="E2317">
        <v>0.63</v>
      </c>
      <c r="F2317">
        <f>Table3[[#This Row],[DivPay]]*4</f>
        <v>2.52</v>
      </c>
      <c r="G2317" s="2">
        <f>Table3[[#This Row],[FwdDiv]]/Table3[[#This Row],[SharePrice]]</f>
        <v>4.4187269857969488E-2</v>
      </c>
    </row>
    <row r="2318" spans="2:7" ht="16" x14ac:dyDescent="0.2">
      <c r="B2318" s="35">
        <v>41761</v>
      </c>
      <c r="C2318">
        <v>56.82</v>
      </c>
      <c r="E2318">
        <v>0.63</v>
      </c>
      <c r="F2318">
        <f>Table3[[#This Row],[DivPay]]*4</f>
        <v>2.52</v>
      </c>
      <c r="G2318" s="2">
        <f>Table3[[#This Row],[FwdDiv]]/Table3[[#This Row],[SharePrice]]</f>
        <v>4.4350580781414996E-2</v>
      </c>
    </row>
    <row r="2319" spans="2:7" ht="16" x14ac:dyDescent="0.2">
      <c r="B2319" s="35">
        <v>41760</v>
      </c>
      <c r="C2319">
        <v>58.08</v>
      </c>
      <c r="E2319">
        <v>0.63</v>
      </c>
      <c r="F2319">
        <f>Table3[[#This Row],[DivPay]]*4</f>
        <v>2.52</v>
      </c>
      <c r="G2319" s="2">
        <f>Table3[[#This Row],[FwdDiv]]/Table3[[#This Row],[SharePrice]]</f>
        <v>4.3388429752066117E-2</v>
      </c>
    </row>
    <row r="2320" spans="2:7" ht="16" x14ac:dyDescent="0.2">
      <c r="B2320" s="35">
        <v>41759</v>
      </c>
      <c r="C2320">
        <v>58.03</v>
      </c>
      <c r="E2320">
        <v>0.63</v>
      </c>
      <c r="F2320">
        <f>Table3[[#This Row],[DivPay]]*4</f>
        <v>2.52</v>
      </c>
      <c r="G2320" s="2">
        <f>Table3[[#This Row],[FwdDiv]]/Table3[[#This Row],[SharePrice]]</f>
        <v>4.3425814234016889E-2</v>
      </c>
    </row>
    <row r="2321" spans="2:7" ht="16" x14ac:dyDescent="0.2">
      <c r="B2321" s="35">
        <v>41758</v>
      </c>
      <c r="C2321">
        <v>58.01</v>
      </c>
      <c r="E2321">
        <v>0.63</v>
      </c>
      <c r="F2321">
        <f>Table3[[#This Row],[DivPay]]*4</f>
        <v>2.52</v>
      </c>
      <c r="G2321" s="2">
        <f>Table3[[#This Row],[FwdDiv]]/Table3[[#This Row],[SharePrice]]</f>
        <v>4.3440786071367005E-2</v>
      </c>
    </row>
    <row r="2322" spans="2:7" ht="16" x14ac:dyDescent="0.2">
      <c r="B2322" s="35">
        <v>41757</v>
      </c>
      <c r="C2322">
        <v>58.26</v>
      </c>
      <c r="E2322">
        <v>0.63</v>
      </c>
      <c r="F2322">
        <f>Table3[[#This Row],[DivPay]]*4</f>
        <v>2.52</v>
      </c>
      <c r="G2322" s="2">
        <f>Table3[[#This Row],[FwdDiv]]/Table3[[#This Row],[SharePrice]]</f>
        <v>4.325437693099897E-2</v>
      </c>
    </row>
    <row r="2323" spans="2:7" ht="16" x14ac:dyDescent="0.2">
      <c r="B2323" s="35">
        <v>41754</v>
      </c>
      <c r="C2323">
        <v>57.74</v>
      </c>
      <c r="E2323">
        <v>0.63</v>
      </c>
      <c r="F2323">
        <f>Table3[[#This Row],[DivPay]]*4</f>
        <v>2.52</v>
      </c>
      <c r="G2323" s="2">
        <f>Table3[[#This Row],[FwdDiv]]/Table3[[#This Row],[SharePrice]]</f>
        <v>4.3643921025285762E-2</v>
      </c>
    </row>
    <row r="2324" spans="2:7" ht="16" x14ac:dyDescent="0.2">
      <c r="B2324" s="35">
        <v>41753</v>
      </c>
      <c r="C2324">
        <v>56.96</v>
      </c>
      <c r="E2324">
        <v>0.63</v>
      </c>
      <c r="F2324">
        <f>Table3[[#This Row],[DivPay]]*4</f>
        <v>2.52</v>
      </c>
      <c r="G2324" s="2">
        <f>Table3[[#This Row],[FwdDiv]]/Table3[[#This Row],[SharePrice]]</f>
        <v>4.4241573033707862E-2</v>
      </c>
    </row>
    <row r="2325" spans="2:7" ht="16" x14ac:dyDescent="0.2">
      <c r="B2325" s="35">
        <v>41752</v>
      </c>
      <c r="C2325">
        <v>56.67</v>
      </c>
      <c r="E2325">
        <v>0.63</v>
      </c>
      <c r="F2325">
        <f>Table3[[#This Row],[DivPay]]*4</f>
        <v>2.52</v>
      </c>
      <c r="G2325" s="2">
        <f>Table3[[#This Row],[FwdDiv]]/Table3[[#This Row],[SharePrice]]</f>
        <v>4.4467972472207518E-2</v>
      </c>
    </row>
    <row r="2326" spans="2:7" ht="16" x14ac:dyDescent="0.2">
      <c r="B2326" s="35">
        <v>41751</v>
      </c>
      <c r="C2326">
        <v>56.85</v>
      </c>
      <c r="E2326">
        <v>0.63</v>
      </c>
      <c r="F2326">
        <f>Table3[[#This Row],[DivPay]]*4</f>
        <v>2.52</v>
      </c>
      <c r="G2326" s="2">
        <f>Table3[[#This Row],[FwdDiv]]/Table3[[#This Row],[SharePrice]]</f>
        <v>4.432717678100264E-2</v>
      </c>
    </row>
    <row r="2327" spans="2:7" ht="16" x14ac:dyDescent="0.2">
      <c r="B2327" s="35">
        <v>41750</v>
      </c>
      <c r="C2327">
        <v>56.85</v>
      </c>
      <c r="E2327">
        <v>0.63</v>
      </c>
      <c r="F2327">
        <f>Table3[[#This Row],[DivPay]]*4</f>
        <v>2.52</v>
      </c>
      <c r="G2327" s="2">
        <f>Table3[[#This Row],[FwdDiv]]/Table3[[#This Row],[SharePrice]]</f>
        <v>4.432717678100264E-2</v>
      </c>
    </row>
    <row r="2328" spans="2:7" ht="16" x14ac:dyDescent="0.2">
      <c r="B2328" s="35">
        <v>41746</v>
      </c>
      <c r="C2328">
        <v>56.5</v>
      </c>
      <c r="E2328">
        <v>0.63</v>
      </c>
      <c r="F2328">
        <f>Table3[[#This Row],[DivPay]]*4</f>
        <v>2.52</v>
      </c>
      <c r="G2328" s="2">
        <f>Table3[[#This Row],[FwdDiv]]/Table3[[#This Row],[SharePrice]]</f>
        <v>4.4601769911504427E-2</v>
      </c>
    </row>
    <row r="2329" spans="2:7" ht="16" x14ac:dyDescent="0.2">
      <c r="B2329" s="35">
        <v>41745</v>
      </c>
      <c r="C2329">
        <v>57.59</v>
      </c>
      <c r="E2329">
        <v>0.63</v>
      </c>
      <c r="F2329">
        <f>Table3[[#This Row],[DivPay]]*4</f>
        <v>2.52</v>
      </c>
      <c r="G2329" s="2">
        <f>Table3[[#This Row],[FwdDiv]]/Table3[[#This Row],[SharePrice]]</f>
        <v>4.3757596805000867E-2</v>
      </c>
    </row>
    <row r="2330" spans="2:7" ht="16" x14ac:dyDescent="0.2">
      <c r="B2330" s="35">
        <v>41744</v>
      </c>
      <c r="C2330">
        <v>57.19</v>
      </c>
      <c r="E2330">
        <v>0.63</v>
      </c>
      <c r="F2330">
        <f>Table3[[#This Row],[DivPay]]*4</f>
        <v>2.52</v>
      </c>
      <c r="G2330" s="2">
        <f>Table3[[#This Row],[FwdDiv]]/Table3[[#This Row],[SharePrice]]</f>
        <v>4.4063647490820076E-2</v>
      </c>
    </row>
    <row r="2331" spans="2:7" ht="16" x14ac:dyDescent="0.2">
      <c r="B2331" s="35">
        <v>41743</v>
      </c>
      <c r="C2331">
        <v>55.86</v>
      </c>
      <c r="E2331">
        <v>0.63</v>
      </c>
      <c r="F2331">
        <f>Table3[[#This Row],[DivPay]]*4</f>
        <v>2.52</v>
      </c>
      <c r="G2331" s="2">
        <f>Table3[[#This Row],[FwdDiv]]/Table3[[#This Row],[SharePrice]]</f>
        <v>4.5112781954887216E-2</v>
      </c>
    </row>
    <row r="2332" spans="2:7" ht="16" x14ac:dyDescent="0.2">
      <c r="B2332" s="35">
        <v>41740</v>
      </c>
      <c r="C2332">
        <v>55.6</v>
      </c>
      <c r="E2332">
        <v>0.63</v>
      </c>
      <c r="F2332">
        <f>Table3[[#This Row],[DivPay]]*4</f>
        <v>2.52</v>
      </c>
      <c r="G2332" s="2">
        <f>Table3[[#This Row],[FwdDiv]]/Table3[[#This Row],[SharePrice]]</f>
        <v>4.5323741007194246E-2</v>
      </c>
    </row>
    <row r="2333" spans="2:7" ht="16" x14ac:dyDescent="0.2">
      <c r="B2333" s="35">
        <v>41739</v>
      </c>
      <c r="C2333">
        <v>55.4</v>
      </c>
      <c r="E2333">
        <v>0.63</v>
      </c>
      <c r="F2333">
        <f>Table3[[#This Row],[DivPay]]*4</f>
        <v>2.52</v>
      </c>
      <c r="G2333" s="2">
        <f>Table3[[#This Row],[FwdDiv]]/Table3[[#This Row],[SharePrice]]</f>
        <v>4.5487364620938629E-2</v>
      </c>
    </row>
    <row r="2334" spans="2:7" ht="16" x14ac:dyDescent="0.2">
      <c r="B2334" s="35">
        <v>41738</v>
      </c>
      <c r="C2334">
        <v>55.26</v>
      </c>
      <c r="E2334">
        <v>0.63</v>
      </c>
      <c r="F2334">
        <f>Table3[[#This Row],[DivPay]]*4</f>
        <v>2.52</v>
      </c>
      <c r="G2334" s="2">
        <f>Table3[[#This Row],[FwdDiv]]/Table3[[#This Row],[SharePrice]]</f>
        <v>4.5602605863192182E-2</v>
      </c>
    </row>
    <row r="2335" spans="2:7" ht="16" x14ac:dyDescent="0.2">
      <c r="B2335" s="35">
        <v>41737</v>
      </c>
      <c r="C2335">
        <v>55.55</v>
      </c>
      <c r="E2335">
        <v>0.63</v>
      </c>
      <c r="F2335">
        <f>Table3[[#This Row],[DivPay]]*4</f>
        <v>2.52</v>
      </c>
      <c r="G2335" s="2">
        <f>Table3[[#This Row],[FwdDiv]]/Table3[[#This Row],[SharePrice]]</f>
        <v>4.5364536453645368E-2</v>
      </c>
    </row>
    <row r="2336" spans="2:7" ht="16" x14ac:dyDescent="0.2">
      <c r="B2336" s="35">
        <v>41736</v>
      </c>
      <c r="C2336">
        <v>54.75</v>
      </c>
      <c r="E2336">
        <v>0.63</v>
      </c>
      <c r="F2336">
        <f>Table3[[#This Row],[DivPay]]*4</f>
        <v>2.52</v>
      </c>
      <c r="G2336" s="2">
        <f>Table3[[#This Row],[FwdDiv]]/Table3[[#This Row],[SharePrice]]</f>
        <v>4.6027397260273974E-2</v>
      </c>
    </row>
    <row r="2337" spans="2:7" ht="16" x14ac:dyDescent="0.2">
      <c r="B2337" s="35">
        <v>41733</v>
      </c>
      <c r="C2337">
        <v>54.36</v>
      </c>
      <c r="E2337">
        <v>0.63</v>
      </c>
      <c r="F2337">
        <f>Table3[[#This Row],[DivPay]]*4</f>
        <v>2.52</v>
      </c>
      <c r="G2337" s="2">
        <f>Table3[[#This Row],[FwdDiv]]/Table3[[#This Row],[SharePrice]]</f>
        <v>4.6357615894039736E-2</v>
      </c>
    </row>
    <row r="2338" spans="2:7" ht="16" x14ac:dyDescent="0.2">
      <c r="B2338" s="35">
        <v>41732</v>
      </c>
      <c r="C2338">
        <v>53.66</v>
      </c>
      <c r="E2338">
        <v>0.63</v>
      </c>
      <c r="F2338">
        <f>Table3[[#This Row],[DivPay]]*4</f>
        <v>2.52</v>
      </c>
      <c r="G2338" s="2">
        <f>Table3[[#This Row],[FwdDiv]]/Table3[[#This Row],[SharePrice]]</f>
        <v>4.6962355572120765E-2</v>
      </c>
    </row>
    <row r="2339" spans="2:7" ht="16" x14ac:dyDescent="0.2">
      <c r="B2339" s="35">
        <v>41731</v>
      </c>
      <c r="C2339">
        <v>53.58</v>
      </c>
      <c r="E2339">
        <v>0.63</v>
      </c>
      <c r="F2339">
        <f>Table3[[#This Row],[DivPay]]*4</f>
        <v>2.52</v>
      </c>
      <c r="G2339" s="2">
        <f>Table3[[#This Row],[FwdDiv]]/Table3[[#This Row],[SharePrice]]</f>
        <v>4.703247480403136E-2</v>
      </c>
    </row>
    <row r="2340" spans="2:7" ht="16" x14ac:dyDescent="0.2">
      <c r="B2340" s="35">
        <v>41730</v>
      </c>
      <c r="C2340">
        <v>53.11</v>
      </c>
      <c r="E2340">
        <v>0.63</v>
      </c>
      <c r="F2340">
        <f>Table3[[#This Row],[DivPay]]*4</f>
        <v>2.52</v>
      </c>
      <c r="G2340" s="2">
        <f>Table3[[#This Row],[FwdDiv]]/Table3[[#This Row],[SharePrice]]</f>
        <v>4.7448691395217471E-2</v>
      </c>
    </row>
    <row r="2341" spans="2:7" ht="16" x14ac:dyDescent="0.2">
      <c r="B2341" s="35">
        <v>41729</v>
      </c>
      <c r="C2341">
        <v>53.65</v>
      </c>
      <c r="E2341">
        <v>0.63</v>
      </c>
      <c r="F2341">
        <f>Table3[[#This Row],[DivPay]]*4</f>
        <v>2.52</v>
      </c>
      <c r="G2341" s="2">
        <f>Table3[[#This Row],[FwdDiv]]/Table3[[#This Row],[SharePrice]]</f>
        <v>4.6971109040074559E-2</v>
      </c>
    </row>
    <row r="2342" spans="2:7" ht="16" x14ac:dyDescent="0.2">
      <c r="B2342" s="35">
        <v>41726</v>
      </c>
      <c r="C2342">
        <v>53.17</v>
      </c>
      <c r="E2342">
        <v>0.63</v>
      </c>
      <c r="F2342">
        <f>Table3[[#This Row],[DivPay]]*4</f>
        <v>2.52</v>
      </c>
      <c r="G2342" s="2">
        <f>Table3[[#This Row],[FwdDiv]]/Table3[[#This Row],[SharePrice]]</f>
        <v>4.7395147639646418E-2</v>
      </c>
    </row>
    <row r="2343" spans="2:7" ht="16" x14ac:dyDescent="0.2">
      <c r="B2343" s="35">
        <v>41725</v>
      </c>
      <c r="C2343">
        <v>53.63</v>
      </c>
      <c r="E2343">
        <v>0.63</v>
      </c>
      <c r="F2343">
        <f>Table3[[#This Row],[DivPay]]*4</f>
        <v>2.52</v>
      </c>
      <c r="G2343" s="2">
        <f>Table3[[#This Row],[FwdDiv]]/Table3[[#This Row],[SharePrice]]</f>
        <v>4.6988625769159048E-2</v>
      </c>
    </row>
    <row r="2344" spans="2:7" ht="16" x14ac:dyDescent="0.2">
      <c r="B2344" s="35">
        <v>41724</v>
      </c>
      <c r="C2344">
        <v>53.15</v>
      </c>
      <c r="E2344">
        <v>0.63</v>
      </c>
      <c r="F2344">
        <f>Table3[[#This Row],[DivPay]]*4</f>
        <v>2.52</v>
      </c>
      <c r="G2344" s="2">
        <f>Table3[[#This Row],[FwdDiv]]/Table3[[#This Row],[SharePrice]]</f>
        <v>4.741298212605833E-2</v>
      </c>
    </row>
    <row r="2345" spans="2:7" ht="16" x14ac:dyDescent="0.2">
      <c r="B2345" s="35">
        <v>41723</v>
      </c>
      <c r="C2345">
        <v>53.04</v>
      </c>
      <c r="E2345">
        <v>0.63</v>
      </c>
      <c r="F2345">
        <f>Table3[[#This Row],[DivPay]]*4</f>
        <v>2.52</v>
      </c>
      <c r="G2345" s="2">
        <f>Table3[[#This Row],[FwdDiv]]/Table3[[#This Row],[SharePrice]]</f>
        <v>4.7511312217194568E-2</v>
      </c>
    </row>
    <row r="2346" spans="2:7" ht="16" x14ac:dyDescent="0.2">
      <c r="B2346" s="35">
        <v>41722</v>
      </c>
      <c r="C2346">
        <v>52.67</v>
      </c>
      <c r="E2346">
        <v>0.63</v>
      </c>
      <c r="F2346">
        <f>Table3[[#This Row],[DivPay]]*4</f>
        <v>2.52</v>
      </c>
      <c r="G2346" s="2">
        <f>Table3[[#This Row],[FwdDiv]]/Table3[[#This Row],[SharePrice]]</f>
        <v>4.7845073096639455E-2</v>
      </c>
    </row>
    <row r="2347" spans="2:7" ht="16" x14ac:dyDescent="0.2">
      <c r="B2347" s="35">
        <v>41719</v>
      </c>
      <c r="C2347">
        <v>52.46</v>
      </c>
      <c r="E2347">
        <v>0.63</v>
      </c>
      <c r="F2347">
        <f>Table3[[#This Row],[DivPay]]*4</f>
        <v>2.52</v>
      </c>
      <c r="G2347" s="2">
        <f>Table3[[#This Row],[FwdDiv]]/Table3[[#This Row],[SharePrice]]</f>
        <v>4.8036599313762869E-2</v>
      </c>
    </row>
    <row r="2348" spans="2:7" ht="16" x14ac:dyDescent="0.2">
      <c r="B2348" s="35">
        <v>41718</v>
      </c>
      <c r="C2348">
        <v>52.78</v>
      </c>
      <c r="E2348">
        <v>0.63</v>
      </c>
      <c r="F2348">
        <f>Table3[[#This Row],[DivPay]]*4</f>
        <v>2.52</v>
      </c>
      <c r="G2348" s="2">
        <f>Table3[[#This Row],[FwdDiv]]/Table3[[#This Row],[SharePrice]]</f>
        <v>4.7745358090185673E-2</v>
      </c>
    </row>
    <row r="2349" spans="2:7" ht="16" x14ac:dyDescent="0.2">
      <c r="B2349" s="35">
        <v>41717</v>
      </c>
      <c r="C2349">
        <v>52.68</v>
      </c>
      <c r="E2349">
        <v>0.63</v>
      </c>
      <c r="F2349">
        <f>Table3[[#This Row],[DivPay]]*4</f>
        <v>2.52</v>
      </c>
      <c r="G2349" s="2">
        <f>Table3[[#This Row],[FwdDiv]]/Table3[[#This Row],[SharePrice]]</f>
        <v>4.7835990888382689E-2</v>
      </c>
    </row>
    <row r="2350" spans="2:7" ht="16" x14ac:dyDescent="0.2">
      <c r="B2350" s="35">
        <v>41716</v>
      </c>
      <c r="C2350">
        <v>54.41</v>
      </c>
      <c r="E2350">
        <v>0.63</v>
      </c>
      <c r="F2350">
        <f>Table3[[#This Row],[DivPay]]*4</f>
        <v>2.52</v>
      </c>
      <c r="G2350" s="2">
        <f>Table3[[#This Row],[FwdDiv]]/Table3[[#This Row],[SharePrice]]</f>
        <v>4.6315015622128287E-2</v>
      </c>
    </row>
    <row r="2351" spans="2:7" ht="16" x14ac:dyDescent="0.2">
      <c r="B2351" s="35">
        <v>41715</v>
      </c>
      <c r="C2351">
        <v>55.05</v>
      </c>
      <c r="E2351">
        <v>0.63</v>
      </c>
      <c r="F2351">
        <f>Table3[[#This Row],[DivPay]]*4</f>
        <v>2.52</v>
      </c>
      <c r="G2351" s="2">
        <f>Table3[[#This Row],[FwdDiv]]/Table3[[#This Row],[SharePrice]]</f>
        <v>4.5776566757493191E-2</v>
      </c>
    </row>
    <row r="2352" spans="2:7" ht="16" x14ac:dyDescent="0.2">
      <c r="B2352" s="35">
        <v>41712</v>
      </c>
      <c r="C2352">
        <v>54.66</v>
      </c>
      <c r="E2352">
        <v>0.63</v>
      </c>
      <c r="F2352">
        <f>Table3[[#This Row],[DivPay]]*4</f>
        <v>2.52</v>
      </c>
      <c r="G2352" s="2">
        <f>Table3[[#This Row],[FwdDiv]]/Table3[[#This Row],[SharePrice]]</f>
        <v>4.6103183315038425E-2</v>
      </c>
    </row>
    <row r="2353" spans="2:7" ht="16" x14ac:dyDescent="0.2">
      <c r="B2353" s="35">
        <v>41711</v>
      </c>
      <c r="C2353">
        <v>53.69</v>
      </c>
      <c r="E2353">
        <v>0.63</v>
      </c>
      <c r="F2353">
        <f>Table3[[#This Row],[DivPay]]*4</f>
        <v>2.52</v>
      </c>
      <c r="G2353" s="2">
        <f>Table3[[#This Row],[FwdDiv]]/Table3[[#This Row],[SharePrice]]</f>
        <v>4.6936114732724903E-2</v>
      </c>
    </row>
    <row r="2354" spans="2:7" ht="16" x14ac:dyDescent="0.2">
      <c r="B2354" s="35">
        <v>41710</v>
      </c>
      <c r="C2354">
        <v>54.62</v>
      </c>
      <c r="E2354">
        <v>0.63</v>
      </c>
      <c r="F2354">
        <f>Table3[[#This Row],[DivPay]]*4</f>
        <v>2.52</v>
      </c>
      <c r="G2354" s="2">
        <f>Table3[[#This Row],[FwdDiv]]/Table3[[#This Row],[SharePrice]]</f>
        <v>4.6136946173562801E-2</v>
      </c>
    </row>
    <row r="2355" spans="2:7" ht="16" x14ac:dyDescent="0.2">
      <c r="B2355" s="35">
        <v>41709</v>
      </c>
      <c r="C2355">
        <v>55.12</v>
      </c>
      <c r="E2355">
        <v>0.63</v>
      </c>
      <c r="F2355">
        <f>Table3[[#This Row],[DivPay]]*4</f>
        <v>2.52</v>
      </c>
      <c r="G2355" s="2">
        <f>Table3[[#This Row],[FwdDiv]]/Table3[[#This Row],[SharePrice]]</f>
        <v>4.5718432510885344E-2</v>
      </c>
    </row>
    <row r="2356" spans="2:7" ht="16" x14ac:dyDescent="0.2">
      <c r="B2356" s="35">
        <v>41708</v>
      </c>
      <c r="C2356">
        <v>55.48</v>
      </c>
      <c r="E2356">
        <v>0.63</v>
      </c>
      <c r="F2356">
        <f>Table3[[#This Row],[DivPay]]*4</f>
        <v>2.52</v>
      </c>
      <c r="G2356" s="2">
        <f>Table3[[#This Row],[FwdDiv]]/Table3[[#This Row],[SharePrice]]</f>
        <v>4.5421773612112477E-2</v>
      </c>
    </row>
    <row r="2357" spans="2:7" ht="16" x14ac:dyDescent="0.2">
      <c r="B2357" s="35">
        <v>41705</v>
      </c>
      <c r="C2357">
        <v>55.44</v>
      </c>
      <c r="E2357">
        <v>0.63</v>
      </c>
      <c r="F2357">
        <f>Table3[[#This Row],[DivPay]]*4</f>
        <v>2.52</v>
      </c>
      <c r="G2357" s="2">
        <f>Table3[[#This Row],[FwdDiv]]/Table3[[#This Row],[SharePrice]]</f>
        <v>4.5454545454545456E-2</v>
      </c>
    </row>
    <row r="2358" spans="2:7" ht="16" x14ac:dyDescent="0.2">
      <c r="B2358" s="35">
        <v>41704</v>
      </c>
      <c r="C2358">
        <v>55.29</v>
      </c>
      <c r="E2358">
        <v>0.63</v>
      </c>
      <c r="F2358">
        <f>Table3[[#This Row],[DivPay]]*4</f>
        <v>2.52</v>
      </c>
      <c r="G2358" s="2">
        <f>Table3[[#This Row],[FwdDiv]]/Table3[[#This Row],[SharePrice]]</f>
        <v>4.557786218122626E-2</v>
      </c>
    </row>
    <row r="2359" spans="2:7" ht="16" x14ac:dyDescent="0.2">
      <c r="B2359" s="35">
        <v>41703</v>
      </c>
      <c r="C2359">
        <v>55.28</v>
      </c>
      <c r="E2359">
        <v>0.63</v>
      </c>
      <c r="F2359">
        <f>Table3[[#This Row],[DivPay]]*4</f>
        <v>2.52</v>
      </c>
      <c r="G2359" s="2">
        <f>Table3[[#This Row],[FwdDiv]]/Table3[[#This Row],[SharePrice]]</f>
        <v>4.5586107091172216E-2</v>
      </c>
    </row>
    <row r="2360" spans="2:7" ht="16" x14ac:dyDescent="0.2">
      <c r="B2360" s="35">
        <v>41702</v>
      </c>
      <c r="C2360">
        <v>55.66</v>
      </c>
      <c r="E2360">
        <v>0.63</v>
      </c>
      <c r="F2360">
        <f>Table3[[#This Row],[DivPay]]*4</f>
        <v>2.52</v>
      </c>
      <c r="G2360" s="2">
        <f>Table3[[#This Row],[FwdDiv]]/Table3[[#This Row],[SharePrice]]</f>
        <v>4.5274883219547257E-2</v>
      </c>
    </row>
    <row r="2361" spans="2:7" ht="16" x14ac:dyDescent="0.2">
      <c r="B2361" s="35">
        <v>41701</v>
      </c>
      <c r="C2361">
        <v>55.46</v>
      </c>
      <c r="E2361">
        <v>0.63</v>
      </c>
      <c r="F2361">
        <f>Table3[[#This Row],[DivPay]]*4</f>
        <v>2.52</v>
      </c>
      <c r="G2361" s="2">
        <f>Table3[[#This Row],[FwdDiv]]/Table3[[#This Row],[SharePrice]]</f>
        <v>4.5438153624233681E-2</v>
      </c>
    </row>
    <row r="2362" spans="2:7" ht="16" x14ac:dyDescent="0.2">
      <c r="B2362" s="35">
        <v>41698</v>
      </c>
      <c r="C2362">
        <v>56.05</v>
      </c>
      <c r="E2362">
        <v>0.63</v>
      </c>
      <c r="F2362">
        <f>Table3[[#This Row],[DivPay]]*4</f>
        <v>2.52</v>
      </c>
      <c r="G2362" s="2">
        <f>Table3[[#This Row],[FwdDiv]]/Table3[[#This Row],[SharePrice]]</f>
        <v>4.4959857270294383E-2</v>
      </c>
    </row>
    <row r="2363" spans="2:7" ht="16" x14ac:dyDescent="0.2">
      <c r="B2363" s="35">
        <v>41697</v>
      </c>
      <c r="C2363">
        <v>55.57</v>
      </c>
      <c r="E2363">
        <v>0.63</v>
      </c>
      <c r="F2363">
        <f>Table3[[#This Row],[DivPay]]*4</f>
        <v>2.52</v>
      </c>
      <c r="G2363" s="2">
        <f>Table3[[#This Row],[FwdDiv]]/Table3[[#This Row],[SharePrice]]</f>
        <v>4.5348209465538962E-2</v>
      </c>
    </row>
    <row r="2364" spans="2:7" ht="16" x14ac:dyDescent="0.2">
      <c r="B2364" s="35">
        <v>41696</v>
      </c>
      <c r="C2364">
        <v>55.7</v>
      </c>
      <c r="E2364">
        <v>0.63</v>
      </c>
      <c r="F2364">
        <f>Table3[[#This Row],[DivPay]]*4</f>
        <v>2.52</v>
      </c>
      <c r="G2364" s="2">
        <f>Table3[[#This Row],[FwdDiv]]/Table3[[#This Row],[SharePrice]]</f>
        <v>4.5242369838420109E-2</v>
      </c>
    </row>
    <row r="2365" spans="2:7" ht="16" x14ac:dyDescent="0.2">
      <c r="B2365" s="35">
        <v>41695</v>
      </c>
      <c r="C2365">
        <v>56.11</v>
      </c>
      <c r="E2365">
        <v>0.63</v>
      </c>
      <c r="F2365">
        <f>Table3[[#This Row],[DivPay]]*4</f>
        <v>2.52</v>
      </c>
      <c r="G2365" s="2">
        <f>Table3[[#This Row],[FwdDiv]]/Table3[[#This Row],[SharePrice]]</f>
        <v>4.4911780431295671E-2</v>
      </c>
    </row>
    <row r="2366" spans="2:7" ht="16" x14ac:dyDescent="0.2">
      <c r="B2366" s="35">
        <v>41694</v>
      </c>
      <c r="C2366">
        <v>55.75</v>
      </c>
      <c r="E2366">
        <v>0.63</v>
      </c>
      <c r="F2366">
        <f>Table3[[#This Row],[DivPay]]*4</f>
        <v>2.52</v>
      </c>
      <c r="G2366" s="2">
        <f>Table3[[#This Row],[FwdDiv]]/Table3[[#This Row],[SharePrice]]</f>
        <v>4.5201793721973096E-2</v>
      </c>
    </row>
    <row r="2367" spans="2:7" ht="16" x14ac:dyDescent="0.2">
      <c r="B2367" s="35">
        <v>41691</v>
      </c>
      <c r="C2367">
        <v>55.29</v>
      </c>
      <c r="E2367">
        <v>0.63</v>
      </c>
      <c r="F2367">
        <f>Table3[[#This Row],[DivPay]]*4</f>
        <v>2.52</v>
      </c>
      <c r="G2367" s="2">
        <f>Table3[[#This Row],[FwdDiv]]/Table3[[#This Row],[SharePrice]]</f>
        <v>4.557786218122626E-2</v>
      </c>
    </row>
    <row r="2368" spans="2:7" ht="16" x14ac:dyDescent="0.2">
      <c r="B2368" s="35">
        <v>41690</v>
      </c>
      <c r="C2368">
        <v>55.3</v>
      </c>
      <c r="E2368">
        <v>0.63</v>
      </c>
      <c r="F2368">
        <f>Table3[[#This Row],[DivPay]]*4</f>
        <v>2.52</v>
      </c>
      <c r="G2368" s="2">
        <f>Table3[[#This Row],[FwdDiv]]/Table3[[#This Row],[SharePrice]]</f>
        <v>4.5569620253164557E-2</v>
      </c>
    </row>
    <row r="2369" spans="2:7" ht="16" x14ac:dyDescent="0.2">
      <c r="B2369" s="35">
        <v>41689</v>
      </c>
      <c r="C2369">
        <v>54.74</v>
      </c>
      <c r="E2369">
        <v>0.63</v>
      </c>
      <c r="F2369">
        <f>Table3[[#This Row],[DivPay]]*4</f>
        <v>2.52</v>
      </c>
      <c r="G2369" s="2">
        <f>Table3[[#This Row],[FwdDiv]]/Table3[[#This Row],[SharePrice]]</f>
        <v>4.6035805626598467E-2</v>
      </c>
    </row>
    <row r="2370" spans="2:7" ht="16" x14ac:dyDescent="0.2">
      <c r="B2370" s="35">
        <v>41688</v>
      </c>
      <c r="C2370">
        <v>55.27</v>
      </c>
      <c r="E2370">
        <v>0.63</v>
      </c>
      <c r="F2370">
        <f>Table3[[#This Row],[DivPay]]*4</f>
        <v>2.52</v>
      </c>
      <c r="G2370" s="2">
        <f>Table3[[#This Row],[FwdDiv]]/Table3[[#This Row],[SharePrice]]</f>
        <v>4.5594354984620951E-2</v>
      </c>
    </row>
    <row r="2371" spans="2:7" ht="16" x14ac:dyDescent="0.2">
      <c r="B2371" s="35">
        <v>41684</v>
      </c>
      <c r="C2371">
        <v>55.16</v>
      </c>
      <c r="E2371">
        <v>0.63</v>
      </c>
      <c r="F2371">
        <f>Table3[[#This Row],[DivPay]]*4</f>
        <v>2.52</v>
      </c>
      <c r="G2371" s="2">
        <f>Table3[[#This Row],[FwdDiv]]/Table3[[#This Row],[SharePrice]]</f>
        <v>4.5685279187817264E-2</v>
      </c>
    </row>
    <row r="2372" spans="2:7" ht="16" x14ac:dyDescent="0.2">
      <c r="B2372" s="35">
        <v>41683</v>
      </c>
      <c r="C2372">
        <v>54.52</v>
      </c>
      <c r="E2372">
        <v>0.63</v>
      </c>
      <c r="F2372">
        <f>Table3[[#This Row],[DivPay]]*4</f>
        <v>2.52</v>
      </c>
      <c r="G2372" s="2">
        <f>Table3[[#This Row],[FwdDiv]]/Table3[[#This Row],[SharePrice]]</f>
        <v>4.6221570066030809E-2</v>
      </c>
    </row>
    <row r="2373" spans="2:7" ht="16" x14ac:dyDescent="0.2">
      <c r="B2373" s="35">
        <v>41682</v>
      </c>
      <c r="C2373">
        <v>54.01</v>
      </c>
      <c r="E2373">
        <v>0.63</v>
      </c>
      <c r="F2373">
        <f>Table3[[#This Row],[DivPay]]*4</f>
        <v>2.52</v>
      </c>
      <c r="G2373" s="2">
        <f>Table3[[#This Row],[FwdDiv]]/Table3[[#This Row],[SharePrice]]</f>
        <v>4.6658026291427512E-2</v>
      </c>
    </row>
    <row r="2374" spans="2:7" ht="16" x14ac:dyDescent="0.2">
      <c r="B2374" s="35">
        <v>41681</v>
      </c>
      <c r="C2374">
        <v>54.43</v>
      </c>
      <c r="E2374">
        <v>0.63</v>
      </c>
      <c r="F2374">
        <f>Table3[[#This Row],[DivPay]]*4</f>
        <v>2.52</v>
      </c>
      <c r="G2374" s="2">
        <f>Table3[[#This Row],[FwdDiv]]/Table3[[#This Row],[SharePrice]]</f>
        <v>4.629799742788903E-2</v>
      </c>
    </row>
    <row r="2375" spans="2:7" ht="16" x14ac:dyDescent="0.2">
      <c r="B2375" s="35">
        <v>41680</v>
      </c>
      <c r="C2375">
        <v>53.7</v>
      </c>
      <c r="D2375">
        <v>0.63</v>
      </c>
      <c r="E2375">
        <v>0.63</v>
      </c>
      <c r="F2375">
        <f>Table3[[#This Row],[DivPay]]*4</f>
        <v>2.52</v>
      </c>
      <c r="G2375" s="2">
        <f>Table3[[#This Row],[FwdDiv]]/Table3[[#This Row],[SharePrice]]</f>
        <v>4.6927374301675977E-2</v>
      </c>
    </row>
    <row r="2376" spans="2:7" ht="16" x14ac:dyDescent="0.2">
      <c r="B2376" s="35">
        <v>41677</v>
      </c>
      <c r="C2376">
        <v>54.02</v>
      </c>
      <c r="E2376">
        <v>0.61499999999999999</v>
      </c>
      <c r="F2376">
        <f>Table3[[#This Row],[DivPay]]*4</f>
        <v>2.46</v>
      </c>
      <c r="G2376" s="2">
        <f>Table3[[#This Row],[FwdDiv]]/Table3[[#This Row],[SharePrice]]</f>
        <v>4.5538689374305809E-2</v>
      </c>
    </row>
    <row r="2377" spans="2:7" ht="16" x14ac:dyDescent="0.2">
      <c r="B2377" s="35">
        <v>41676</v>
      </c>
      <c r="C2377">
        <v>53.8</v>
      </c>
      <c r="E2377">
        <v>0.61499999999999999</v>
      </c>
      <c r="F2377">
        <f>Table3[[#This Row],[DivPay]]*4</f>
        <v>2.46</v>
      </c>
      <c r="G2377" s="2">
        <f>Table3[[#This Row],[FwdDiv]]/Table3[[#This Row],[SharePrice]]</f>
        <v>4.5724907063197026E-2</v>
      </c>
    </row>
    <row r="2378" spans="2:7" ht="16" x14ac:dyDescent="0.2">
      <c r="B2378" s="35">
        <v>41675</v>
      </c>
      <c r="C2378">
        <v>53.39</v>
      </c>
      <c r="E2378">
        <v>0.61499999999999999</v>
      </c>
      <c r="F2378">
        <f>Table3[[#This Row],[DivPay]]*4</f>
        <v>2.46</v>
      </c>
      <c r="G2378" s="2">
        <f>Table3[[#This Row],[FwdDiv]]/Table3[[#This Row],[SharePrice]]</f>
        <v>4.6076044203034273E-2</v>
      </c>
    </row>
    <row r="2379" spans="2:7" ht="16" x14ac:dyDescent="0.2">
      <c r="B2379" s="35">
        <v>41674</v>
      </c>
      <c r="C2379">
        <v>53.59</v>
      </c>
      <c r="E2379">
        <v>0.61499999999999999</v>
      </c>
      <c r="F2379">
        <f>Table3[[#This Row],[DivPay]]*4</f>
        <v>2.46</v>
      </c>
      <c r="G2379" s="2">
        <f>Table3[[#This Row],[FwdDiv]]/Table3[[#This Row],[SharePrice]]</f>
        <v>4.590408658331778E-2</v>
      </c>
    </row>
    <row r="2380" spans="2:7" ht="16" x14ac:dyDescent="0.2">
      <c r="B2380" s="35">
        <v>41673</v>
      </c>
      <c r="C2380">
        <v>53.74</v>
      </c>
      <c r="E2380">
        <v>0.61499999999999999</v>
      </c>
      <c r="F2380">
        <f>Table3[[#This Row],[DivPay]]*4</f>
        <v>2.46</v>
      </c>
      <c r="G2380" s="2">
        <f>Table3[[#This Row],[FwdDiv]]/Table3[[#This Row],[SharePrice]]</f>
        <v>4.5775958317826569E-2</v>
      </c>
    </row>
    <row r="2381" spans="2:7" ht="16" x14ac:dyDescent="0.2">
      <c r="B2381" s="35">
        <v>41670</v>
      </c>
      <c r="C2381">
        <v>54.41</v>
      </c>
      <c r="E2381">
        <v>0.61499999999999999</v>
      </c>
      <c r="F2381">
        <f>Table3[[#This Row],[DivPay]]*4</f>
        <v>2.46</v>
      </c>
      <c r="G2381" s="2">
        <f>Table3[[#This Row],[FwdDiv]]/Table3[[#This Row],[SharePrice]]</f>
        <v>4.5212277154934755E-2</v>
      </c>
    </row>
    <row r="2382" spans="2:7" ht="16" x14ac:dyDescent="0.2">
      <c r="B2382" s="35">
        <v>41669</v>
      </c>
      <c r="C2382">
        <v>53.9</v>
      </c>
      <c r="E2382">
        <v>0.61499999999999999</v>
      </c>
      <c r="F2382">
        <f>Table3[[#This Row],[DivPay]]*4</f>
        <v>2.46</v>
      </c>
      <c r="G2382" s="2">
        <f>Table3[[#This Row],[FwdDiv]]/Table3[[#This Row],[SharePrice]]</f>
        <v>4.5640074211502783E-2</v>
      </c>
    </row>
    <row r="2383" spans="2:7" ht="16" x14ac:dyDescent="0.2">
      <c r="B2383" s="35">
        <v>41668</v>
      </c>
      <c r="C2383">
        <v>53.25</v>
      </c>
      <c r="E2383">
        <v>0.61499999999999999</v>
      </c>
      <c r="F2383">
        <f>Table3[[#This Row],[DivPay]]*4</f>
        <v>2.46</v>
      </c>
      <c r="G2383" s="2">
        <f>Table3[[#This Row],[FwdDiv]]/Table3[[#This Row],[SharePrice]]</f>
        <v>4.6197183098591547E-2</v>
      </c>
    </row>
    <row r="2384" spans="2:7" ht="16" x14ac:dyDescent="0.2">
      <c r="B2384" s="35">
        <v>41667</v>
      </c>
      <c r="C2384">
        <v>53.13</v>
      </c>
      <c r="E2384">
        <v>0.61499999999999999</v>
      </c>
      <c r="F2384">
        <f>Table3[[#This Row],[DivPay]]*4</f>
        <v>2.46</v>
      </c>
      <c r="G2384" s="2">
        <f>Table3[[#This Row],[FwdDiv]]/Table3[[#This Row],[SharePrice]]</f>
        <v>4.6301524562394128E-2</v>
      </c>
    </row>
    <row r="2385" spans="2:7" ht="16" x14ac:dyDescent="0.2">
      <c r="B2385" s="35">
        <v>41666</v>
      </c>
      <c r="C2385">
        <v>53.41</v>
      </c>
      <c r="E2385">
        <v>0.61499999999999999</v>
      </c>
      <c r="F2385">
        <f>Table3[[#This Row],[DivPay]]*4</f>
        <v>2.46</v>
      </c>
      <c r="G2385" s="2">
        <f>Table3[[#This Row],[FwdDiv]]/Table3[[#This Row],[SharePrice]]</f>
        <v>4.6058790488672535E-2</v>
      </c>
    </row>
    <row r="2386" spans="2:7" ht="16" x14ac:dyDescent="0.2">
      <c r="B2386" s="35">
        <v>41663</v>
      </c>
      <c r="C2386">
        <v>53.65</v>
      </c>
      <c r="E2386">
        <v>0.61499999999999999</v>
      </c>
      <c r="F2386">
        <f>Table3[[#This Row],[DivPay]]*4</f>
        <v>2.46</v>
      </c>
      <c r="G2386" s="2">
        <f>Table3[[#This Row],[FwdDiv]]/Table3[[#This Row],[SharePrice]]</f>
        <v>4.5852749301025161E-2</v>
      </c>
    </row>
    <row r="2387" spans="2:7" ht="16" x14ac:dyDescent="0.2">
      <c r="B2387" s="35">
        <v>41662</v>
      </c>
      <c r="C2387">
        <v>53.94</v>
      </c>
      <c r="E2387">
        <v>0.61499999999999999</v>
      </c>
      <c r="F2387">
        <f>Table3[[#This Row],[DivPay]]*4</f>
        <v>2.46</v>
      </c>
      <c r="G2387" s="2">
        <f>Table3[[#This Row],[FwdDiv]]/Table3[[#This Row],[SharePrice]]</f>
        <v>4.5606229143492771E-2</v>
      </c>
    </row>
    <row r="2388" spans="2:7" ht="16" x14ac:dyDescent="0.2">
      <c r="B2388" s="35">
        <v>41661</v>
      </c>
      <c r="C2388">
        <v>54.16</v>
      </c>
      <c r="E2388">
        <v>0.61499999999999999</v>
      </c>
      <c r="F2388">
        <f>Table3[[#This Row],[DivPay]]*4</f>
        <v>2.46</v>
      </c>
      <c r="G2388" s="2">
        <f>Table3[[#This Row],[FwdDiv]]/Table3[[#This Row],[SharePrice]]</f>
        <v>4.5420974889217133E-2</v>
      </c>
    </row>
    <row r="2389" spans="2:7" ht="16" x14ac:dyDescent="0.2">
      <c r="B2389" s="35">
        <v>41660</v>
      </c>
      <c r="C2389">
        <v>54.39</v>
      </c>
      <c r="E2389">
        <v>0.61499999999999999</v>
      </c>
      <c r="F2389">
        <f>Table3[[#This Row],[DivPay]]*4</f>
        <v>2.46</v>
      </c>
      <c r="G2389" s="2">
        <f>Table3[[#This Row],[FwdDiv]]/Table3[[#This Row],[SharePrice]]</f>
        <v>4.5228902371759513E-2</v>
      </c>
    </row>
    <row r="2390" spans="2:7" ht="16" x14ac:dyDescent="0.2">
      <c r="B2390" s="35">
        <v>41656</v>
      </c>
      <c r="C2390">
        <v>53.96</v>
      </c>
      <c r="E2390">
        <v>0.61499999999999999</v>
      </c>
      <c r="F2390">
        <f>Table3[[#This Row],[DivPay]]*4</f>
        <v>2.46</v>
      </c>
      <c r="G2390" s="2">
        <f>Table3[[#This Row],[FwdDiv]]/Table3[[#This Row],[SharePrice]]</f>
        <v>4.558932542624166E-2</v>
      </c>
    </row>
    <row r="2391" spans="2:7" ht="16" x14ac:dyDescent="0.2">
      <c r="B2391" s="35">
        <v>41655</v>
      </c>
      <c r="C2391">
        <v>53.94</v>
      </c>
      <c r="E2391">
        <v>0.61499999999999999</v>
      </c>
      <c r="F2391">
        <f>Table3[[#This Row],[DivPay]]*4</f>
        <v>2.46</v>
      </c>
      <c r="G2391" s="2">
        <f>Table3[[#This Row],[FwdDiv]]/Table3[[#This Row],[SharePrice]]</f>
        <v>4.5606229143492771E-2</v>
      </c>
    </row>
    <row r="2392" spans="2:7" ht="16" x14ac:dyDescent="0.2">
      <c r="B2392" s="35">
        <v>41654</v>
      </c>
      <c r="C2392">
        <v>53.83</v>
      </c>
      <c r="E2392">
        <v>0.61499999999999999</v>
      </c>
      <c r="F2392">
        <f>Table3[[#This Row],[DivPay]]*4</f>
        <v>2.46</v>
      </c>
      <c r="G2392" s="2">
        <f>Table3[[#This Row],[FwdDiv]]/Table3[[#This Row],[SharePrice]]</f>
        <v>4.5699424112948174E-2</v>
      </c>
    </row>
    <row r="2393" spans="2:7" ht="16" x14ac:dyDescent="0.2">
      <c r="B2393" s="35">
        <v>41653</v>
      </c>
      <c r="C2393">
        <v>53.78</v>
      </c>
      <c r="E2393">
        <v>0.61499999999999999</v>
      </c>
      <c r="F2393">
        <f>Table3[[#This Row],[DivPay]]*4</f>
        <v>2.46</v>
      </c>
      <c r="G2393" s="2">
        <f>Table3[[#This Row],[FwdDiv]]/Table3[[#This Row],[SharePrice]]</f>
        <v>4.5741911491260688E-2</v>
      </c>
    </row>
    <row r="2394" spans="2:7" ht="16" x14ac:dyDescent="0.2">
      <c r="B2394" s="35">
        <v>41652</v>
      </c>
      <c r="C2394">
        <v>53.92</v>
      </c>
      <c r="E2394">
        <v>0.61499999999999999</v>
      </c>
      <c r="F2394">
        <f>Table3[[#This Row],[DivPay]]*4</f>
        <v>2.46</v>
      </c>
      <c r="G2394" s="2">
        <f>Table3[[#This Row],[FwdDiv]]/Table3[[#This Row],[SharePrice]]</f>
        <v>4.5623145400593472E-2</v>
      </c>
    </row>
    <row r="2395" spans="2:7" ht="16" x14ac:dyDescent="0.2">
      <c r="B2395" s="35">
        <v>41649</v>
      </c>
      <c r="C2395">
        <v>54.33</v>
      </c>
      <c r="E2395">
        <v>0.61499999999999999</v>
      </c>
      <c r="F2395">
        <f>Table3[[#This Row],[DivPay]]*4</f>
        <v>2.46</v>
      </c>
      <c r="G2395" s="2">
        <f>Table3[[#This Row],[FwdDiv]]/Table3[[#This Row],[SharePrice]]</f>
        <v>4.5278851463279958E-2</v>
      </c>
    </row>
    <row r="2396" spans="2:7" ht="16" x14ac:dyDescent="0.2">
      <c r="B2396" s="35">
        <v>41648</v>
      </c>
      <c r="C2396">
        <v>53.58</v>
      </c>
      <c r="E2396">
        <v>0.61499999999999999</v>
      </c>
      <c r="F2396">
        <f>Table3[[#This Row],[DivPay]]*4</f>
        <v>2.46</v>
      </c>
      <c r="G2396" s="2">
        <f>Table3[[#This Row],[FwdDiv]]/Table3[[#This Row],[SharePrice]]</f>
        <v>4.591265397536394E-2</v>
      </c>
    </row>
    <row r="2397" spans="2:7" ht="16" x14ac:dyDescent="0.2">
      <c r="B2397" s="35">
        <v>41647</v>
      </c>
      <c r="C2397">
        <v>53.41</v>
      </c>
      <c r="E2397">
        <v>0.61499999999999999</v>
      </c>
      <c r="F2397">
        <f>Table3[[#This Row],[DivPay]]*4</f>
        <v>2.46</v>
      </c>
      <c r="G2397" s="2">
        <f>Table3[[#This Row],[FwdDiv]]/Table3[[#This Row],[SharePrice]]</f>
        <v>4.6058790488672535E-2</v>
      </c>
    </row>
    <row r="2398" spans="2:7" ht="16" x14ac:dyDescent="0.2">
      <c r="B2398" s="35">
        <v>41646</v>
      </c>
      <c r="C2398">
        <v>53.95</v>
      </c>
      <c r="E2398">
        <v>0.61499999999999999</v>
      </c>
      <c r="F2398">
        <f>Table3[[#This Row],[DivPay]]*4</f>
        <v>2.46</v>
      </c>
      <c r="G2398" s="2">
        <f>Table3[[#This Row],[FwdDiv]]/Table3[[#This Row],[SharePrice]]</f>
        <v>4.5597775718257641E-2</v>
      </c>
    </row>
    <row r="2399" spans="2:7" ht="16" x14ac:dyDescent="0.2">
      <c r="B2399" s="35">
        <v>41645</v>
      </c>
      <c r="C2399">
        <v>53.37</v>
      </c>
      <c r="E2399">
        <v>0.61499999999999999</v>
      </c>
      <c r="F2399">
        <f>Table3[[#This Row],[DivPay]]*4</f>
        <v>2.46</v>
      </c>
      <c r="G2399" s="2">
        <f>Table3[[#This Row],[FwdDiv]]/Table3[[#This Row],[SharePrice]]</f>
        <v>4.6093310848791459E-2</v>
      </c>
    </row>
    <row r="2400" spans="2:7" ht="16" x14ac:dyDescent="0.2">
      <c r="B2400" s="35">
        <v>41642</v>
      </c>
      <c r="C2400">
        <v>53.45</v>
      </c>
      <c r="E2400">
        <v>0.61499999999999999</v>
      </c>
      <c r="F2400">
        <f>Table3[[#This Row],[DivPay]]*4</f>
        <v>2.46</v>
      </c>
      <c r="G2400" s="2">
        <f>Table3[[#This Row],[FwdDiv]]/Table3[[#This Row],[SharePrice]]</f>
        <v>4.6024321796071091E-2</v>
      </c>
    </row>
    <row r="2401" spans="2:7" ht="16" x14ac:dyDescent="0.2">
      <c r="B2401" s="35">
        <v>41641</v>
      </c>
      <c r="C2401">
        <v>53.96</v>
      </c>
      <c r="E2401">
        <v>0.61499999999999999</v>
      </c>
      <c r="F2401">
        <f>Table3[[#This Row],[DivPay]]*4</f>
        <v>2.46</v>
      </c>
      <c r="G2401" s="2">
        <f>Table3[[#This Row],[FwdDiv]]/Table3[[#This Row],[SharePrice]]</f>
        <v>4.558932542624166E-2</v>
      </c>
    </row>
    <row r="2402" spans="2:7" ht="16" x14ac:dyDescent="0.2">
      <c r="B2402" s="35">
        <v>41639</v>
      </c>
      <c r="C2402">
        <v>55.28</v>
      </c>
      <c r="E2402">
        <v>0.61499999999999999</v>
      </c>
      <c r="F2402">
        <f>Table3[[#This Row],[DivPay]]*4</f>
        <v>2.46</v>
      </c>
      <c r="G2402" s="2">
        <f>Table3[[#This Row],[FwdDiv]]/Table3[[#This Row],[SharePrice]]</f>
        <v>4.4500723589001444E-2</v>
      </c>
    </row>
    <row r="2403" spans="2:7" ht="16" x14ac:dyDescent="0.2">
      <c r="B2403" s="35">
        <v>41638</v>
      </c>
      <c r="C2403">
        <v>55.23</v>
      </c>
      <c r="E2403">
        <v>0.61499999999999999</v>
      </c>
      <c r="F2403">
        <f>Table3[[#This Row],[DivPay]]*4</f>
        <v>2.46</v>
      </c>
      <c r="G2403" s="2">
        <f>Table3[[#This Row],[FwdDiv]]/Table3[[#This Row],[SharePrice]]</f>
        <v>4.4541010320478004E-2</v>
      </c>
    </row>
    <row r="2404" spans="2:7" ht="16" x14ac:dyDescent="0.2">
      <c r="B2404" s="35">
        <v>41635</v>
      </c>
      <c r="C2404">
        <v>55.05</v>
      </c>
      <c r="E2404">
        <v>0.61499999999999999</v>
      </c>
      <c r="F2404">
        <f>Table3[[#This Row],[DivPay]]*4</f>
        <v>2.46</v>
      </c>
      <c r="G2404" s="2">
        <f>Table3[[#This Row],[FwdDiv]]/Table3[[#This Row],[SharePrice]]</f>
        <v>4.4686648501362398E-2</v>
      </c>
    </row>
    <row r="2405" spans="2:7" ht="16" x14ac:dyDescent="0.2">
      <c r="B2405" s="35">
        <v>41634</v>
      </c>
      <c r="C2405">
        <v>54.99</v>
      </c>
      <c r="E2405">
        <v>0.61499999999999999</v>
      </c>
      <c r="F2405">
        <f>Table3[[#This Row],[DivPay]]*4</f>
        <v>2.46</v>
      </c>
      <c r="G2405" s="2">
        <f>Table3[[#This Row],[FwdDiv]]/Table3[[#This Row],[SharePrice]]</f>
        <v>4.4735406437534098E-2</v>
      </c>
    </row>
    <row r="2406" spans="2:7" ht="16" x14ac:dyDescent="0.2">
      <c r="B2406" s="35">
        <v>41632</v>
      </c>
      <c r="C2406">
        <v>55.23</v>
      </c>
      <c r="E2406">
        <v>0.61499999999999999</v>
      </c>
      <c r="F2406">
        <f>Table3[[#This Row],[DivPay]]*4</f>
        <v>2.46</v>
      </c>
      <c r="G2406" s="2">
        <f>Table3[[#This Row],[FwdDiv]]/Table3[[#This Row],[SharePrice]]</f>
        <v>4.4541010320478004E-2</v>
      </c>
    </row>
    <row r="2407" spans="2:7" ht="16" x14ac:dyDescent="0.2">
      <c r="B2407" s="35">
        <v>41631</v>
      </c>
      <c r="C2407">
        <v>54.77</v>
      </c>
      <c r="E2407">
        <v>0.61499999999999999</v>
      </c>
      <c r="F2407">
        <f>Table3[[#This Row],[DivPay]]*4</f>
        <v>2.46</v>
      </c>
      <c r="G2407" s="2">
        <f>Table3[[#This Row],[FwdDiv]]/Table3[[#This Row],[SharePrice]]</f>
        <v>4.4915099507029391E-2</v>
      </c>
    </row>
    <row r="2408" spans="2:7" ht="16" x14ac:dyDescent="0.2">
      <c r="B2408" s="35">
        <v>41628</v>
      </c>
      <c r="C2408">
        <v>54.77</v>
      </c>
      <c r="E2408">
        <v>0.61499999999999999</v>
      </c>
      <c r="F2408">
        <f>Table3[[#This Row],[DivPay]]*4</f>
        <v>2.46</v>
      </c>
      <c r="G2408" s="2">
        <f>Table3[[#This Row],[FwdDiv]]/Table3[[#This Row],[SharePrice]]</f>
        <v>4.4915099507029391E-2</v>
      </c>
    </row>
    <row r="2409" spans="2:7" ht="16" x14ac:dyDescent="0.2">
      <c r="B2409" s="35">
        <v>41627</v>
      </c>
      <c r="C2409">
        <v>54.85</v>
      </c>
      <c r="E2409">
        <v>0.61499999999999999</v>
      </c>
      <c r="F2409">
        <f>Table3[[#This Row],[DivPay]]*4</f>
        <v>2.46</v>
      </c>
      <c r="G2409" s="2">
        <f>Table3[[#This Row],[FwdDiv]]/Table3[[#This Row],[SharePrice]]</f>
        <v>4.4849589790337284E-2</v>
      </c>
    </row>
    <row r="2410" spans="2:7" ht="16" x14ac:dyDescent="0.2">
      <c r="B2410" s="35">
        <v>41626</v>
      </c>
      <c r="C2410">
        <v>55.41</v>
      </c>
      <c r="E2410">
        <v>0.61499999999999999</v>
      </c>
      <c r="F2410">
        <f>Table3[[#This Row],[DivPay]]*4</f>
        <v>2.46</v>
      </c>
      <c r="G2410" s="2">
        <f>Table3[[#This Row],[FwdDiv]]/Table3[[#This Row],[SharePrice]]</f>
        <v>4.4396318354087715E-2</v>
      </c>
    </row>
    <row r="2411" spans="2:7" ht="16" x14ac:dyDescent="0.2">
      <c r="B2411" s="35">
        <v>41625</v>
      </c>
      <c r="C2411">
        <v>54.76</v>
      </c>
      <c r="E2411">
        <v>0.61499999999999999</v>
      </c>
      <c r="F2411">
        <f>Table3[[#This Row],[DivPay]]*4</f>
        <v>2.46</v>
      </c>
      <c r="G2411" s="2">
        <f>Table3[[#This Row],[FwdDiv]]/Table3[[#This Row],[SharePrice]]</f>
        <v>4.4923301680058439E-2</v>
      </c>
    </row>
    <row r="2412" spans="2:7" ht="16" x14ac:dyDescent="0.2">
      <c r="B2412" s="35">
        <v>41624</v>
      </c>
      <c r="C2412">
        <v>54.59</v>
      </c>
      <c r="E2412">
        <v>0.61499999999999999</v>
      </c>
      <c r="F2412">
        <f>Table3[[#This Row],[DivPay]]*4</f>
        <v>2.46</v>
      </c>
      <c r="G2412" s="2">
        <f>Table3[[#This Row],[FwdDiv]]/Table3[[#This Row],[SharePrice]]</f>
        <v>4.5063198387983144E-2</v>
      </c>
    </row>
    <row r="2413" spans="2:7" ht="16" x14ac:dyDescent="0.2">
      <c r="B2413" s="35">
        <v>41621</v>
      </c>
      <c r="C2413">
        <v>54.33</v>
      </c>
      <c r="E2413">
        <v>0.61499999999999999</v>
      </c>
      <c r="F2413">
        <f>Table3[[#This Row],[DivPay]]*4</f>
        <v>2.46</v>
      </c>
      <c r="G2413" s="2">
        <f>Table3[[#This Row],[FwdDiv]]/Table3[[#This Row],[SharePrice]]</f>
        <v>4.5278851463279958E-2</v>
      </c>
    </row>
    <row r="2414" spans="2:7" ht="16" x14ac:dyDescent="0.2">
      <c r="B2414" s="35">
        <v>41620</v>
      </c>
      <c r="C2414">
        <v>54.4</v>
      </c>
      <c r="E2414">
        <v>0.61499999999999999</v>
      </c>
      <c r="F2414">
        <f>Table3[[#This Row],[DivPay]]*4</f>
        <v>2.46</v>
      </c>
      <c r="G2414" s="2">
        <f>Table3[[#This Row],[FwdDiv]]/Table3[[#This Row],[SharePrice]]</f>
        <v>4.5220588235294117E-2</v>
      </c>
    </row>
    <row r="2415" spans="2:7" ht="16" x14ac:dyDescent="0.2">
      <c r="B2415" s="35">
        <v>41619</v>
      </c>
      <c r="C2415">
        <v>54.46</v>
      </c>
      <c r="E2415">
        <v>0.61499999999999999</v>
      </c>
      <c r="F2415">
        <f>Table3[[#This Row],[DivPay]]*4</f>
        <v>2.46</v>
      </c>
      <c r="G2415" s="2">
        <f>Table3[[#This Row],[FwdDiv]]/Table3[[#This Row],[SharePrice]]</f>
        <v>4.5170767535806094E-2</v>
      </c>
    </row>
    <row r="2416" spans="2:7" ht="16" x14ac:dyDescent="0.2">
      <c r="B2416" s="35">
        <v>41618</v>
      </c>
      <c r="C2416">
        <v>54.84</v>
      </c>
      <c r="E2416">
        <v>0.61499999999999999</v>
      </c>
      <c r="F2416">
        <f>Table3[[#This Row],[DivPay]]*4</f>
        <v>2.46</v>
      </c>
      <c r="G2416" s="2">
        <f>Table3[[#This Row],[FwdDiv]]/Table3[[#This Row],[SharePrice]]</f>
        <v>4.4857768052516407E-2</v>
      </c>
    </row>
    <row r="2417" spans="2:7" ht="16" x14ac:dyDescent="0.2">
      <c r="B2417" s="35">
        <v>41617</v>
      </c>
      <c r="C2417">
        <v>55.56</v>
      </c>
      <c r="E2417">
        <v>0.61499999999999999</v>
      </c>
      <c r="F2417">
        <f>Table3[[#This Row],[DivPay]]*4</f>
        <v>2.46</v>
      </c>
      <c r="G2417" s="2">
        <f>Table3[[#This Row],[FwdDiv]]/Table3[[#This Row],[SharePrice]]</f>
        <v>4.4276457883369327E-2</v>
      </c>
    </row>
    <row r="2418" spans="2:7" ht="16" x14ac:dyDescent="0.2">
      <c r="B2418" s="35">
        <v>41614</v>
      </c>
      <c r="C2418">
        <v>55.85</v>
      </c>
      <c r="E2418">
        <v>0.61499999999999999</v>
      </c>
      <c r="F2418">
        <f>Table3[[#This Row],[DivPay]]*4</f>
        <v>2.46</v>
      </c>
      <c r="G2418" s="2">
        <f>Table3[[#This Row],[FwdDiv]]/Table3[[#This Row],[SharePrice]]</f>
        <v>4.4046553267681289E-2</v>
      </c>
    </row>
    <row r="2419" spans="2:7" ht="16" x14ac:dyDescent="0.2">
      <c r="B2419" s="35">
        <v>41613</v>
      </c>
      <c r="C2419">
        <v>54.96</v>
      </c>
      <c r="E2419">
        <v>0.61499999999999999</v>
      </c>
      <c r="F2419">
        <f>Table3[[#This Row],[DivPay]]*4</f>
        <v>2.46</v>
      </c>
      <c r="G2419" s="2">
        <f>Table3[[#This Row],[FwdDiv]]/Table3[[#This Row],[SharePrice]]</f>
        <v>4.4759825327510917E-2</v>
      </c>
    </row>
    <row r="2420" spans="2:7" ht="16" x14ac:dyDescent="0.2">
      <c r="B2420" s="35">
        <v>41612</v>
      </c>
      <c r="C2420">
        <v>55.55</v>
      </c>
      <c r="E2420">
        <v>0.61499999999999999</v>
      </c>
      <c r="F2420">
        <f>Table3[[#This Row],[DivPay]]*4</f>
        <v>2.46</v>
      </c>
      <c r="G2420" s="2">
        <f>Table3[[#This Row],[FwdDiv]]/Table3[[#This Row],[SharePrice]]</f>
        <v>4.4284428442844283E-2</v>
      </c>
    </row>
    <row r="2421" spans="2:7" ht="16" x14ac:dyDescent="0.2">
      <c r="B2421" s="35">
        <v>41611</v>
      </c>
      <c r="C2421">
        <v>55.3</v>
      </c>
      <c r="E2421">
        <v>0.61499999999999999</v>
      </c>
      <c r="F2421">
        <f>Table3[[#This Row],[DivPay]]*4</f>
        <v>2.46</v>
      </c>
      <c r="G2421" s="2">
        <f>Table3[[#This Row],[FwdDiv]]/Table3[[#This Row],[SharePrice]]</f>
        <v>4.4484629294755877E-2</v>
      </c>
    </row>
    <row r="2422" spans="2:7" ht="16" x14ac:dyDescent="0.2">
      <c r="B2422" s="35">
        <v>41610</v>
      </c>
      <c r="C2422">
        <v>55.08</v>
      </c>
      <c r="E2422">
        <v>0.61499999999999999</v>
      </c>
      <c r="F2422">
        <f>Table3[[#This Row],[DivPay]]*4</f>
        <v>2.46</v>
      </c>
      <c r="G2422" s="2">
        <f>Table3[[#This Row],[FwdDiv]]/Table3[[#This Row],[SharePrice]]</f>
        <v>4.4662309368191724E-2</v>
      </c>
    </row>
    <row r="2423" spans="2:7" ht="16" x14ac:dyDescent="0.2">
      <c r="B2423" s="35">
        <v>41607</v>
      </c>
      <c r="C2423">
        <v>55.21</v>
      </c>
      <c r="E2423">
        <v>0.61499999999999999</v>
      </c>
      <c r="F2423">
        <f>Table3[[#This Row],[DivPay]]*4</f>
        <v>2.46</v>
      </c>
      <c r="G2423" s="2">
        <f>Table3[[#This Row],[FwdDiv]]/Table3[[#This Row],[SharePrice]]</f>
        <v>4.4557145444665817E-2</v>
      </c>
    </row>
    <row r="2424" spans="2:7" ht="16" x14ac:dyDescent="0.2">
      <c r="B2424" s="35">
        <v>41605</v>
      </c>
      <c r="C2424">
        <v>55.19</v>
      </c>
      <c r="E2424">
        <v>0.61499999999999999</v>
      </c>
      <c r="F2424">
        <f>Table3[[#This Row],[DivPay]]*4</f>
        <v>2.46</v>
      </c>
      <c r="G2424" s="2">
        <f>Table3[[#This Row],[FwdDiv]]/Table3[[#This Row],[SharePrice]]</f>
        <v>4.457329226309114E-2</v>
      </c>
    </row>
    <row r="2425" spans="2:7" ht="16" x14ac:dyDescent="0.2">
      <c r="B2425" s="35">
        <v>41604</v>
      </c>
      <c r="C2425">
        <v>55.18</v>
      </c>
      <c r="E2425">
        <v>0.61499999999999999</v>
      </c>
      <c r="F2425">
        <f>Table3[[#This Row],[DivPay]]*4</f>
        <v>2.46</v>
      </c>
      <c r="G2425" s="2">
        <f>Table3[[#This Row],[FwdDiv]]/Table3[[#This Row],[SharePrice]]</f>
        <v>4.4581370061616526E-2</v>
      </c>
    </row>
    <row r="2426" spans="2:7" ht="16" x14ac:dyDescent="0.2">
      <c r="B2426" s="35">
        <v>41603</v>
      </c>
      <c r="C2426">
        <v>55.86</v>
      </c>
      <c r="E2426">
        <v>0.61499999999999999</v>
      </c>
      <c r="F2426">
        <f>Table3[[#This Row],[DivPay]]*4</f>
        <v>2.46</v>
      </c>
      <c r="G2426" s="2">
        <f>Table3[[#This Row],[FwdDiv]]/Table3[[#This Row],[SharePrice]]</f>
        <v>4.4038668098818477E-2</v>
      </c>
    </row>
    <row r="2427" spans="2:7" ht="16" x14ac:dyDescent="0.2">
      <c r="B2427" s="35">
        <v>41600</v>
      </c>
      <c r="C2427">
        <v>55.92</v>
      </c>
      <c r="E2427">
        <v>0.61499999999999999</v>
      </c>
      <c r="F2427">
        <f>Table3[[#This Row],[DivPay]]*4</f>
        <v>2.46</v>
      </c>
      <c r="G2427" s="2">
        <f>Table3[[#This Row],[FwdDiv]]/Table3[[#This Row],[SharePrice]]</f>
        <v>4.3991416309012876E-2</v>
      </c>
    </row>
    <row r="2428" spans="2:7" ht="16" x14ac:dyDescent="0.2">
      <c r="B2428" s="35">
        <v>41599</v>
      </c>
      <c r="C2428">
        <v>56.24</v>
      </c>
      <c r="E2428">
        <v>0.61499999999999999</v>
      </c>
      <c r="F2428">
        <f>Table3[[#This Row],[DivPay]]*4</f>
        <v>2.46</v>
      </c>
      <c r="G2428" s="2">
        <f>Table3[[#This Row],[FwdDiv]]/Table3[[#This Row],[SharePrice]]</f>
        <v>4.374110953058321E-2</v>
      </c>
    </row>
    <row r="2429" spans="2:7" ht="16" x14ac:dyDescent="0.2">
      <c r="B2429" s="35">
        <v>41598</v>
      </c>
      <c r="C2429">
        <v>56.94</v>
      </c>
      <c r="E2429">
        <v>0.61499999999999999</v>
      </c>
      <c r="F2429">
        <f>Table3[[#This Row],[DivPay]]*4</f>
        <v>2.46</v>
      </c>
      <c r="G2429" s="2">
        <f>Table3[[#This Row],[FwdDiv]]/Table3[[#This Row],[SharePrice]]</f>
        <v>4.3203371970495258E-2</v>
      </c>
    </row>
    <row r="2430" spans="2:7" ht="16" x14ac:dyDescent="0.2">
      <c r="B2430" s="35">
        <v>41597</v>
      </c>
      <c r="C2430">
        <v>57.84</v>
      </c>
      <c r="E2430">
        <v>0.61499999999999999</v>
      </c>
      <c r="F2430">
        <f>Table3[[#This Row],[DivPay]]*4</f>
        <v>2.46</v>
      </c>
      <c r="G2430" s="2">
        <f>Table3[[#This Row],[FwdDiv]]/Table3[[#This Row],[SharePrice]]</f>
        <v>4.2531120331950202E-2</v>
      </c>
    </row>
    <row r="2431" spans="2:7" ht="16" x14ac:dyDescent="0.2">
      <c r="B2431" s="35">
        <v>41596</v>
      </c>
      <c r="C2431">
        <v>58.22</v>
      </c>
      <c r="E2431">
        <v>0.61499999999999999</v>
      </c>
      <c r="F2431">
        <f>Table3[[#This Row],[DivPay]]*4</f>
        <v>2.46</v>
      </c>
      <c r="G2431" s="2">
        <f>Table3[[#This Row],[FwdDiv]]/Table3[[#This Row],[SharePrice]]</f>
        <v>4.2253521126760563E-2</v>
      </c>
    </row>
    <row r="2432" spans="2:7" ht="16" x14ac:dyDescent="0.2">
      <c r="B2432" s="35">
        <v>41593</v>
      </c>
      <c r="C2432">
        <v>58.07</v>
      </c>
      <c r="E2432">
        <v>0.61499999999999999</v>
      </c>
      <c r="F2432">
        <f>Table3[[#This Row],[DivPay]]*4</f>
        <v>2.46</v>
      </c>
      <c r="G2432" s="2">
        <f>Table3[[#This Row],[FwdDiv]]/Table3[[#This Row],[SharePrice]]</f>
        <v>4.2362665748234891E-2</v>
      </c>
    </row>
    <row r="2433" spans="2:7" ht="16" x14ac:dyDescent="0.2">
      <c r="B2433" s="35">
        <v>41592</v>
      </c>
      <c r="C2433">
        <v>57.55</v>
      </c>
      <c r="E2433">
        <v>0.61499999999999999</v>
      </c>
      <c r="F2433">
        <f>Table3[[#This Row],[DivPay]]*4</f>
        <v>2.46</v>
      </c>
      <c r="G2433" s="2">
        <f>Table3[[#This Row],[FwdDiv]]/Table3[[#This Row],[SharePrice]]</f>
        <v>4.274543874891399E-2</v>
      </c>
    </row>
    <row r="2434" spans="2:7" ht="16" x14ac:dyDescent="0.2">
      <c r="B2434" s="35">
        <v>41591</v>
      </c>
      <c r="C2434">
        <v>57.13</v>
      </c>
      <c r="E2434">
        <v>0.61499999999999999</v>
      </c>
      <c r="F2434">
        <f>Table3[[#This Row],[DivPay]]*4</f>
        <v>2.46</v>
      </c>
      <c r="G2434" s="2">
        <f>Table3[[#This Row],[FwdDiv]]/Table3[[#This Row],[SharePrice]]</f>
        <v>4.3059688429896721E-2</v>
      </c>
    </row>
    <row r="2435" spans="2:7" ht="16" x14ac:dyDescent="0.2">
      <c r="B2435" s="35">
        <v>41590</v>
      </c>
      <c r="C2435">
        <v>56.83</v>
      </c>
      <c r="E2435">
        <v>0.61499999999999999</v>
      </c>
      <c r="F2435">
        <f>Table3[[#This Row],[DivPay]]*4</f>
        <v>2.46</v>
      </c>
      <c r="G2435" s="2">
        <f>Table3[[#This Row],[FwdDiv]]/Table3[[#This Row],[SharePrice]]</f>
        <v>4.3286996304768607E-2</v>
      </c>
    </row>
    <row r="2436" spans="2:7" ht="16" x14ac:dyDescent="0.2">
      <c r="B2436" s="35">
        <v>41589</v>
      </c>
      <c r="C2436">
        <v>57.15</v>
      </c>
      <c r="E2436">
        <v>0.61499999999999999</v>
      </c>
      <c r="F2436">
        <f>Table3[[#This Row],[DivPay]]*4</f>
        <v>2.46</v>
      </c>
      <c r="G2436" s="2">
        <f>Table3[[#This Row],[FwdDiv]]/Table3[[#This Row],[SharePrice]]</f>
        <v>4.3044619422572178E-2</v>
      </c>
    </row>
    <row r="2437" spans="2:7" ht="16" x14ac:dyDescent="0.2">
      <c r="B2437" s="35">
        <v>41586</v>
      </c>
      <c r="C2437">
        <v>57.27</v>
      </c>
      <c r="D2437">
        <v>0.61499999999999999</v>
      </c>
      <c r="E2437">
        <v>0.61499999999999999</v>
      </c>
      <c r="F2437">
        <f>Table3[[#This Row],[DivPay]]*4</f>
        <v>2.46</v>
      </c>
      <c r="G2437" s="2">
        <f>Table3[[#This Row],[FwdDiv]]/Table3[[#This Row],[SharePrice]]</f>
        <v>4.2954426401257198E-2</v>
      </c>
    </row>
    <row r="2438" spans="2:7" ht="16" x14ac:dyDescent="0.2">
      <c r="B2438" s="35">
        <v>41585</v>
      </c>
      <c r="C2438">
        <v>58.55</v>
      </c>
      <c r="E2438">
        <v>0.61499999999999999</v>
      </c>
      <c r="F2438">
        <f>Table3[[#This Row],[DivPay]]*4</f>
        <v>2.46</v>
      </c>
      <c r="G2438" s="2">
        <f>Table3[[#This Row],[FwdDiv]]/Table3[[#This Row],[SharePrice]]</f>
        <v>4.2015371477369771E-2</v>
      </c>
    </row>
    <row r="2439" spans="2:7" ht="16" x14ac:dyDescent="0.2">
      <c r="B2439" s="35">
        <v>41584</v>
      </c>
      <c r="C2439">
        <v>58.82</v>
      </c>
      <c r="E2439">
        <v>0.61499999999999999</v>
      </c>
      <c r="F2439">
        <f>Table3[[#This Row],[DivPay]]*4</f>
        <v>2.46</v>
      </c>
      <c r="G2439" s="2">
        <f>Table3[[#This Row],[FwdDiv]]/Table3[[#This Row],[SharePrice]]</f>
        <v>4.1822509350561032E-2</v>
      </c>
    </row>
    <row r="2440" spans="2:7" ht="16" x14ac:dyDescent="0.2">
      <c r="B2440" s="35">
        <v>41583</v>
      </c>
      <c r="C2440">
        <v>58.35</v>
      </c>
      <c r="E2440">
        <v>0.61499999999999999</v>
      </c>
      <c r="F2440">
        <f>Table3[[#This Row],[DivPay]]*4</f>
        <v>2.46</v>
      </c>
      <c r="G2440" s="2">
        <f>Table3[[#This Row],[FwdDiv]]/Table3[[#This Row],[SharePrice]]</f>
        <v>4.2159383033419019E-2</v>
      </c>
    </row>
    <row r="2441" spans="2:7" ht="16" x14ac:dyDescent="0.2">
      <c r="B2441" s="35">
        <v>41582</v>
      </c>
      <c r="C2441">
        <v>58.64</v>
      </c>
      <c r="E2441">
        <v>0.61499999999999999</v>
      </c>
      <c r="F2441">
        <f>Table3[[#This Row],[DivPay]]*4</f>
        <v>2.46</v>
      </c>
      <c r="G2441" s="2">
        <f>Table3[[#This Row],[FwdDiv]]/Table3[[#This Row],[SharePrice]]</f>
        <v>4.1950886766712138E-2</v>
      </c>
    </row>
    <row r="2442" spans="2:7" ht="16" x14ac:dyDescent="0.2">
      <c r="B2442" s="35">
        <v>41579</v>
      </c>
      <c r="C2442">
        <v>58.41</v>
      </c>
      <c r="E2442">
        <v>0.61499999999999999</v>
      </c>
      <c r="F2442">
        <f>Table3[[#This Row],[DivPay]]*4</f>
        <v>2.46</v>
      </c>
      <c r="G2442" s="2">
        <f>Table3[[#This Row],[FwdDiv]]/Table3[[#This Row],[SharePrice]]</f>
        <v>4.2116076014381103E-2</v>
      </c>
    </row>
    <row r="2443" spans="2:7" ht="16" x14ac:dyDescent="0.2">
      <c r="B2443" s="35">
        <v>41578</v>
      </c>
      <c r="C2443">
        <v>58.22</v>
      </c>
      <c r="E2443">
        <v>0.61499999999999999</v>
      </c>
      <c r="F2443">
        <f>Table3[[#This Row],[DivPay]]*4</f>
        <v>2.46</v>
      </c>
      <c r="G2443" s="2">
        <f>Table3[[#This Row],[FwdDiv]]/Table3[[#This Row],[SharePrice]]</f>
        <v>4.2253521126760563E-2</v>
      </c>
    </row>
    <row r="2444" spans="2:7" ht="16" x14ac:dyDescent="0.2">
      <c r="B2444" s="35">
        <v>41577</v>
      </c>
      <c r="C2444">
        <v>58.17</v>
      </c>
      <c r="E2444">
        <v>0.61499999999999999</v>
      </c>
      <c r="F2444">
        <f>Table3[[#This Row],[DivPay]]*4</f>
        <v>2.46</v>
      </c>
      <c r="G2444" s="2">
        <f>Table3[[#This Row],[FwdDiv]]/Table3[[#This Row],[SharePrice]]</f>
        <v>4.2289840123775138E-2</v>
      </c>
    </row>
    <row r="2445" spans="2:7" ht="16" x14ac:dyDescent="0.2">
      <c r="B2445" s="35">
        <v>41576</v>
      </c>
      <c r="C2445">
        <v>58.46</v>
      </c>
      <c r="E2445">
        <v>0.61499999999999999</v>
      </c>
      <c r="F2445">
        <f>Table3[[#This Row],[DivPay]]*4</f>
        <v>2.46</v>
      </c>
      <c r="G2445" s="2">
        <f>Table3[[#This Row],[FwdDiv]]/Table3[[#This Row],[SharePrice]]</f>
        <v>4.2080054738282587E-2</v>
      </c>
    </row>
    <row r="2446" spans="2:7" ht="16" x14ac:dyDescent="0.2">
      <c r="B2446" s="35">
        <v>41575</v>
      </c>
      <c r="C2446">
        <v>58.42</v>
      </c>
      <c r="E2446">
        <v>0.61499999999999999</v>
      </c>
      <c r="F2446">
        <f>Table3[[#This Row],[DivPay]]*4</f>
        <v>2.46</v>
      </c>
      <c r="G2446" s="2">
        <f>Table3[[#This Row],[FwdDiv]]/Table3[[#This Row],[SharePrice]]</f>
        <v>4.2108866826429302E-2</v>
      </c>
    </row>
    <row r="2447" spans="2:7" ht="16" x14ac:dyDescent="0.2">
      <c r="B2447" s="35">
        <v>41572</v>
      </c>
      <c r="C2447">
        <v>58.59</v>
      </c>
      <c r="E2447">
        <v>0.61499999999999999</v>
      </c>
      <c r="F2447">
        <f>Table3[[#This Row],[DivPay]]*4</f>
        <v>2.46</v>
      </c>
      <c r="G2447" s="2">
        <f>Table3[[#This Row],[FwdDiv]]/Table3[[#This Row],[SharePrice]]</f>
        <v>4.1986687147977465E-2</v>
      </c>
    </row>
    <row r="2448" spans="2:7" ht="16" x14ac:dyDescent="0.2">
      <c r="B2448" s="35">
        <v>41571</v>
      </c>
      <c r="C2448">
        <v>58.22</v>
      </c>
      <c r="E2448">
        <v>0.61499999999999999</v>
      </c>
      <c r="F2448">
        <f>Table3[[#This Row],[DivPay]]*4</f>
        <v>2.46</v>
      </c>
      <c r="G2448" s="2">
        <f>Table3[[#This Row],[FwdDiv]]/Table3[[#This Row],[SharePrice]]</f>
        <v>4.2253521126760563E-2</v>
      </c>
    </row>
    <row r="2449" spans="2:7" ht="16" x14ac:dyDescent="0.2">
      <c r="B2449" s="35">
        <v>41570</v>
      </c>
      <c r="C2449">
        <v>58.35</v>
      </c>
      <c r="E2449">
        <v>0.61499999999999999</v>
      </c>
      <c r="F2449">
        <f>Table3[[#This Row],[DivPay]]*4</f>
        <v>2.46</v>
      </c>
      <c r="G2449" s="2">
        <f>Table3[[#This Row],[FwdDiv]]/Table3[[#This Row],[SharePrice]]</f>
        <v>4.2159383033419019E-2</v>
      </c>
    </row>
    <row r="2450" spans="2:7" ht="16" x14ac:dyDescent="0.2">
      <c r="B2450" s="35">
        <v>41569</v>
      </c>
      <c r="C2450">
        <v>57.86</v>
      </c>
      <c r="E2450">
        <v>0.61499999999999999</v>
      </c>
      <c r="F2450">
        <f>Table3[[#This Row],[DivPay]]*4</f>
        <v>2.46</v>
      </c>
      <c r="G2450" s="2">
        <f>Table3[[#This Row],[FwdDiv]]/Table3[[#This Row],[SharePrice]]</f>
        <v>4.2516418942274453E-2</v>
      </c>
    </row>
    <row r="2451" spans="2:7" ht="16" x14ac:dyDescent="0.2">
      <c r="B2451" s="35">
        <v>41568</v>
      </c>
      <c r="C2451">
        <v>56.65</v>
      </c>
      <c r="E2451">
        <v>0.61499999999999999</v>
      </c>
      <c r="F2451">
        <f>Table3[[#This Row],[DivPay]]*4</f>
        <v>2.46</v>
      </c>
      <c r="G2451" s="2">
        <f>Table3[[#This Row],[FwdDiv]]/Table3[[#This Row],[SharePrice]]</f>
        <v>4.3424536628420121E-2</v>
      </c>
    </row>
    <row r="2452" spans="2:7" ht="16" x14ac:dyDescent="0.2">
      <c r="B2452" s="35">
        <v>41565</v>
      </c>
      <c r="C2452">
        <v>56.86</v>
      </c>
      <c r="E2452">
        <v>0.61499999999999999</v>
      </c>
      <c r="F2452">
        <f>Table3[[#This Row],[DivPay]]*4</f>
        <v>2.46</v>
      </c>
      <c r="G2452" s="2">
        <f>Table3[[#This Row],[FwdDiv]]/Table3[[#This Row],[SharePrice]]</f>
        <v>4.3264157580021105E-2</v>
      </c>
    </row>
    <row r="2453" spans="2:7" ht="16" x14ac:dyDescent="0.2">
      <c r="B2453" s="35">
        <v>41564</v>
      </c>
      <c r="C2453">
        <v>56.75</v>
      </c>
      <c r="E2453">
        <v>0.61499999999999999</v>
      </c>
      <c r="F2453">
        <f>Table3[[#This Row],[DivPay]]*4</f>
        <v>2.46</v>
      </c>
      <c r="G2453" s="2">
        <f>Table3[[#This Row],[FwdDiv]]/Table3[[#This Row],[SharePrice]]</f>
        <v>4.3348017621145374E-2</v>
      </c>
    </row>
    <row r="2454" spans="2:7" ht="16" x14ac:dyDescent="0.2">
      <c r="B2454" s="35">
        <v>41563</v>
      </c>
      <c r="C2454">
        <v>55.85</v>
      </c>
      <c r="E2454">
        <v>0.61499999999999999</v>
      </c>
      <c r="F2454">
        <f>Table3[[#This Row],[DivPay]]*4</f>
        <v>2.46</v>
      </c>
      <c r="G2454" s="2">
        <f>Table3[[#This Row],[FwdDiv]]/Table3[[#This Row],[SharePrice]]</f>
        <v>4.4046553267681289E-2</v>
      </c>
    </row>
    <row r="2455" spans="2:7" ht="16" x14ac:dyDescent="0.2">
      <c r="B2455" s="35">
        <v>41562</v>
      </c>
      <c r="C2455">
        <v>55.31</v>
      </c>
      <c r="E2455">
        <v>0.61499999999999999</v>
      </c>
      <c r="F2455">
        <f>Table3[[#This Row],[DivPay]]*4</f>
        <v>2.46</v>
      </c>
      <c r="G2455" s="2">
        <f>Table3[[#This Row],[FwdDiv]]/Table3[[#This Row],[SharePrice]]</f>
        <v>4.4476586512384737E-2</v>
      </c>
    </row>
    <row r="2456" spans="2:7" ht="16" x14ac:dyDescent="0.2">
      <c r="B2456" s="35">
        <v>41561</v>
      </c>
      <c r="C2456">
        <v>55.96</v>
      </c>
      <c r="E2456">
        <v>0.61499999999999999</v>
      </c>
      <c r="F2456">
        <f>Table3[[#This Row],[DivPay]]*4</f>
        <v>2.46</v>
      </c>
      <c r="G2456" s="2">
        <f>Table3[[#This Row],[FwdDiv]]/Table3[[#This Row],[SharePrice]]</f>
        <v>4.3959971408148675E-2</v>
      </c>
    </row>
    <row r="2457" spans="2:7" ht="16" x14ac:dyDescent="0.2">
      <c r="B2457" s="35">
        <v>41558</v>
      </c>
      <c r="C2457">
        <v>56.26</v>
      </c>
      <c r="E2457">
        <v>0.61499999999999999</v>
      </c>
      <c r="F2457">
        <f>Table3[[#This Row],[DivPay]]*4</f>
        <v>2.46</v>
      </c>
      <c r="G2457" s="2">
        <f>Table3[[#This Row],[FwdDiv]]/Table3[[#This Row],[SharePrice]]</f>
        <v>4.372555990046214E-2</v>
      </c>
    </row>
    <row r="2458" spans="2:7" ht="16" x14ac:dyDescent="0.2">
      <c r="B2458" s="35">
        <v>41557</v>
      </c>
      <c r="C2458">
        <v>56.16</v>
      </c>
      <c r="E2458">
        <v>0.61499999999999999</v>
      </c>
      <c r="F2458">
        <f>Table3[[#This Row],[DivPay]]*4</f>
        <v>2.46</v>
      </c>
      <c r="G2458" s="2">
        <f>Table3[[#This Row],[FwdDiv]]/Table3[[#This Row],[SharePrice]]</f>
        <v>4.3803418803418807E-2</v>
      </c>
    </row>
    <row r="2459" spans="2:7" ht="16" x14ac:dyDescent="0.2">
      <c r="B2459" s="35">
        <v>41556</v>
      </c>
      <c r="C2459">
        <v>55.83</v>
      </c>
      <c r="E2459">
        <v>0.61499999999999999</v>
      </c>
      <c r="F2459">
        <f>Table3[[#This Row],[DivPay]]*4</f>
        <v>2.46</v>
      </c>
      <c r="G2459" s="2">
        <f>Table3[[#This Row],[FwdDiv]]/Table3[[#This Row],[SharePrice]]</f>
        <v>4.4062332079527138E-2</v>
      </c>
    </row>
    <row r="2460" spans="2:7" ht="16" x14ac:dyDescent="0.2">
      <c r="B2460" s="35">
        <v>41555</v>
      </c>
      <c r="C2460">
        <v>55.42</v>
      </c>
      <c r="E2460">
        <v>0.61499999999999999</v>
      </c>
      <c r="F2460">
        <f>Table3[[#This Row],[DivPay]]*4</f>
        <v>2.46</v>
      </c>
      <c r="G2460" s="2">
        <f>Table3[[#This Row],[FwdDiv]]/Table3[[#This Row],[SharePrice]]</f>
        <v>4.4388307470227352E-2</v>
      </c>
    </row>
    <row r="2461" spans="2:7" ht="16" x14ac:dyDescent="0.2">
      <c r="B2461" s="35">
        <v>41554</v>
      </c>
      <c r="C2461">
        <v>54.79</v>
      </c>
      <c r="E2461">
        <v>0.61499999999999999</v>
      </c>
      <c r="F2461">
        <f>Table3[[#This Row],[DivPay]]*4</f>
        <v>2.46</v>
      </c>
      <c r="G2461" s="2">
        <f>Table3[[#This Row],[FwdDiv]]/Table3[[#This Row],[SharePrice]]</f>
        <v>4.4898704143091807E-2</v>
      </c>
    </row>
    <row r="2462" spans="2:7" ht="16" x14ac:dyDescent="0.2">
      <c r="B2462" s="35">
        <v>41551</v>
      </c>
      <c r="C2462">
        <v>54.51</v>
      </c>
      <c r="E2462">
        <v>0.61499999999999999</v>
      </c>
      <c r="F2462">
        <f>Table3[[#This Row],[DivPay]]*4</f>
        <v>2.46</v>
      </c>
      <c r="G2462" s="2">
        <f>Table3[[#This Row],[FwdDiv]]/Table3[[#This Row],[SharePrice]]</f>
        <v>4.5129334067143645E-2</v>
      </c>
    </row>
    <row r="2463" spans="2:7" ht="16" x14ac:dyDescent="0.2">
      <c r="B2463" s="35">
        <v>41550</v>
      </c>
      <c r="C2463">
        <v>54.63</v>
      </c>
      <c r="E2463">
        <v>0.61499999999999999</v>
      </c>
      <c r="F2463">
        <f>Table3[[#This Row],[DivPay]]*4</f>
        <v>2.46</v>
      </c>
      <c r="G2463" s="2">
        <f>Table3[[#This Row],[FwdDiv]]/Table3[[#This Row],[SharePrice]]</f>
        <v>4.503020318506315E-2</v>
      </c>
    </row>
    <row r="2464" spans="2:7" ht="16" x14ac:dyDescent="0.2">
      <c r="B2464" s="35">
        <v>41549</v>
      </c>
      <c r="C2464">
        <v>55.2</v>
      </c>
      <c r="E2464">
        <v>0.61499999999999999</v>
      </c>
      <c r="F2464">
        <f>Table3[[#This Row],[DivPay]]*4</f>
        <v>2.46</v>
      </c>
      <c r="G2464" s="2">
        <f>Table3[[#This Row],[FwdDiv]]/Table3[[#This Row],[SharePrice]]</f>
        <v>4.4565217391304347E-2</v>
      </c>
    </row>
    <row r="2465" spans="2:7" ht="16" x14ac:dyDescent="0.2">
      <c r="B2465" s="35">
        <v>41548</v>
      </c>
      <c r="C2465">
        <v>55.17</v>
      </c>
      <c r="E2465">
        <v>0.61499999999999999</v>
      </c>
      <c r="F2465">
        <f>Table3[[#This Row],[DivPay]]*4</f>
        <v>2.46</v>
      </c>
      <c r="G2465" s="2">
        <f>Table3[[#This Row],[FwdDiv]]/Table3[[#This Row],[SharePrice]]</f>
        <v>4.4589450788471992E-2</v>
      </c>
    </row>
    <row r="2466" spans="2:7" ht="16" x14ac:dyDescent="0.2">
      <c r="B2466" s="35">
        <v>41547</v>
      </c>
      <c r="C2466">
        <v>55.14</v>
      </c>
      <c r="E2466">
        <v>0.61499999999999999</v>
      </c>
      <c r="F2466">
        <f>Table3[[#This Row],[DivPay]]*4</f>
        <v>2.46</v>
      </c>
      <c r="G2466" s="2">
        <f>Table3[[#This Row],[FwdDiv]]/Table3[[#This Row],[SharePrice]]</f>
        <v>4.461371055495103E-2</v>
      </c>
    </row>
    <row r="2467" spans="2:7" ht="16" x14ac:dyDescent="0.2">
      <c r="B2467" s="35">
        <v>41544</v>
      </c>
      <c r="C2467">
        <v>55.15</v>
      </c>
      <c r="E2467">
        <v>0.61499999999999999</v>
      </c>
      <c r="F2467">
        <f>Table3[[#This Row],[DivPay]]*4</f>
        <v>2.46</v>
      </c>
      <c r="G2467" s="2">
        <f>Table3[[#This Row],[FwdDiv]]/Table3[[#This Row],[SharePrice]]</f>
        <v>4.460562103354488E-2</v>
      </c>
    </row>
    <row r="2468" spans="2:7" ht="16" x14ac:dyDescent="0.2">
      <c r="B2468" s="35">
        <v>41543</v>
      </c>
      <c r="C2468">
        <v>55.64</v>
      </c>
      <c r="E2468">
        <v>0.61499999999999999</v>
      </c>
      <c r="F2468">
        <f>Table3[[#This Row],[DivPay]]*4</f>
        <v>2.46</v>
      </c>
      <c r="G2468" s="2">
        <f>Table3[[#This Row],[FwdDiv]]/Table3[[#This Row],[SharePrice]]</f>
        <v>4.4212796549245148E-2</v>
      </c>
    </row>
    <row r="2469" spans="2:7" ht="16" x14ac:dyDescent="0.2">
      <c r="B2469" s="35">
        <v>41542</v>
      </c>
      <c r="C2469">
        <v>55.78</v>
      </c>
      <c r="E2469">
        <v>0.61499999999999999</v>
      </c>
      <c r="F2469">
        <f>Table3[[#This Row],[DivPay]]*4</f>
        <v>2.46</v>
      </c>
      <c r="G2469" s="2">
        <f>Table3[[#This Row],[FwdDiv]]/Table3[[#This Row],[SharePrice]]</f>
        <v>4.4101828612405879E-2</v>
      </c>
    </row>
    <row r="2470" spans="2:7" ht="16" x14ac:dyDescent="0.2">
      <c r="B2470" s="35">
        <v>41541</v>
      </c>
      <c r="C2470">
        <v>56.26</v>
      </c>
      <c r="E2470">
        <v>0.61499999999999999</v>
      </c>
      <c r="F2470">
        <f>Table3[[#This Row],[DivPay]]*4</f>
        <v>2.46</v>
      </c>
      <c r="G2470" s="2">
        <f>Table3[[#This Row],[FwdDiv]]/Table3[[#This Row],[SharePrice]]</f>
        <v>4.372555990046214E-2</v>
      </c>
    </row>
    <row r="2471" spans="2:7" ht="16" x14ac:dyDescent="0.2">
      <c r="B2471" s="35">
        <v>41540</v>
      </c>
      <c r="C2471">
        <v>56.4</v>
      </c>
      <c r="E2471">
        <v>0.61499999999999999</v>
      </c>
      <c r="F2471">
        <f>Table3[[#This Row],[DivPay]]*4</f>
        <v>2.46</v>
      </c>
      <c r="G2471" s="2">
        <f>Table3[[#This Row],[FwdDiv]]/Table3[[#This Row],[SharePrice]]</f>
        <v>4.3617021276595745E-2</v>
      </c>
    </row>
    <row r="2472" spans="2:7" ht="16" x14ac:dyDescent="0.2">
      <c r="B2472" s="35">
        <v>41537</v>
      </c>
      <c r="C2472">
        <v>55.97</v>
      </c>
      <c r="E2472">
        <v>0.61499999999999999</v>
      </c>
      <c r="F2472">
        <f>Table3[[#This Row],[DivPay]]*4</f>
        <v>2.46</v>
      </c>
      <c r="G2472" s="2">
        <f>Table3[[#This Row],[FwdDiv]]/Table3[[#This Row],[SharePrice]]</f>
        <v>4.3952117205645881E-2</v>
      </c>
    </row>
    <row r="2473" spans="2:7" ht="16" x14ac:dyDescent="0.2">
      <c r="B2473" s="35">
        <v>41536</v>
      </c>
      <c r="C2473">
        <v>56.58</v>
      </c>
      <c r="E2473">
        <v>0.61499999999999999</v>
      </c>
      <c r="F2473">
        <f>Table3[[#This Row],[DivPay]]*4</f>
        <v>2.46</v>
      </c>
      <c r="G2473" s="2">
        <f>Table3[[#This Row],[FwdDiv]]/Table3[[#This Row],[SharePrice]]</f>
        <v>4.3478260869565216E-2</v>
      </c>
    </row>
    <row r="2474" spans="2:7" ht="16" x14ac:dyDescent="0.2">
      <c r="B2474" s="35">
        <v>41535</v>
      </c>
      <c r="C2474">
        <v>56.99</v>
      </c>
      <c r="E2474">
        <v>0.61499999999999999</v>
      </c>
      <c r="F2474">
        <f>Table3[[#This Row],[DivPay]]*4</f>
        <v>2.46</v>
      </c>
      <c r="G2474" s="2">
        <f>Table3[[#This Row],[FwdDiv]]/Table3[[#This Row],[SharePrice]]</f>
        <v>4.3165467625899276E-2</v>
      </c>
    </row>
    <row r="2475" spans="2:7" ht="16" x14ac:dyDescent="0.2">
      <c r="B2475" s="35">
        <v>41534</v>
      </c>
      <c r="C2475">
        <v>55.28</v>
      </c>
      <c r="E2475">
        <v>0.61499999999999999</v>
      </c>
      <c r="F2475">
        <f>Table3[[#This Row],[DivPay]]*4</f>
        <v>2.46</v>
      </c>
      <c r="G2475" s="2">
        <f>Table3[[#This Row],[FwdDiv]]/Table3[[#This Row],[SharePrice]]</f>
        <v>4.4500723589001444E-2</v>
      </c>
    </row>
    <row r="2476" spans="2:7" ht="16" x14ac:dyDescent="0.2">
      <c r="B2476" s="35">
        <v>41533</v>
      </c>
      <c r="C2476">
        <v>55.11</v>
      </c>
      <c r="E2476">
        <v>0.61499999999999999</v>
      </c>
      <c r="F2476">
        <f>Table3[[#This Row],[DivPay]]*4</f>
        <v>2.46</v>
      </c>
      <c r="G2476" s="2">
        <f>Table3[[#This Row],[FwdDiv]]/Table3[[#This Row],[SharePrice]]</f>
        <v>4.463799673380512E-2</v>
      </c>
    </row>
    <row r="2477" spans="2:7" ht="16" x14ac:dyDescent="0.2">
      <c r="B2477" s="35">
        <v>41530</v>
      </c>
      <c r="C2477">
        <v>54.88</v>
      </c>
      <c r="E2477">
        <v>0.61499999999999999</v>
      </c>
      <c r="F2477">
        <f>Table3[[#This Row],[DivPay]]*4</f>
        <v>2.46</v>
      </c>
      <c r="G2477" s="2">
        <f>Table3[[#This Row],[FwdDiv]]/Table3[[#This Row],[SharePrice]]</f>
        <v>4.4825072886297376E-2</v>
      </c>
    </row>
    <row r="2478" spans="2:7" ht="16" x14ac:dyDescent="0.2">
      <c r="B2478" s="35">
        <v>41529</v>
      </c>
      <c r="C2478">
        <v>54.63</v>
      </c>
      <c r="E2478">
        <v>0.61499999999999999</v>
      </c>
      <c r="F2478">
        <f>Table3[[#This Row],[DivPay]]*4</f>
        <v>2.46</v>
      </c>
      <c r="G2478" s="2">
        <f>Table3[[#This Row],[FwdDiv]]/Table3[[#This Row],[SharePrice]]</f>
        <v>4.503020318506315E-2</v>
      </c>
    </row>
    <row r="2479" spans="2:7" ht="16" x14ac:dyDescent="0.2">
      <c r="B2479" s="35">
        <v>41528</v>
      </c>
      <c r="C2479">
        <v>55</v>
      </c>
      <c r="E2479">
        <v>0.61499999999999999</v>
      </c>
      <c r="F2479">
        <f>Table3[[#This Row],[DivPay]]*4</f>
        <v>2.46</v>
      </c>
      <c r="G2479" s="2">
        <f>Table3[[#This Row],[FwdDiv]]/Table3[[#This Row],[SharePrice]]</f>
        <v>4.4727272727272727E-2</v>
      </c>
    </row>
    <row r="2480" spans="2:7" ht="16" x14ac:dyDescent="0.2">
      <c r="B2480" s="35">
        <v>41527</v>
      </c>
      <c r="C2480">
        <v>55.9</v>
      </c>
      <c r="E2480">
        <v>0.61499999999999999</v>
      </c>
      <c r="F2480">
        <f>Table3[[#This Row],[DivPay]]*4</f>
        <v>2.46</v>
      </c>
      <c r="G2480" s="2">
        <f>Table3[[#This Row],[FwdDiv]]/Table3[[#This Row],[SharePrice]]</f>
        <v>4.4007155635062613E-2</v>
      </c>
    </row>
    <row r="2481" spans="2:7" ht="16" x14ac:dyDescent="0.2">
      <c r="B2481" s="35">
        <v>41526</v>
      </c>
      <c r="C2481">
        <v>55.83</v>
      </c>
      <c r="E2481">
        <v>0.61499999999999999</v>
      </c>
      <c r="F2481">
        <f>Table3[[#This Row],[DivPay]]*4</f>
        <v>2.46</v>
      </c>
      <c r="G2481" s="2">
        <f>Table3[[#This Row],[FwdDiv]]/Table3[[#This Row],[SharePrice]]</f>
        <v>4.4062332079527138E-2</v>
      </c>
    </row>
    <row r="2482" spans="2:7" ht="16" x14ac:dyDescent="0.2">
      <c r="B2482" s="35">
        <v>41523</v>
      </c>
      <c r="C2482">
        <v>55.59</v>
      </c>
      <c r="E2482">
        <v>0.61499999999999999</v>
      </c>
      <c r="F2482">
        <f>Table3[[#This Row],[DivPay]]*4</f>
        <v>2.46</v>
      </c>
      <c r="G2482" s="2">
        <f>Table3[[#This Row],[FwdDiv]]/Table3[[#This Row],[SharePrice]]</f>
        <v>4.4252563410685369E-2</v>
      </c>
    </row>
    <row r="2483" spans="2:7" ht="16" x14ac:dyDescent="0.2">
      <c r="B2483" s="35">
        <v>41522</v>
      </c>
      <c r="C2483">
        <v>55.15</v>
      </c>
      <c r="E2483">
        <v>0.61499999999999999</v>
      </c>
      <c r="F2483">
        <f>Table3[[#This Row],[DivPay]]*4</f>
        <v>2.46</v>
      </c>
      <c r="G2483" s="2">
        <f>Table3[[#This Row],[FwdDiv]]/Table3[[#This Row],[SharePrice]]</f>
        <v>4.460562103354488E-2</v>
      </c>
    </row>
    <row r="2484" spans="2:7" ht="16" x14ac:dyDescent="0.2">
      <c r="B2484" s="35">
        <v>41521</v>
      </c>
      <c r="C2484">
        <v>55.59</v>
      </c>
      <c r="E2484">
        <v>0.61499999999999999</v>
      </c>
      <c r="F2484">
        <f>Table3[[#This Row],[DivPay]]*4</f>
        <v>2.46</v>
      </c>
      <c r="G2484" s="2">
        <f>Table3[[#This Row],[FwdDiv]]/Table3[[#This Row],[SharePrice]]</f>
        <v>4.4252563410685369E-2</v>
      </c>
    </row>
    <row r="2485" spans="2:7" ht="16" x14ac:dyDescent="0.2">
      <c r="B2485" s="35">
        <v>41520</v>
      </c>
      <c r="C2485">
        <v>55.5</v>
      </c>
      <c r="E2485">
        <v>0.61499999999999999</v>
      </c>
      <c r="F2485">
        <f>Table3[[#This Row],[DivPay]]*4</f>
        <v>2.46</v>
      </c>
      <c r="G2485" s="2">
        <f>Table3[[#This Row],[FwdDiv]]/Table3[[#This Row],[SharePrice]]</f>
        <v>4.4324324324324323E-2</v>
      </c>
    </row>
    <row r="2486" spans="2:7" ht="16" x14ac:dyDescent="0.2">
      <c r="B2486" s="35">
        <v>41516</v>
      </c>
      <c r="C2486">
        <v>56.23</v>
      </c>
      <c r="E2486">
        <v>0.61499999999999999</v>
      </c>
      <c r="F2486">
        <f>Table3[[#This Row],[DivPay]]*4</f>
        <v>2.46</v>
      </c>
      <c r="G2486" s="2">
        <f>Table3[[#This Row],[FwdDiv]]/Table3[[#This Row],[SharePrice]]</f>
        <v>4.3748888493686647E-2</v>
      </c>
    </row>
    <row r="2487" spans="2:7" ht="16" x14ac:dyDescent="0.2">
      <c r="B2487" s="35">
        <v>41515</v>
      </c>
      <c r="C2487">
        <v>56.2</v>
      </c>
      <c r="E2487">
        <v>0.61499999999999999</v>
      </c>
      <c r="F2487">
        <f>Table3[[#This Row],[DivPay]]*4</f>
        <v>2.46</v>
      </c>
      <c r="G2487" s="2">
        <f>Table3[[#This Row],[FwdDiv]]/Table3[[#This Row],[SharePrice]]</f>
        <v>4.3772241992882557E-2</v>
      </c>
    </row>
    <row r="2488" spans="2:7" ht="16" x14ac:dyDescent="0.2">
      <c r="B2488" s="35">
        <v>41514</v>
      </c>
      <c r="C2488">
        <v>56.44</v>
      </c>
      <c r="E2488">
        <v>0.61499999999999999</v>
      </c>
      <c r="F2488">
        <f>Table3[[#This Row],[DivPay]]*4</f>
        <v>2.46</v>
      </c>
      <c r="G2488" s="2">
        <f>Table3[[#This Row],[FwdDiv]]/Table3[[#This Row],[SharePrice]]</f>
        <v>4.3586109142452166E-2</v>
      </c>
    </row>
    <row r="2489" spans="2:7" ht="16" x14ac:dyDescent="0.2">
      <c r="B2489" s="35">
        <v>41513</v>
      </c>
      <c r="C2489">
        <v>56.31</v>
      </c>
      <c r="E2489">
        <v>0.61499999999999999</v>
      </c>
      <c r="F2489">
        <f>Table3[[#This Row],[DivPay]]*4</f>
        <v>2.46</v>
      </c>
      <c r="G2489" s="2">
        <f>Table3[[#This Row],[FwdDiv]]/Table3[[#This Row],[SharePrice]]</f>
        <v>4.3686734150239742E-2</v>
      </c>
    </row>
    <row r="2490" spans="2:7" ht="16" x14ac:dyDescent="0.2">
      <c r="B2490" s="35">
        <v>41512</v>
      </c>
      <c r="C2490">
        <v>56.2</v>
      </c>
      <c r="E2490">
        <v>0.61499999999999999</v>
      </c>
      <c r="F2490">
        <f>Table3[[#This Row],[DivPay]]*4</f>
        <v>2.46</v>
      </c>
      <c r="G2490" s="2">
        <f>Table3[[#This Row],[FwdDiv]]/Table3[[#This Row],[SharePrice]]</f>
        <v>4.3772241992882557E-2</v>
      </c>
    </row>
    <row r="2491" spans="2:7" ht="16" x14ac:dyDescent="0.2">
      <c r="B2491" s="35">
        <v>41509</v>
      </c>
      <c r="C2491">
        <v>56.59</v>
      </c>
      <c r="E2491">
        <v>0.61499999999999999</v>
      </c>
      <c r="F2491">
        <f>Table3[[#This Row],[DivPay]]*4</f>
        <v>2.46</v>
      </c>
      <c r="G2491" s="2">
        <f>Table3[[#This Row],[FwdDiv]]/Table3[[#This Row],[SharePrice]]</f>
        <v>4.3470577840607878E-2</v>
      </c>
    </row>
    <row r="2492" spans="2:7" ht="16" x14ac:dyDescent="0.2">
      <c r="B2492" s="35">
        <v>41508</v>
      </c>
      <c r="C2492">
        <v>56.05</v>
      </c>
      <c r="E2492">
        <v>0.61499999999999999</v>
      </c>
      <c r="F2492">
        <f>Table3[[#This Row],[DivPay]]*4</f>
        <v>2.46</v>
      </c>
      <c r="G2492" s="2">
        <f>Table3[[#This Row],[FwdDiv]]/Table3[[#This Row],[SharePrice]]</f>
        <v>4.3889384478144514E-2</v>
      </c>
    </row>
    <row r="2493" spans="2:7" ht="16" x14ac:dyDescent="0.2">
      <c r="B2493" s="35">
        <v>41507</v>
      </c>
      <c r="C2493">
        <v>55.73</v>
      </c>
      <c r="E2493">
        <v>0.61499999999999999</v>
      </c>
      <c r="F2493">
        <f>Table3[[#This Row],[DivPay]]*4</f>
        <v>2.46</v>
      </c>
      <c r="G2493" s="2">
        <f>Table3[[#This Row],[FwdDiv]]/Table3[[#This Row],[SharePrice]]</f>
        <v>4.4141396016508169E-2</v>
      </c>
    </row>
    <row r="2494" spans="2:7" ht="16" x14ac:dyDescent="0.2">
      <c r="B2494" s="35">
        <v>41506</v>
      </c>
      <c r="C2494">
        <v>56.42</v>
      </c>
      <c r="E2494">
        <v>0.61499999999999999</v>
      </c>
      <c r="F2494">
        <f>Table3[[#This Row],[DivPay]]*4</f>
        <v>2.46</v>
      </c>
      <c r="G2494" s="2">
        <f>Table3[[#This Row],[FwdDiv]]/Table3[[#This Row],[SharePrice]]</f>
        <v>4.3601559730591988E-2</v>
      </c>
    </row>
    <row r="2495" spans="2:7" ht="16" x14ac:dyDescent="0.2">
      <c r="B2495" s="35">
        <v>41505</v>
      </c>
      <c r="C2495">
        <v>56.1</v>
      </c>
      <c r="E2495">
        <v>0.61499999999999999</v>
      </c>
      <c r="F2495">
        <f>Table3[[#This Row],[DivPay]]*4</f>
        <v>2.46</v>
      </c>
      <c r="G2495" s="2">
        <f>Table3[[#This Row],[FwdDiv]]/Table3[[#This Row],[SharePrice]]</f>
        <v>4.3850267379679141E-2</v>
      </c>
    </row>
    <row r="2496" spans="2:7" ht="16" x14ac:dyDescent="0.2">
      <c r="B2496" s="35">
        <v>41502</v>
      </c>
      <c r="C2496">
        <v>56.64</v>
      </c>
      <c r="E2496">
        <v>0.61499999999999999</v>
      </c>
      <c r="F2496">
        <f>Table3[[#This Row],[DivPay]]*4</f>
        <v>2.46</v>
      </c>
      <c r="G2496" s="2">
        <f>Table3[[#This Row],[FwdDiv]]/Table3[[#This Row],[SharePrice]]</f>
        <v>4.3432203389830511E-2</v>
      </c>
    </row>
    <row r="2497" spans="2:7" ht="16" x14ac:dyDescent="0.2">
      <c r="B2497" s="35">
        <v>41501</v>
      </c>
      <c r="C2497">
        <v>57.39</v>
      </c>
      <c r="E2497">
        <v>0.61499999999999999</v>
      </c>
      <c r="F2497">
        <f>Table3[[#This Row],[DivPay]]*4</f>
        <v>2.46</v>
      </c>
      <c r="G2497" s="2">
        <f>Table3[[#This Row],[FwdDiv]]/Table3[[#This Row],[SharePrice]]</f>
        <v>4.2864610559330892E-2</v>
      </c>
    </row>
    <row r="2498" spans="2:7" ht="16" x14ac:dyDescent="0.2">
      <c r="B2498" s="35">
        <v>41500</v>
      </c>
      <c r="C2498">
        <v>58.24</v>
      </c>
      <c r="E2498">
        <v>0.61499999999999999</v>
      </c>
      <c r="F2498">
        <f>Table3[[#This Row],[DivPay]]*4</f>
        <v>2.46</v>
      </c>
      <c r="G2498" s="2">
        <f>Table3[[#This Row],[FwdDiv]]/Table3[[#This Row],[SharePrice]]</f>
        <v>4.2239010989010985E-2</v>
      </c>
    </row>
    <row r="2499" spans="2:7" ht="16" x14ac:dyDescent="0.2">
      <c r="B2499" s="35">
        <v>41499</v>
      </c>
      <c r="C2499">
        <v>58.71</v>
      </c>
      <c r="E2499">
        <v>0.61499999999999999</v>
      </c>
      <c r="F2499">
        <f>Table3[[#This Row],[DivPay]]*4</f>
        <v>2.46</v>
      </c>
      <c r="G2499" s="2">
        <f>Table3[[#This Row],[FwdDiv]]/Table3[[#This Row],[SharePrice]]</f>
        <v>4.190086867654573E-2</v>
      </c>
    </row>
    <row r="2500" spans="2:7" ht="16" x14ac:dyDescent="0.2">
      <c r="B2500" s="35">
        <v>41498</v>
      </c>
      <c r="C2500">
        <v>59.28</v>
      </c>
      <c r="D2500">
        <v>0.61499999999999999</v>
      </c>
      <c r="E2500">
        <v>0.61499999999999999</v>
      </c>
      <c r="F2500">
        <f>Table3[[#This Row],[DivPay]]*4</f>
        <v>2.46</v>
      </c>
      <c r="G2500" s="2">
        <f>Table3[[#This Row],[FwdDiv]]/Table3[[#This Row],[SharePrice]]</f>
        <v>4.149797570850202E-2</v>
      </c>
    </row>
    <row r="2501" spans="2:7" ht="16" x14ac:dyDescent="0.2">
      <c r="B2501" s="35">
        <v>41495</v>
      </c>
      <c r="C2501">
        <v>60.3</v>
      </c>
      <c r="E2501">
        <v>0.61499999999999999</v>
      </c>
      <c r="F2501">
        <f>Table3[[#This Row],[DivPay]]*4</f>
        <v>2.46</v>
      </c>
      <c r="G2501" s="2">
        <f>Table3[[#This Row],[FwdDiv]]/Table3[[#This Row],[SharePrice]]</f>
        <v>4.0796019900497513E-2</v>
      </c>
    </row>
    <row r="2502" spans="2:7" ht="16" x14ac:dyDescent="0.2">
      <c r="B2502" s="35">
        <v>41494</v>
      </c>
      <c r="C2502">
        <v>60.59</v>
      </c>
      <c r="E2502">
        <v>0.61499999999999999</v>
      </c>
      <c r="F2502">
        <f>Table3[[#This Row],[DivPay]]*4</f>
        <v>2.46</v>
      </c>
      <c r="G2502" s="2">
        <f>Table3[[#This Row],[FwdDiv]]/Table3[[#This Row],[SharePrice]]</f>
        <v>4.0600759201188309E-2</v>
      </c>
    </row>
    <row r="2503" spans="2:7" ht="16" x14ac:dyDescent="0.2">
      <c r="B2503" s="35">
        <v>41493</v>
      </c>
      <c r="C2503">
        <v>60.54</v>
      </c>
      <c r="E2503">
        <v>0.61499999999999999</v>
      </c>
      <c r="F2503">
        <f>Table3[[#This Row],[DivPay]]*4</f>
        <v>2.46</v>
      </c>
      <c r="G2503" s="2">
        <f>Table3[[#This Row],[FwdDiv]]/Table3[[#This Row],[SharePrice]]</f>
        <v>4.0634291377601585E-2</v>
      </c>
    </row>
    <row r="2504" spans="2:7" ht="16" x14ac:dyDescent="0.2">
      <c r="B2504" s="35">
        <v>41492</v>
      </c>
      <c r="C2504">
        <v>59.8</v>
      </c>
      <c r="E2504">
        <v>0.61499999999999999</v>
      </c>
      <c r="F2504">
        <f>Table3[[#This Row],[DivPay]]*4</f>
        <v>2.46</v>
      </c>
      <c r="G2504" s="2">
        <f>Table3[[#This Row],[FwdDiv]]/Table3[[#This Row],[SharePrice]]</f>
        <v>4.1137123745819397E-2</v>
      </c>
    </row>
    <row r="2505" spans="2:7" ht="16" x14ac:dyDescent="0.2">
      <c r="B2505" s="35">
        <v>41491</v>
      </c>
      <c r="C2505">
        <v>60.03</v>
      </c>
      <c r="E2505">
        <v>0.61499999999999999</v>
      </c>
      <c r="F2505">
        <f>Table3[[#This Row],[DivPay]]*4</f>
        <v>2.46</v>
      </c>
      <c r="G2505" s="2">
        <f>Table3[[#This Row],[FwdDiv]]/Table3[[#This Row],[SharePrice]]</f>
        <v>4.0979510244877559E-2</v>
      </c>
    </row>
    <row r="2506" spans="2:7" ht="16" x14ac:dyDescent="0.2">
      <c r="B2506" s="35">
        <v>41488</v>
      </c>
      <c r="C2506">
        <v>60.37</v>
      </c>
      <c r="E2506">
        <v>0.61499999999999999</v>
      </c>
      <c r="F2506">
        <f>Table3[[#This Row],[DivPay]]*4</f>
        <v>2.46</v>
      </c>
      <c r="G2506" s="2">
        <f>Table3[[#This Row],[FwdDiv]]/Table3[[#This Row],[SharePrice]]</f>
        <v>4.0748716249792948E-2</v>
      </c>
    </row>
    <row r="2507" spans="2:7" ht="16" x14ac:dyDescent="0.2">
      <c r="B2507" s="35">
        <v>41487</v>
      </c>
      <c r="C2507">
        <v>60.33</v>
      </c>
      <c r="E2507">
        <v>0.61499999999999999</v>
      </c>
      <c r="F2507">
        <f>Table3[[#This Row],[DivPay]]*4</f>
        <v>2.46</v>
      </c>
      <c r="G2507" s="2">
        <f>Table3[[#This Row],[FwdDiv]]/Table3[[#This Row],[SharePrice]]</f>
        <v>4.0775733465937346E-2</v>
      </c>
    </row>
    <row r="2508" spans="2:7" ht="16" x14ac:dyDescent="0.2">
      <c r="B2508" s="35">
        <v>41486</v>
      </c>
      <c r="C2508">
        <v>59.9</v>
      </c>
      <c r="E2508">
        <v>0.61499999999999999</v>
      </c>
      <c r="F2508">
        <f>Table3[[#This Row],[DivPay]]*4</f>
        <v>2.46</v>
      </c>
      <c r="G2508" s="2">
        <f>Table3[[#This Row],[FwdDiv]]/Table3[[#This Row],[SharePrice]]</f>
        <v>4.1068447412353923E-2</v>
      </c>
    </row>
    <row r="2509" spans="2:7" ht="16" x14ac:dyDescent="0.2">
      <c r="B2509" s="35">
        <v>41485</v>
      </c>
      <c r="C2509">
        <v>60.3</v>
      </c>
      <c r="E2509">
        <v>0.61499999999999999</v>
      </c>
      <c r="F2509">
        <f>Table3[[#This Row],[DivPay]]*4</f>
        <v>2.46</v>
      </c>
      <c r="G2509" s="2">
        <f>Table3[[#This Row],[FwdDiv]]/Table3[[#This Row],[SharePrice]]</f>
        <v>4.0796019900497513E-2</v>
      </c>
    </row>
    <row r="2510" spans="2:7" ht="16" x14ac:dyDescent="0.2">
      <c r="B2510" s="35">
        <v>41484</v>
      </c>
      <c r="C2510">
        <v>60.27</v>
      </c>
      <c r="E2510">
        <v>0.61499999999999999</v>
      </c>
      <c r="F2510">
        <f>Table3[[#This Row],[DivPay]]*4</f>
        <v>2.46</v>
      </c>
      <c r="G2510" s="2">
        <f>Table3[[#This Row],[FwdDiv]]/Table3[[#This Row],[SharePrice]]</f>
        <v>4.0816326530612242E-2</v>
      </c>
    </row>
    <row r="2511" spans="2:7" ht="16" x14ac:dyDescent="0.2">
      <c r="B2511" s="35">
        <v>41481</v>
      </c>
      <c r="C2511">
        <v>59.93</v>
      </c>
      <c r="E2511">
        <v>0.61499999999999999</v>
      </c>
      <c r="F2511">
        <f>Table3[[#This Row],[DivPay]]*4</f>
        <v>2.46</v>
      </c>
      <c r="G2511" s="2">
        <f>Table3[[#This Row],[FwdDiv]]/Table3[[#This Row],[SharePrice]]</f>
        <v>4.1047889204071417E-2</v>
      </c>
    </row>
    <row r="2512" spans="2:7" ht="16" x14ac:dyDescent="0.2">
      <c r="B2512" s="35">
        <v>41480</v>
      </c>
      <c r="C2512">
        <v>59.42</v>
      </c>
      <c r="E2512">
        <v>0.61499999999999999</v>
      </c>
      <c r="F2512">
        <f>Table3[[#This Row],[DivPay]]*4</f>
        <v>2.46</v>
      </c>
      <c r="G2512" s="2">
        <f>Table3[[#This Row],[FwdDiv]]/Table3[[#This Row],[SharePrice]]</f>
        <v>4.1400201952204646E-2</v>
      </c>
    </row>
    <row r="2513" spans="2:7" ht="16" x14ac:dyDescent="0.2">
      <c r="B2513" s="35">
        <v>41479</v>
      </c>
      <c r="C2513">
        <v>59.63</v>
      </c>
      <c r="E2513">
        <v>0.61499999999999999</v>
      </c>
      <c r="F2513">
        <f>Table3[[#This Row],[DivPay]]*4</f>
        <v>2.46</v>
      </c>
      <c r="G2513" s="2">
        <f>Table3[[#This Row],[FwdDiv]]/Table3[[#This Row],[SharePrice]]</f>
        <v>4.1254402146570515E-2</v>
      </c>
    </row>
    <row r="2514" spans="2:7" ht="16" x14ac:dyDescent="0.2">
      <c r="B2514" s="35">
        <v>41478</v>
      </c>
      <c r="C2514">
        <v>60.4</v>
      </c>
      <c r="E2514">
        <v>0.61499999999999999</v>
      </c>
      <c r="F2514">
        <f>Table3[[#This Row],[DivPay]]*4</f>
        <v>2.46</v>
      </c>
      <c r="G2514" s="2">
        <f>Table3[[#This Row],[FwdDiv]]/Table3[[#This Row],[SharePrice]]</f>
        <v>4.0728476821192051E-2</v>
      </c>
    </row>
    <row r="2515" spans="2:7" ht="16" x14ac:dyDescent="0.2">
      <c r="B2515" s="35">
        <v>41477</v>
      </c>
      <c r="C2515">
        <v>60.13</v>
      </c>
      <c r="E2515">
        <v>0.61499999999999999</v>
      </c>
      <c r="F2515">
        <f>Table3[[#This Row],[DivPay]]*4</f>
        <v>2.46</v>
      </c>
      <c r="G2515" s="2">
        <f>Table3[[#This Row],[FwdDiv]]/Table3[[#This Row],[SharePrice]]</f>
        <v>4.0911358722767334E-2</v>
      </c>
    </row>
    <row r="2516" spans="2:7" ht="16" x14ac:dyDescent="0.2">
      <c r="B2516" s="35">
        <v>41474</v>
      </c>
      <c r="C2516">
        <v>60.48</v>
      </c>
      <c r="E2516">
        <v>0.61499999999999999</v>
      </c>
      <c r="F2516">
        <f>Table3[[#This Row],[DivPay]]*4</f>
        <v>2.46</v>
      </c>
      <c r="G2516" s="2">
        <f>Table3[[#This Row],[FwdDiv]]/Table3[[#This Row],[SharePrice]]</f>
        <v>4.0674603174603176E-2</v>
      </c>
    </row>
    <row r="2517" spans="2:7" ht="16" x14ac:dyDescent="0.2">
      <c r="B2517" s="35">
        <v>41473</v>
      </c>
      <c r="C2517">
        <v>60.12</v>
      </c>
      <c r="E2517">
        <v>0.61499999999999999</v>
      </c>
      <c r="F2517">
        <f>Table3[[#This Row],[DivPay]]*4</f>
        <v>2.46</v>
      </c>
      <c r="G2517" s="2">
        <f>Table3[[#This Row],[FwdDiv]]/Table3[[#This Row],[SharePrice]]</f>
        <v>4.0918163672654689E-2</v>
      </c>
    </row>
    <row r="2518" spans="2:7" ht="16" x14ac:dyDescent="0.2">
      <c r="B2518" s="35">
        <v>41472</v>
      </c>
      <c r="C2518">
        <v>59.77</v>
      </c>
      <c r="E2518">
        <v>0.61499999999999999</v>
      </c>
      <c r="F2518">
        <f>Table3[[#This Row],[DivPay]]*4</f>
        <v>2.46</v>
      </c>
      <c r="G2518" s="2">
        <f>Table3[[#This Row],[FwdDiv]]/Table3[[#This Row],[SharePrice]]</f>
        <v>4.1157771457252801E-2</v>
      </c>
    </row>
    <row r="2519" spans="2:7" ht="16" x14ac:dyDescent="0.2">
      <c r="B2519" s="35">
        <v>41471</v>
      </c>
      <c r="C2519">
        <v>59.74</v>
      </c>
      <c r="E2519">
        <v>0.61499999999999999</v>
      </c>
      <c r="F2519">
        <f>Table3[[#This Row],[DivPay]]*4</f>
        <v>2.46</v>
      </c>
      <c r="G2519" s="2">
        <f>Table3[[#This Row],[FwdDiv]]/Table3[[#This Row],[SharePrice]]</f>
        <v>4.117843990626046E-2</v>
      </c>
    </row>
    <row r="2520" spans="2:7" ht="16" x14ac:dyDescent="0.2">
      <c r="B2520" s="35">
        <v>41470</v>
      </c>
      <c r="C2520">
        <v>60.05</v>
      </c>
      <c r="E2520">
        <v>0.61499999999999999</v>
      </c>
      <c r="F2520">
        <f>Table3[[#This Row],[DivPay]]*4</f>
        <v>2.46</v>
      </c>
      <c r="G2520" s="2">
        <f>Table3[[#This Row],[FwdDiv]]/Table3[[#This Row],[SharePrice]]</f>
        <v>4.096586178184846E-2</v>
      </c>
    </row>
    <row r="2521" spans="2:7" ht="16" x14ac:dyDescent="0.2">
      <c r="B2521" s="35">
        <v>41467</v>
      </c>
      <c r="C2521">
        <v>59.2</v>
      </c>
      <c r="E2521">
        <v>0.61499999999999999</v>
      </c>
      <c r="F2521">
        <f>Table3[[#This Row],[DivPay]]*4</f>
        <v>2.46</v>
      </c>
      <c r="G2521" s="2">
        <f>Table3[[#This Row],[FwdDiv]]/Table3[[#This Row],[SharePrice]]</f>
        <v>4.1554054054054053E-2</v>
      </c>
    </row>
    <row r="2522" spans="2:7" ht="16" x14ac:dyDescent="0.2">
      <c r="B2522" s="35">
        <v>41466</v>
      </c>
      <c r="C2522">
        <v>58.81</v>
      </c>
      <c r="E2522">
        <v>0.61499999999999999</v>
      </c>
      <c r="F2522">
        <f>Table3[[#This Row],[DivPay]]*4</f>
        <v>2.46</v>
      </c>
      <c r="G2522" s="2">
        <f>Table3[[#This Row],[FwdDiv]]/Table3[[#This Row],[SharePrice]]</f>
        <v>4.182962081278694E-2</v>
      </c>
    </row>
    <row r="2523" spans="2:7" ht="16" x14ac:dyDescent="0.2">
      <c r="B2523" s="35">
        <v>41465</v>
      </c>
      <c r="C2523">
        <v>57.88</v>
      </c>
      <c r="E2523">
        <v>0.61499999999999999</v>
      </c>
      <c r="F2523">
        <f>Table3[[#This Row],[DivPay]]*4</f>
        <v>2.46</v>
      </c>
      <c r="G2523" s="2">
        <f>Table3[[#This Row],[FwdDiv]]/Table3[[#This Row],[SharePrice]]</f>
        <v>4.2501727712508638E-2</v>
      </c>
    </row>
    <row r="2524" spans="2:7" ht="16" x14ac:dyDescent="0.2">
      <c r="B2524" s="35">
        <v>41464</v>
      </c>
      <c r="C2524">
        <v>57.88</v>
      </c>
      <c r="E2524">
        <v>0.61499999999999999</v>
      </c>
      <c r="F2524">
        <f>Table3[[#This Row],[DivPay]]*4</f>
        <v>2.46</v>
      </c>
      <c r="G2524" s="2">
        <f>Table3[[#This Row],[FwdDiv]]/Table3[[#This Row],[SharePrice]]</f>
        <v>4.2501727712508638E-2</v>
      </c>
    </row>
    <row r="2525" spans="2:7" ht="16" x14ac:dyDescent="0.2">
      <c r="B2525" s="35">
        <v>41463</v>
      </c>
      <c r="C2525">
        <v>57.73</v>
      </c>
      <c r="E2525">
        <v>0.61499999999999999</v>
      </c>
      <c r="F2525">
        <f>Table3[[#This Row],[DivPay]]*4</f>
        <v>2.46</v>
      </c>
      <c r="G2525" s="2">
        <f>Table3[[#This Row],[FwdDiv]]/Table3[[#This Row],[SharePrice]]</f>
        <v>4.2612160055430455E-2</v>
      </c>
    </row>
    <row r="2526" spans="2:7" ht="16" x14ac:dyDescent="0.2">
      <c r="B2526" s="35">
        <v>41460</v>
      </c>
      <c r="C2526">
        <v>57.16</v>
      </c>
      <c r="E2526">
        <v>0.61499999999999999</v>
      </c>
      <c r="F2526">
        <f>Table3[[#This Row],[DivPay]]*4</f>
        <v>2.46</v>
      </c>
      <c r="G2526" s="2">
        <f>Table3[[#This Row],[FwdDiv]]/Table3[[#This Row],[SharePrice]]</f>
        <v>4.3037088873338E-2</v>
      </c>
    </row>
    <row r="2527" spans="2:7" ht="16" x14ac:dyDescent="0.2">
      <c r="B2527" s="35">
        <v>41458</v>
      </c>
      <c r="C2527">
        <v>57.46</v>
      </c>
      <c r="E2527">
        <v>0.61499999999999999</v>
      </c>
      <c r="F2527">
        <f>Table3[[#This Row],[DivPay]]*4</f>
        <v>2.46</v>
      </c>
      <c r="G2527" s="2">
        <f>Table3[[#This Row],[FwdDiv]]/Table3[[#This Row],[SharePrice]]</f>
        <v>4.2812391228680823E-2</v>
      </c>
    </row>
    <row r="2528" spans="2:7" ht="16" x14ac:dyDescent="0.2">
      <c r="B2528" s="35">
        <v>41457</v>
      </c>
      <c r="C2528">
        <v>57.56</v>
      </c>
      <c r="E2528">
        <v>0.61499999999999999</v>
      </c>
      <c r="F2528">
        <f>Table3[[#This Row],[DivPay]]*4</f>
        <v>2.46</v>
      </c>
      <c r="G2528" s="2">
        <f>Table3[[#This Row],[FwdDiv]]/Table3[[#This Row],[SharePrice]]</f>
        <v>4.2738012508686585E-2</v>
      </c>
    </row>
    <row r="2529" spans="2:7" ht="16" x14ac:dyDescent="0.2">
      <c r="B2529" s="35">
        <v>41456</v>
      </c>
      <c r="C2529">
        <v>57.51</v>
      </c>
      <c r="E2529">
        <v>0.61499999999999999</v>
      </c>
      <c r="F2529">
        <f>Table3[[#This Row],[DivPay]]*4</f>
        <v>2.46</v>
      </c>
      <c r="G2529" s="2">
        <f>Table3[[#This Row],[FwdDiv]]/Table3[[#This Row],[SharePrice]]</f>
        <v>4.2775169535732918E-2</v>
      </c>
    </row>
    <row r="2530" spans="2:7" ht="16" x14ac:dyDescent="0.2">
      <c r="B2530" s="35">
        <v>41453</v>
      </c>
      <c r="C2530">
        <v>58.31</v>
      </c>
      <c r="E2530">
        <v>0.61499999999999999</v>
      </c>
      <c r="F2530">
        <f>Table3[[#This Row],[DivPay]]*4</f>
        <v>2.46</v>
      </c>
      <c r="G2530" s="2">
        <f>Table3[[#This Row],[FwdDiv]]/Table3[[#This Row],[SharePrice]]</f>
        <v>4.2188303892985765E-2</v>
      </c>
    </row>
    <row r="2531" spans="2:7" ht="16" x14ac:dyDescent="0.2">
      <c r="B2531" s="35">
        <v>41452</v>
      </c>
      <c r="C2531">
        <v>58.04</v>
      </c>
      <c r="E2531">
        <v>0.61499999999999999</v>
      </c>
      <c r="F2531">
        <f>Table3[[#This Row],[DivPay]]*4</f>
        <v>2.46</v>
      </c>
      <c r="G2531" s="2">
        <f>Table3[[#This Row],[FwdDiv]]/Table3[[#This Row],[SharePrice]]</f>
        <v>4.2384562370778776E-2</v>
      </c>
    </row>
    <row r="2532" spans="2:7" ht="16" x14ac:dyDescent="0.2">
      <c r="B2532" s="35">
        <v>41451</v>
      </c>
      <c r="C2532">
        <v>58.11</v>
      </c>
      <c r="E2532">
        <v>0.61499999999999999</v>
      </c>
      <c r="F2532">
        <f>Table3[[#This Row],[DivPay]]*4</f>
        <v>2.46</v>
      </c>
      <c r="G2532" s="2">
        <f>Table3[[#This Row],[FwdDiv]]/Table3[[#This Row],[SharePrice]]</f>
        <v>4.2333505420753745E-2</v>
      </c>
    </row>
    <row r="2533" spans="2:7" ht="16" x14ac:dyDescent="0.2">
      <c r="B2533" s="35">
        <v>41450</v>
      </c>
      <c r="C2533">
        <v>57.03</v>
      </c>
      <c r="E2533">
        <v>0.61499999999999999</v>
      </c>
      <c r="F2533">
        <f>Table3[[#This Row],[DivPay]]*4</f>
        <v>2.46</v>
      </c>
      <c r="G2533" s="2">
        <f>Table3[[#This Row],[FwdDiv]]/Table3[[#This Row],[SharePrice]]</f>
        <v>4.313519200420831E-2</v>
      </c>
    </row>
    <row r="2534" spans="2:7" ht="16" x14ac:dyDescent="0.2">
      <c r="B2534" s="35">
        <v>41449</v>
      </c>
      <c r="C2534">
        <v>56.29</v>
      </c>
      <c r="E2534">
        <v>0.61499999999999999</v>
      </c>
      <c r="F2534">
        <f>Table3[[#This Row],[DivPay]]*4</f>
        <v>2.46</v>
      </c>
      <c r="G2534" s="2">
        <f>Table3[[#This Row],[FwdDiv]]/Table3[[#This Row],[SharePrice]]</f>
        <v>4.3702256173387813E-2</v>
      </c>
    </row>
    <row r="2535" spans="2:7" ht="16" x14ac:dyDescent="0.2">
      <c r="B2535" s="35">
        <v>41446</v>
      </c>
      <c r="C2535">
        <v>56.39</v>
      </c>
      <c r="E2535">
        <v>0.61499999999999999</v>
      </c>
      <c r="F2535">
        <f>Table3[[#This Row],[DivPay]]*4</f>
        <v>2.46</v>
      </c>
      <c r="G2535" s="2">
        <f>Table3[[#This Row],[FwdDiv]]/Table3[[#This Row],[SharePrice]]</f>
        <v>4.3624756162440145E-2</v>
      </c>
    </row>
    <row r="2536" spans="2:7" ht="16" x14ac:dyDescent="0.2">
      <c r="B2536" s="35">
        <v>41445</v>
      </c>
      <c r="C2536">
        <v>55.78</v>
      </c>
      <c r="E2536">
        <v>0.61499999999999999</v>
      </c>
      <c r="F2536">
        <f>Table3[[#This Row],[DivPay]]*4</f>
        <v>2.46</v>
      </c>
      <c r="G2536" s="2">
        <f>Table3[[#This Row],[FwdDiv]]/Table3[[#This Row],[SharePrice]]</f>
        <v>4.4101828612405879E-2</v>
      </c>
    </row>
    <row r="2537" spans="2:7" ht="16" x14ac:dyDescent="0.2">
      <c r="B2537" s="35">
        <v>41444</v>
      </c>
      <c r="C2537">
        <v>57.28</v>
      </c>
      <c r="E2537">
        <v>0.61499999999999999</v>
      </c>
      <c r="F2537">
        <f>Table3[[#This Row],[DivPay]]*4</f>
        <v>2.46</v>
      </c>
      <c r="G2537" s="2">
        <f>Table3[[#This Row],[FwdDiv]]/Table3[[#This Row],[SharePrice]]</f>
        <v>4.2946927374301676E-2</v>
      </c>
    </row>
    <row r="2538" spans="2:7" ht="16" x14ac:dyDescent="0.2">
      <c r="B2538" s="35">
        <v>41443</v>
      </c>
      <c r="C2538">
        <v>58.95</v>
      </c>
      <c r="E2538">
        <v>0.61499999999999999</v>
      </c>
      <c r="F2538">
        <f>Table3[[#This Row],[DivPay]]*4</f>
        <v>2.46</v>
      </c>
      <c r="G2538" s="2">
        <f>Table3[[#This Row],[FwdDiv]]/Table3[[#This Row],[SharePrice]]</f>
        <v>4.1730279898218828E-2</v>
      </c>
    </row>
    <row r="2539" spans="2:7" ht="16" x14ac:dyDescent="0.2">
      <c r="B2539" s="35">
        <v>41442</v>
      </c>
      <c r="C2539">
        <v>58.57</v>
      </c>
      <c r="E2539">
        <v>0.61499999999999999</v>
      </c>
      <c r="F2539">
        <f>Table3[[#This Row],[DivPay]]*4</f>
        <v>2.46</v>
      </c>
      <c r="G2539" s="2">
        <f>Table3[[#This Row],[FwdDiv]]/Table3[[#This Row],[SharePrice]]</f>
        <v>4.200102441522964E-2</v>
      </c>
    </row>
    <row r="2540" spans="2:7" ht="16" x14ac:dyDescent="0.2">
      <c r="B2540" s="35">
        <v>41439</v>
      </c>
      <c r="C2540">
        <v>57.82</v>
      </c>
      <c r="E2540">
        <v>0.61499999999999999</v>
      </c>
      <c r="F2540">
        <f>Table3[[#This Row],[DivPay]]*4</f>
        <v>2.46</v>
      </c>
      <c r="G2540" s="2">
        <f>Table3[[#This Row],[FwdDiv]]/Table3[[#This Row],[SharePrice]]</f>
        <v>4.2545831892078861E-2</v>
      </c>
    </row>
    <row r="2541" spans="2:7" ht="16" x14ac:dyDescent="0.2">
      <c r="B2541" s="35">
        <v>41438</v>
      </c>
      <c r="C2541">
        <v>57.56</v>
      </c>
      <c r="E2541">
        <v>0.61499999999999999</v>
      </c>
      <c r="F2541">
        <f>Table3[[#This Row],[DivPay]]*4</f>
        <v>2.46</v>
      </c>
      <c r="G2541" s="2">
        <f>Table3[[#This Row],[FwdDiv]]/Table3[[#This Row],[SharePrice]]</f>
        <v>4.2738012508686585E-2</v>
      </c>
    </row>
    <row r="2542" spans="2:7" ht="16" x14ac:dyDescent="0.2">
      <c r="B2542" s="35">
        <v>41437</v>
      </c>
      <c r="C2542">
        <v>56.77</v>
      </c>
      <c r="E2542">
        <v>0.61499999999999999</v>
      </c>
      <c r="F2542">
        <f>Table3[[#This Row],[DivPay]]*4</f>
        <v>2.46</v>
      </c>
      <c r="G2542" s="2">
        <f>Table3[[#This Row],[FwdDiv]]/Table3[[#This Row],[SharePrice]]</f>
        <v>4.3332746168751095E-2</v>
      </c>
    </row>
    <row r="2543" spans="2:7" ht="16" x14ac:dyDescent="0.2">
      <c r="B2543" s="35">
        <v>41436</v>
      </c>
      <c r="C2543">
        <v>57.15</v>
      </c>
      <c r="E2543">
        <v>0.61499999999999999</v>
      </c>
      <c r="F2543">
        <f>Table3[[#This Row],[DivPay]]*4</f>
        <v>2.46</v>
      </c>
      <c r="G2543" s="2">
        <f>Table3[[#This Row],[FwdDiv]]/Table3[[#This Row],[SharePrice]]</f>
        <v>4.3044619422572178E-2</v>
      </c>
    </row>
    <row r="2544" spans="2:7" ht="16" x14ac:dyDescent="0.2">
      <c r="B2544" s="35">
        <v>41435</v>
      </c>
      <c r="C2544">
        <v>57.4</v>
      </c>
      <c r="E2544">
        <v>0.61499999999999999</v>
      </c>
      <c r="F2544">
        <f>Table3[[#This Row],[DivPay]]*4</f>
        <v>2.46</v>
      </c>
      <c r="G2544" s="2">
        <f>Table3[[#This Row],[FwdDiv]]/Table3[[#This Row],[SharePrice]]</f>
        <v>4.2857142857142858E-2</v>
      </c>
    </row>
    <row r="2545" spans="2:7" ht="16" x14ac:dyDescent="0.2">
      <c r="B2545" s="35">
        <v>41432</v>
      </c>
      <c r="C2545">
        <v>57.43</v>
      </c>
      <c r="E2545">
        <v>0.61499999999999999</v>
      </c>
      <c r="F2545">
        <f>Table3[[#This Row],[DivPay]]*4</f>
        <v>2.46</v>
      </c>
      <c r="G2545" s="2">
        <f>Table3[[#This Row],[FwdDiv]]/Table3[[#This Row],[SharePrice]]</f>
        <v>4.2834755354344417E-2</v>
      </c>
    </row>
    <row r="2546" spans="2:7" ht="16" x14ac:dyDescent="0.2">
      <c r="B2546" s="35">
        <v>41431</v>
      </c>
      <c r="C2546">
        <v>57.33</v>
      </c>
      <c r="E2546">
        <v>0.61499999999999999</v>
      </c>
      <c r="F2546">
        <f>Table3[[#This Row],[DivPay]]*4</f>
        <v>2.46</v>
      </c>
      <c r="G2546" s="2">
        <f>Table3[[#This Row],[FwdDiv]]/Table3[[#This Row],[SharePrice]]</f>
        <v>4.2909471480900054E-2</v>
      </c>
    </row>
    <row r="2547" spans="2:7" ht="16" x14ac:dyDescent="0.2">
      <c r="B2547" s="35">
        <v>41430</v>
      </c>
      <c r="C2547">
        <v>56.99</v>
      </c>
      <c r="E2547">
        <v>0.61499999999999999</v>
      </c>
      <c r="F2547">
        <f>Table3[[#This Row],[DivPay]]*4</f>
        <v>2.46</v>
      </c>
      <c r="G2547" s="2">
        <f>Table3[[#This Row],[FwdDiv]]/Table3[[#This Row],[SharePrice]]</f>
        <v>4.3165467625899276E-2</v>
      </c>
    </row>
    <row r="2548" spans="2:7" ht="16" x14ac:dyDescent="0.2">
      <c r="B2548" s="35">
        <v>41429</v>
      </c>
      <c r="C2548">
        <v>56.49</v>
      </c>
      <c r="E2548">
        <v>0.61499999999999999</v>
      </c>
      <c r="F2548">
        <f>Table3[[#This Row],[DivPay]]*4</f>
        <v>2.46</v>
      </c>
      <c r="G2548" s="2">
        <f>Table3[[#This Row],[FwdDiv]]/Table3[[#This Row],[SharePrice]]</f>
        <v>4.3547530536378116E-2</v>
      </c>
    </row>
    <row r="2549" spans="2:7" ht="16" x14ac:dyDescent="0.2">
      <c r="B2549" s="35">
        <v>41428</v>
      </c>
      <c r="C2549">
        <v>56.98</v>
      </c>
      <c r="E2549">
        <v>0.61499999999999999</v>
      </c>
      <c r="F2549">
        <f>Table3[[#This Row],[DivPay]]*4</f>
        <v>2.46</v>
      </c>
      <c r="G2549" s="2">
        <f>Table3[[#This Row],[FwdDiv]]/Table3[[#This Row],[SharePrice]]</f>
        <v>4.3173043173043178E-2</v>
      </c>
    </row>
    <row r="2550" spans="2:7" ht="16" x14ac:dyDescent="0.2">
      <c r="B2550" s="35">
        <v>41425</v>
      </c>
      <c r="C2550">
        <v>57.07</v>
      </c>
      <c r="E2550">
        <v>0.61499999999999999</v>
      </c>
      <c r="F2550">
        <f>Table3[[#This Row],[DivPay]]*4</f>
        <v>2.46</v>
      </c>
      <c r="G2550" s="2">
        <f>Table3[[#This Row],[FwdDiv]]/Table3[[#This Row],[SharePrice]]</f>
        <v>4.3104958822498686E-2</v>
      </c>
    </row>
    <row r="2551" spans="2:7" ht="16" x14ac:dyDescent="0.2">
      <c r="B2551" s="35">
        <v>41424</v>
      </c>
      <c r="C2551">
        <v>57.68</v>
      </c>
      <c r="E2551">
        <v>0.61499999999999999</v>
      </c>
      <c r="F2551">
        <f>Table3[[#This Row],[DivPay]]*4</f>
        <v>2.46</v>
      </c>
      <c r="G2551" s="2">
        <f>Table3[[#This Row],[FwdDiv]]/Table3[[#This Row],[SharePrice]]</f>
        <v>4.2649098474341195E-2</v>
      </c>
    </row>
    <row r="2552" spans="2:7" ht="16" x14ac:dyDescent="0.2">
      <c r="B2552" s="35">
        <v>41423</v>
      </c>
      <c r="C2552">
        <v>57.74</v>
      </c>
      <c r="E2552">
        <v>0.61499999999999999</v>
      </c>
      <c r="F2552">
        <f>Table3[[#This Row],[DivPay]]*4</f>
        <v>2.46</v>
      </c>
      <c r="G2552" s="2">
        <f>Table3[[#This Row],[FwdDiv]]/Table3[[#This Row],[SharePrice]]</f>
        <v>4.2604780048493246E-2</v>
      </c>
    </row>
    <row r="2553" spans="2:7" ht="16" x14ac:dyDescent="0.2">
      <c r="B2553" s="35">
        <v>41422</v>
      </c>
      <c r="C2553">
        <v>58.56</v>
      </c>
      <c r="E2553">
        <v>0.61499999999999999</v>
      </c>
      <c r="F2553">
        <f>Table3[[#This Row],[DivPay]]*4</f>
        <v>2.46</v>
      </c>
      <c r="G2553" s="2">
        <f>Table3[[#This Row],[FwdDiv]]/Table3[[#This Row],[SharePrice]]</f>
        <v>4.2008196721311473E-2</v>
      </c>
    </row>
    <row r="2554" spans="2:7" ht="16" x14ac:dyDescent="0.2">
      <c r="B2554" s="35">
        <v>41418</v>
      </c>
      <c r="C2554">
        <v>58.66</v>
      </c>
      <c r="E2554">
        <v>0.61499999999999999</v>
      </c>
      <c r="F2554">
        <f>Table3[[#This Row],[DivPay]]*4</f>
        <v>2.46</v>
      </c>
      <c r="G2554" s="2">
        <f>Table3[[#This Row],[FwdDiv]]/Table3[[#This Row],[SharePrice]]</f>
        <v>4.1936583702693493E-2</v>
      </c>
    </row>
    <row r="2555" spans="2:7" ht="16" x14ac:dyDescent="0.2">
      <c r="B2555" s="35">
        <v>41417</v>
      </c>
      <c r="C2555">
        <v>59.01</v>
      </c>
      <c r="E2555">
        <v>0.61499999999999999</v>
      </c>
      <c r="F2555">
        <f>Table3[[#This Row],[DivPay]]*4</f>
        <v>2.46</v>
      </c>
      <c r="G2555" s="2">
        <f>Table3[[#This Row],[FwdDiv]]/Table3[[#This Row],[SharePrice]]</f>
        <v>4.1687849517031014E-2</v>
      </c>
    </row>
    <row r="2556" spans="2:7" ht="16" x14ac:dyDescent="0.2">
      <c r="B2556" s="35">
        <v>41416</v>
      </c>
      <c r="C2556">
        <v>59.61</v>
      </c>
      <c r="E2556">
        <v>0.61499999999999999</v>
      </c>
      <c r="F2556">
        <f>Table3[[#This Row],[DivPay]]*4</f>
        <v>2.46</v>
      </c>
      <c r="G2556" s="2">
        <f>Table3[[#This Row],[FwdDiv]]/Table3[[#This Row],[SharePrice]]</f>
        <v>4.126824358329139E-2</v>
      </c>
    </row>
    <row r="2557" spans="2:7" ht="16" x14ac:dyDescent="0.2">
      <c r="B2557" s="35">
        <v>41415</v>
      </c>
      <c r="C2557">
        <v>60.87</v>
      </c>
      <c r="E2557">
        <v>0.61499999999999999</v>
      </c>
      <c r="F2557">
        <f>Table3[[#This Row],[DivPay]]*4</f>
        <v>2.46</v>
      </c>
      <c r="G2557" s="2">
        <f>Table3[[#This Row],[FwdDiv]]/Table3[[#This Row],[SharePrice]]</f>
        <v>4.0413997042878264E-2</v>
      </c>
    </row>
    <row r="2558" spans="2:7" ht="16" x14ac:dyDescent="0.2">
      <c r="B2558" s="35">
        <v>41414</v>
      </c>
      <c r="C2558">
        <v>60.9</v>
      </c>
      <c r="E2558">
        <v>0.61499999999999999</v>
      </c>
      <c r="F2558">
        <f>Table3[[#This Row],[DivPay]]*4</f>
        <v>2.46</v>
      </c>
      <c r="G2558" s="2">
        <f>Table3[[#This Row],[FwdDiv]]/Table3[[#This Row],[SharePrice]]</f>
        <v>4.0394088669950742E-2</v>
      </c>
    </row>
    <row r="2559" spans="2:7" ht="16" x14ac:dyDescent="0.2">
      <c r="B2559" s="35">
        <v>41411</v>
      </c>
      <c r="C2559">
        <v>60.79</v>
      </c>
      <c r="E2559">
        <v>0.61499999999999999</v>
      </c>
      <c r="F2559">
        <f>Table3[[#This Row],[DivPay]]*4</f>
        <v>2.46</v>
      </c>
      <c r="G2559" s="2">
        <f>Table3[[#This Row],[FwdDiv]]/Table3[[#This Row],[SharePrice]]</f>
        <v>4.0467182102319463E-2</v>
      </c>
    </row>
    <row r="2560" spans="2:7" ht="16" x14ac:dyDescent="0.2">
      <c r="B2560" s="35">
        <v>41410</v>
      </c>
      <c r="C2560">
        <v>60.16</v>
      </c>
      <c r="E2560">
        <v>0.61499999999999999</v>
      </c>
      <c r="F2560">
        <f>Table3[[#This Row],[DivPay]]*4</f>
        <v>2.46</v>
      </c>
      <c r="G2560" s="2">
        <f>Table3[[#This Row],[FwdDiv]]/Table3[[#This Row],[SharePrice]]</f>
        <v>4.0890957446808512E-2</v>
      </c>
    </row>
    <row r="2561" spans="2:7" ht="16" x14ac:dyDescent="0.2">
      <c r="B2561" s="35">
        <v>41409</v>
      </c>
      <c r="C2561">
        <v>60.69</v>
      </c>
      <c r="E2561">
        <v>0.61499999999999999</v>
      </c>
      <c r="F2561">
        <f>Table3[[#This Row],[DivPay]]*4</f>
        <v>2.46</v>
      </c>
      <c r="G2561" s="2">
        <f>Table3[[#This Row],[FwdDiv]]/Table3[[#This Row],[SharePrice]]</f>
        <v>4.0533860603064756E-2</v>
      </c>
    </row>
    <row r="2562" spans="2:7" ht="16" x14ac:dyDescent="0.2">
      <c r="B2562" s="35">
        <v>41408</v>
      </c>
      <c r="C2562">
        <v>60.47</v>
      </c>
      <c r="E2562">
        <v>0.61499999999999999</v>
      </c>
      <c r="F2562">
        <f>Table3[[#This Row],[DivPay]]*4</f>
        <v>2.46</v>
      </c>
      <c r="G2562" s="2">
        <f>Table3[[#This Row],[FwdDiv]]/Table3[[#This Row],[SharePrice]]</f>
        <v>4.0681329584918144E-2</v>
      </c>
    </row>
    <row r="2563" spans="2:7" ht="16" x14ac:dyDescent="0.2">
      <c r="B2563" s="35">
        <v>41407</v>
      </c>
      <c r="C2563">
        <v>60.44</v>
      </c>
      <c r="D2563">
        <v>0.61499999999999999</v>
      </c>
      <c r="E2563">
        <v>0.61499999999999999</v>
      </c>
      <c r="F2563">
        <f>Table3[[#This Row],[DivPay]]*4</f>
        <v>2.46</v>
      </c>
      <c r="G2563" s="2">
        <f>Table3[[#This Row],[FwdDiv]]/Table3[[#This Row],[SharePrice]]</f>
        <v>4.070152217074785E-2</v>
      </c>
    </row>
    <row r="2564" spans="2:7" ht="16" x14ac:dyDescent="0.2">
      <c r="B2564" s="35">
        <v>41404</v>
      </c>
      <c r="C2564">
        <v>61.57</v>
      </c>
      <c r="E2564">
        <v>0.61499999999999999</v>
      </c>
      <c r="F2564">
        <f>Table3[[#This Row],[DivPay]]*4</f>
        <v>2.46</v>
      </c>
      <c r="G2564" s="2">
        <f>Table3[[#This Row],[FwdDiv]]/Table3[[#This Row],[SharePrice]]</f>
        <v>3.995452330680526E-2</v>
      </c>
    </row>
    <row r="2565" spans="2:7" ht="16" x14ac:dyDescent="0.2">
      <c r="B2565" s="35">
        <v>41403</v>
      </c>
      <c r="C2565">
        <v>61.45</v>
      </c>
      <c r="E2565">
        <v>0.61499999999999999</v>
      </c>
      <c r="F2565">
        <f>Table3[[#This Row],[DivPay]]*4</f>
        <v>2.46</v>
      </c>
      <c r="G2565" s="2">
        <f>Table3[[#This Row],[FwdDiv]]/Table3[[#This Row],[SharePrice]]</f>
        <v>4.0032546786004881E-2</v>
      </c>
    </row>
    <row r="2566" spans="2:7" ht="16" x14ac:dyDescent="0.2">
      <c r="B2566" s="35">
        <v>41402</v>
      </c>
      <c r="C2566">
        <v>62.28</v>
      </c>
      <c r="E2566">
        <v>0.61499999999999999</v>
      </c>
      <c r="F2566">
        <f>Table3[[#This Row],[DivPay]]*4</f>
        <v>2.46</v>
      </c>
      <c r="G2566" s="2">
        <f>Table3[[#This Row],[FwdDiv]]/Table3[[#This Row],[SharePrice]]</f>
        <v>3.9499036608863197E-2</v>
      </c>
    </row>
    <row r="2567" spans="2:7" ht="16" x14ac:dyDescent="0.2">
      <c r="B2567" s="35">
        <v>41401</v>
      </c>
      <c r="C2567">
        <v>63.06</v>
      </c>
      <c r="E2567">
        <v>0.61499999999999999</v>
      </c>
      <c r="F2567">
        <f>Table3[[#This Row],[DivPay]]*4</f>
        <v>2.46</v>
      </c>
      <c r="G2567" s="2">
        <f>Table3[[#This Row],[FwdDiv]]/Table3[[#This Row],[SharePrice]]</f>
        <v>3.9010466222645097E-2</v>
      </c>
    </row>
    <row r="2568" spans="2:7" ht="16" x14ac:dyDescent="0.2">
      <c r="B2568" s="35">
        <v>41400</v>
      </c>
      <c r="C2568">
        <v>62.72</v>
      </c>
      <c r="E2568">
        <v>0.61499999999999999</v>
      </c>
      <c r="F2568">
        <f>Table3[[#This Row],[DivPay]]*4</f>
        <v>2.46</v>
      </c>
      <c r="G2568" s="2">
        <f>Table3[[#This Row],[FwdDiv]]/Table3[[#This Row],[SharePrice]]</f>
        <v>3.9221938775510203E-2</v>
      </c>
    </row>
    <row r="2569" spans="2:7" ht="16" x14ac:dyDescent="0.2">
      <c r="B2569" s="35">
        <v>41397</v>
      </c>
      <c r="C2569">
        <v>63.66</v>
      </c>
      <c r="E2569">
        <v>0.61499999999999999</v>
      </c>
      <c r="F2569">
        <f>Table3[[#This Row],[DivPay]]*4</f>
        <v>2.46</v>
      </c>
      <c r="G2569" s="2">
        <f>Table3[[#This Row],[FwdDiv]]/Table3[[#This Row],[SharePrice]]</f>
        <v>3.8642789820923659E-2</v>
      </c>
    </row>
    <row r="2570" spans="2:7" ht="16" x14ac:dyDescent="0.2">
      <c r="B2570" s="35">
        <v>41396</v>
      </c>
      <c r="C2570">
        <v>63.63</v>
      </c>
      <c r="E2570">
        <v>0.61499999999999999</v>
      </c>
      <c r="F2570">
        <f>Table3[[#This Row],[DivPay]]*4</f>
        <v>2.46</v>
      </c>
      <c r="G2570" s="2">
        <f>Table3[[#This Row],[FwdDiv]]/Table3[[#This Row],[SharePrice]]</f>
        <v>3.8661008958038659E-2</v>
      </c>
    </row>
    <row r="2571" spans="2:7" ht="16" x14ac:dyDescent="0.2">
      <c r="B2571" s="35">
        <v>41395</v>
      </c>
      <c r="C2571">
        <v>63.32</v>
      </c>
      <c r="E2571">
        <v>0.61499999999999999</v>
      </c>
      <c r="F2571">
        <f>Table3[[#This Row],[DivPay]]*4</f>
        <v>2.46</v>
      </c>
      <c r="G2571" s="2">
        <f>Table3[[#This Row],[FwdDiv]]/Table3[[#This Row],[SharePrice]]</f>
        <v>3.8850284270372709E-2</v>
      </c>
    </row>
    <row r="2572" spans="2:7" ht="16" x14ac:dyDescent="0.2">
      <c r="B2572" s="35">
        <v>41394</v>
      </c>
      <c r="C2572">
        <v>63.65</v>
      </c>
      <c r="E2572">
        <v>0.61499999999999999</v>
      </c>
      <c r="F2572">
        <f>Table3[[#This Row],[DivPay]]*4</f>
        <v>2.46</v>
      </c>
      <c r="G2572" s="2">
        <f>Table3[[#This Row],[FwdDiv]]/Table3[[#This Row],[SharePrice]]</f>
        <v>3.8648860958366067E-2</v>
      </c>
    </row>
    <row r="2573" spans="2:7" ht="16" x14ac:dyDescent="0.2">
      <c r="B2573" s="35">
        <v>41393</v>
      </c>
      <c r="C2573">
        <v>63.63</v>
      </c>
      <c r="E2573">
        <v>0.61499999999999999</v>
      </c>
      <c r="F2573">
        <f>Table3[[#This Row],[DivPay]]*4</f>
        <v>2.46</v>
      </c>
      <c r="G2573" s="2">
        <f>Table3[[#This Row],[FwdDiv]]/Table3[[#This Row],[SharePrice]]</f>
        <v>3.8661008958038659E-2</v>
      </c>
    </row>
    <row r="2574" spans="2:7" ht="16" x14ac:dyDescent="0.2">
      <c r="B2574" s="35">
        <v>41390</v>
      </c>
      <c r="C2574">
        <v>62.84</v>
      </c>
      <c r="E2574">
        <v>0.61499999999999999</v>
      </c>
      <c r="F2574">
        <f>Table3[[#This Row],[DivPay]]*4</f>
        <v>2.46</v>
      </c>
      <c r="G2574" s="2">
        <f>Table3[[#This Row],[FwdDiv]]/Table3[[#This Row],[SharePrice]]</f>
        <v>3.9147040101845956E-2</v>
      </c>
    </row>
    <row r="2575" spans="2:7" ht="16" x14ac:dyDescent="0.2">
      <c r="B2575" s="35">
        <v>41389</v>
      </c>
      <c r="C2575">
        <v>62.99</v>
      </c>
      <c r="E2575">
        <v>0.61499999999999999</v>
      </c>
      <c r="F2575">
        <f>Table3[[#This Row],[DivPay]]*4</f>
        <v>2.46</v>
      </c>
      <c r="G2575" s="2">
        <f>Table3[[#This Row],[FwdDiv]]/Table3[[#This Row],[SharePrice]]</f>
        <v>3.9053818066359741E-2</v>
      </c>
    </row>
    <row r="2576" spans="2:7" ht="16" x14ac:dyDescent="0.2">
      <c r="B2576" s="35">
        <v>41388</v>
      </c>
      <c r="C2576">
        <v>62.77</v>
      </c>
      <c r="E2576">
        <v>0.61499999999999999</v>
      </c>
      <c r="F2576">
        <f>Table3[[#This Row],[DivPay]]*4</f>
        <v>2.46</v>
      </c>
      <c r="G2576" s="2">
        <f>Table3[[#This Row],[FwdDiv]]/Table3[[#This Row],[SharePrice]]</f>
        <v>3.9190696192448617E-2</v>
      </c>
    </row>
    <row r="2577" spans="2:7" ht="16" x14ac:dyDescent="0.2">
      <c r="B2577" s="35">
        <v>41387</v>
      </c>
      <c r="C2577">
        <v>62.5</v>
      </c>
      <c r="E2577">
        <v>0.61499999999999999</v>
      </c>
      <c r="F2577">
        <f>Table3[[#This Row],[DivPay]]*4</f>
        <v>2.46</v>
      </c>
      <c r="G2577" s="2">
        <f>Table3[[#This Row],[FwdDiv]]/Table3[[#This Row],[SharePrice]]</f>
        <v>3.9359999999999999E-2</v>
      </c>
    </row>
    <row r="2578" spans="2:7" ht="16" x14ac:dyDescent="0.2">
      <c r="B2578" s="35">
        <v>41386</v>
      </c>
      <c r="C2578">
        <v>62.37</v>
      </c>
      <c r="E2578">
        <v>0.61499999999999999</v>
      </c>
      <c r="F2578">
        <f>Table3[[#This Row],[DivPay]]*4</f>
        <v>2.46</v>
      </c>
      <c r="G2578" s="2">
        <f>Table3[[#This Row],[FwdDiv]]/Table3[[#This Row],[SharePrice]]</f>
        <v>3.9442039442039445E-2</v>
      </c>
    </row>
    <row r="2579" spans="2:7" ht="16" x14ac:dyDescent="0.2">
      <c r="B2579" s="35">
        <v>41383</v>
      </c>
      <c r="C2579">
        <v>62.48</v>
      </c>
      <c r="E2579">
        <v>0.61499999999999999</v>
      </c>
      <c r="F2579">
        <f>Table3[[#This Row],[DivPay]]*4</f>
        <v>2.46</v>
      </c>
      <c r="G2579" s="2">
        <f>Table3[[#This Row],[FwdDiv]]/Table3[[#This Row],[SharePrice]]</f>
        <v>3.9372599231754166E-2</v>
      </c>
    </row>
    <row r="2580" spans="2:7" ht="16" x14ac:dyDescent="0.2">
      <c r="B2580" s="35">
        <v>41382</v>
      </c>
      <c r="C2580">
        <v>61.44</v>
      </c>
      <c r="E2580">
        <v>0.61499999999999999</v>
      </c>
      <c r="F2580">
        <f>Table3[[#This Row],[DivPay]]*4</f>
        <v>2.46</v>
      </c>
      <c r="G2580" s="2">
        <f>Table3[[#This Row],[FwdDiv]]/Table3[[#This Row],[SharePrice]]</f>
        <v>4.00390625E-2</v>
      </c>
    </row>
    <row r="2581" spans="2:7" ht="16" x14ac:dyDescent="0.2">
      <c r="B2581" s="35">
        <v>41381</v>
      </c>
      <c r="C2581">
        <v>61.34</v>
      </c>
      <c r="E2581">
        <v>0.61499999999999999</v>
      </c>
      <c r="F2581">
        <f>Table3[[#This Row],[DivPay]]*4</f>
        <v>2.46</v>
      </c>
      <c r="G2581" s="2">
        <f>Table3[[#This Row],[FwdDiv]]/Table3[[#This Row],[SharePrice]]</f>
        <v>4.0104336485164656E-2</v>
      </c>
    </row>
    <row r="2582" spans="2:7" ht="16" x14ac:dyDescent="0.2">
      <c r="B2582" s="35">
        <v>41380</v>
      </c>
      <c r="C2582">
        <v>61.53</v>
      </c>
      <c r="E2582">
        <v>0.61499999999999999</v>
      </c>
      <c r="F2582">
        <f>Table3[[#This Row],[DivPay]]*4</f>
        <v>2.46</v>
      </c>
      <c r="G2582" s="2">
        <f>Table3[[#This Row],[FwdDiv]]/Table3[[#This Row],[SharePrice]]</f>
        <v>3.9980497318381276E-2</v>
      </c>
    </row>
    <row r="2583" spans="2:7" ht="16" x14ac:dyDescent="0.2">
      <c r="B2583" s="35">
        <v>41379</v>
      </c>
      <c r="C2583">
        <v>61.27</v>
      </c>
      <c r="E2583">
        <v>0.61499999999999999</v>
      </c>
      <c r="F2583">
        <f>Table3[[#This Row],[DivPay]]*4</f>
        <v>2.46</v>
      </c>
      <c r="G2583" s="2">
        <f>Table3[[#This Row],[FwdDiv]]/Table3[[#This Row],[SharePrice]]</f>
        <v>4.0150155051411784E-2</v>
      </c>
    </row>
    <row r="2584" spans="2:7" ht="16" x14ac:dyDescent="0.2">
      <c r="B2584" s="35">
        <v>41376</v>
      </c>
      <c r="C2584">
        <v>61.91</v>
      </c>
      <c r="E2584">
        <v>0.61499999999999999</v>
      </c>
      <c r="F2584">
        <f>Table3[[#This Row],[DivPay]]*4</f>
        <v>2.46</v>
      </c>
      <c r="G2584" s="2">
        <f>Table3[[#This Row],[FwdDiv]]/Table3[[#This Row],[SharePrice]]</f>
        <v>3.9735099337748346E-2</v>
      </c>
    </row>
    <row r="2585" spans="2:7" ht="16" x14ac:dyDescent="0.2">
      <c r="B2585" s="35">
        <v>41375</v>
      </c>
      <c r="C2585">
        <v>61.73</v>
      </c>
      <c r="E2585">
        <v>0.61499999999999999</v>
      </c>
      <c r="F2585">
        <f>Table3[[#This Row],[DivPay]]*4</f>
        <v>2.46</v>
      </c>
      <c r="G2585" s="2">
        <f>Table3[[#This Row],[FwdDiv]]/Table3[[#This Row],[SharePrice]]</f>
        <v>3.9850963874939256E-2</v>
      </c>
    </row>
    <row r="2586" spans="2:7" ht="16" x14ac:dyDescent="0.2">
      <c r="B2586" s="35">
        <v>41374</v>
      </c>
      <c r="C2586">
        <v>61.77</v>
      </c>
      <c r="E2586">
        <v>0.61499999999999999</v>
      </c>
      <c r="F2586">
        <f>Table3[[#This Row],[DivPay]]*4</f>
        <v>2.46</v>
      </c>
      <c r="G2586" s="2">
        <f>Table3[[#This Row],[FwdDiv]]/Table3[[#This Row],[SharePrice]]</f>
        <v>3.9825157843613401E-2</v>
      </c>
    </row>
    <row r="2587" spans="2:7" ht="16" x14ac:dyDescent="0.2">
      <c r="B2587" s="35">
        <v>41373</v>
      </c>
      <c r="C2587">
        <v>61.49</v>
      </c>
      <c r="E2587">
        <v>0.61499999999999999</v>
      </c>
      <c r="F2587">
        <f>Table3[[#This Row],[DivPay]]*4</f>
        <v>2.46</v>
      </c>
      <c r="G2587" s="2">
        <f>Table3[[#This Row],[FwdDiv]]/Table3[[#This Row],[SharePrice]]</f>
        <v>4.000650512278419E-2</v>
      </c>
    </row>
    <row r="2588" spans="2:7" ht="16" x14ac:dyDescent="0.2">
      <c r="B2588" s="35">
        <v>41372</v>
      </c>
      <c r="C2588">
        <v>61.48</v>
      </c>
      <c r="E2588">
        <v>0.61499999999999999</v>
      </c>
      <c r="F2588">
        <f>Table3[[#This Row],[DivPay]]*4</f>
        <v>2.46</v>
      </c>
      <c r="G2588" s="2">
        <f>Table3[[#This Row],[FwdDiv]]/Table3[[#This Row],[SharePrice]]</f>
        <v>4.0013012361743656E-2</v>
      </c>
    </row>
    <row r="2589" spans="2:7" ht="16" x14ac:dyDescent="0.2">
      <c r="B2589" s="35">
        <v>41369</v>
      </c>
      <c r="C2589">
        <v>61.31</v>
      </c>
      <c r="E2589">
        <v>0.61499999999999999</v>
      </c>
      <c r="F2589">
        <f>Table3[[#This Row],[DivPay]]*4</f>
        <v>2.46</v>
      </c>
      <c r="G2589" s="2">
        <f>Table3[[#This Row],[FwdDiv]]/Table3[[#This Row],[SharePrice]]</f>
        <v>4.0123960202250855E-2</v>
      </c>
    </row>
    <row r="2590" spans="2:7" ht="16" x14ac:dyDescent="0.2">
      <c r="B2590" s="35">
        <v>41368</v>
      </c>
      <c r="C2590">
        <v>61.23</v>
      </c>
      <c r="E2590">
        <v>0.61499999999999999</v>
      </c>
      <c r="F2590">
        <f>Table3[[#This Row],[DivPay]]*4</f>
        <v>2.46</v>
      </c>
      <c r="G2590" s="2">
        <f>Table3[[#This Row],[FwdDiv]]/Table3[[#This Row],[SharePrice]]</f>
        <v>4.0176384125428712E-2</v>
      </c>
    </row>
    <row r="2591" spans="2:7" ht="16" x14ac:dyDescent="0.2">
      <c r="B2591" s="35">
        <v>41367</v>
      </c>
      <c r="C2591">
        <v>60.68</v>
      </c>
      <c r="E2591">
        <v>0.61499999999999999</v>
      </c>
      <c r="F2591">
        <f>Table3[[#This Row],[DivPay]]*4</f>
        <v>2.46</v>
      </c>
      <c r="G2591" s="2">
        <f>Table3[[#This Row],[FwdDiv]]/Table3[[#This Row],[SharePrice]]</f>
        <v>4.0540540540540543E-2</v>
      </c>
    </row>
    <row r="2592" spans="2:7" ht="16" x14ac:dyDescent="0.2">
      <c r="B2592" s="35">
        <v>41366</v>
      </c>
      <c r="C2592">
        <v>60.51</v>
      </c>
      <c r="E2592">
        <v>0.61499999999999999</v>
      </c>
      <c r="F2592">
        <f>Table3[[#This Row],[DivPay]]*4</f>
        <v>2.46</v>
      </c>
      <c r="G2592" s="2">
        <f>Table3[[#This Row],[FwdDiv]]/Table3[[#This Row],[SharePrice]]</f>
        <v>4.0654437283093703E-2</v>
      </c>
    </row>
    <row r="2593" spans="2:7" ht="16" x14ac:dyDescent="0.2">
      <c r="B2593" s="35">
        <v>41365</v>
      </c>
      <c r="C2593">
        <v>60.71</v>
      </c>
      <c r="E2593">
        <v>0.61499999999999999</v>
      </c>
      <c r="F2593">
        <f>Table3[[#This Row],[DivPay]]*4</f>
        <v>2.46</v>
      </c>
      <c r="G2593" s="2">
        <f>Table3[[#This Row],[FwdDiv]]/Table3[[#This Row],[SharePrice]]</f>
        <v>4.0520507329929172E-2</v>
      </c>
    </row>
    <row r="2594" spans="2:7" ht="16" x14ac:dyDescent="0.2">
      <c r="B2594" s="35">
        <v>41361</v>
      </c>
      <c r="C2594">
        <v>61.03</v>
      </c>
      <c r="E2594">
        <v>0.61499999999999999</v>
      </c>
      <c r="F2594">
        <f>Table3[[#This Row],[DivPay]]*4</f>
        <v>2.46</v>
      </c>
      <c r="G2594" s="2">
        <f>Table3[[#This Row],[FwdDiv]]/Table3[[#This Row],[SharePrice]]</f>
        <v>4.0308045223660494E-2</v>
      </c>
    </row>
    <row r="2595" spans="2:7" ht="16" x14ac:dyDescent="0.2">
      <c r="B2595" s="35">
        <v>41360</v>
      </c>
      <c r="C2595">
        <v>60.11</v>
      </c>
      <c r="E2595">
        <v>0.61499999999999999</v>
      </c>
      <c r="F2595">
        <f>Table3[[#This Row],[DivPay]]*4</f>
        <v>2.46</v>
      </c>
      <c r="G2595" s="2">
        <f>Table3[[#This Row],[FwdDiv]]/Table3[[#This Row],[SharePrice]]</f>
        <v>4.0924970886707705E-2</v>
      </c>
    </row>
    <row r="2596" spans="2:7" ht="16" x14ac:dyDescent="0.2">
      <c r="B2596" s="35">
        <v>41359</v>
      </c>
      <c r="C2596">
        <v>59.66</v>
      </c>
      <c r="E2596">
        <v>0.61499999999999999</v>
      </c>
      <c r="F2596">
        <f>Table3[[#This Row],[DivPay]]*4</f>
        <v>2.46</v>
      </c>
      <c r="G2596" s="2">
        <f>Table3[[#This Row],[FwdDiv]]/Table3[[#This Row],[SharePrice]]</f>
        <v>4.1233657391887363E-2</v>
      </c>
    </row>
    <row r="2597" spans="2:7" ht="16" x14ac:dyDescent="0.2">
      <c r="B2597" s="35">
        <v>41358</v>
      </c>
      <c r="C2597">
        <v>59.1</v>
      </c>
      <c r="E2597">
        <v>0.61499999999999999</v>
      </c>
      <c r="F2597">
        <f>Table3[[#This Row],[DivPay]]*4</f>
        <v>2.46</v>
      </c>
      <c r="G2597" s="2">
        <f>Table3[[#This Row],[FwdDiv]]/Table3[[#This Row],[SharePrice]]</f>
        <v>4.16243654822335E-2</v>
      </c>
    </row>
    <row r="2598" spans="2:7" ht="16" x14ac:dyDescent="0.2">
      <c r="B2598" s="35">
        <v>41355</v>
      </c>
      <c r="C2598">
        <v>59.09</v>
      </c>
      <c r="E2598">
        <v>0.61499999999999999</v>
      </c>
      <c r="F2598">
        <f>Table3[[#This Row],[DivPay]]*4</f>
        <v>2.46</v>
      </c>
      <c r="G2598" s="2">
        <f>Table3[[#This Row],[FwdDiv]]/Table3[[#This Row],[SharePrice]]</f>
        <v>4.16314097139956E-2</v>
      </c>
    </row>
    <row r="2599" spans="2:7" ht="16" x14ac:dyDescent="0.2">
      <c r="B2599" s="35">
        <v>41354</v>
      </c>
      <c r="C2599">
        <v>58.91</v>
      </c>
      <c r="E2599">
        <v>0.61499999999999999</v>
      </c>
      <c r="F2599">
        <f>Table3[[#This Row],[DivPay]]*4</f>
        <v>2.46</v>
      </c>
      <c r="G2599" s="2">
        <f>Table3[[#This Row],[FwdDiv]]/Table3[[#This Row],[SharePrice]]</f>
        <v>4.1758614836190804E-2</v>
      </c>
    </row>
    <row r="2600" spans="2:7" ht="16" x14ac:dyDescent="0.2">
      <c r="B2600" s="35">
        <v>41353</v>
      </c>
      <c r="C2600">
        <v>59.16</v>
      </c>
      <c r="E2600">
        <v>0.61499999999999999</v>
      </c>
      <c r="F2600">
        <f>Table3[[#This Row],[DivPay]]*4</f>
        <v>2.46</v>
      </c>
      <c r="G2600" s="2">
        <f>Table3[[#This Row],[FwdDiv]]/Table3[[#This Row],[SharePrice]]</f>
        <v>4.1582150101419878E-2</v>
      </c>
    </row>
    <row r="2601" spans="2:7" ht="16" x14ac:dyDescent="0.2">
      <c r="B2601" s="35">
        <v>41352</v>
      </c>
      <c r="C2601">
        <v>58.96</v>
      </c>
      <c r="E2601">
        <v>0.61499999999999999</v>
      </c>
      <c r="F2601">
        <f>Table3[[#This Row],[DivPay]]*4</f>
        <v>2.46</v>
      </c>
      <c r="G2601" s="2">
        <f>Table3[[#This Row],[FwdDiv]]/Table3[[#This Row],[SharePrice]]</f>
        <v>4.1723202170963362E-2</v>
      </c>
    </row>
    <row r="2602" spans="2:7" ht="16" x14ac:dyDescent="0.2">
      <c r="B2602" s="35">
        <v>41351</v>
      </c>
      <c r="C2602">
        <v>58.67</v>
      </c>
      <c r="E2602">
        <v>0.61499999999999999</v>
      </c>
      <c r="F2602">
        <f>Table3[[#This Row],[DivPay]]*4</f>
        <v>2.46</v>
      </c>
      <c r="G2602" s="2">
        <f>Table3[[#This Row],[FwdDiv]]/Table3[[#This Row],[SharePrice]]</f>
        <v>4.1929435827509798E-2</v>
      </c>
    </row>
    <row r="2603" spans="2:7" ht="16" x14ac:dyDescent="0.2">
      <c r="B2603" s="35">
        <v>41348</v>
      </c>
      <c r="C2603">
        <v>59.17</v>
      </c>
      <c r="E2603">
        <v>0.61499999999999999</v>
      </c>
      <c r="F2603">
        <f>Table3[[#This Row],[DivPay]]*4</f>
        <v>2.46</v>
      </c>
      <c r="G2603" s="2">
        <f>Table3[[#This Row],[FwdDiv]]/Table3[[#This Row],[SharePrice]]</f>
        <v>4.1575122528308264E-2</v>
      </c>
    </row>
    <row r="2604" spans="2:7" ht="16" x14ac:dyDescent="0.2">
      <c r="B2604" s="35">
        <v>41347</v>
      </c>
      <c r="C2604">
        <v>58.8</v>
      </c>
      <c r="E2604">
        <v>0.61499999999999999</v>
      </c>
      <c r="F2604">
        <f>Table3[[#This Row],[DivPay]]*4</f>
        <v>2.46</v>
      </c>
      <c r="G2604" s="2">
        <f>Table3[[#This Row],[FwdDiv]]/Table3[[#This Row],[SharePrice]]</f>
        <v>4.1836734693877553E-2</v>
      </c>
    </row>
    <row r="2605" spans="2:7" ht="16" x14ac:dyDescent="0.2">
      <c r="B2605" s="35">
        <v>41346</v>
      </c>
      <c r="C2605">
        <v>58.77</v>
      </c>
      <c r="E2605">
        <v>0.61499999999999999</v>
      </c>
      <c r="F2605">
        <f>Table3[[#This Row],[DivPay]]*4</f>
        <v>2.46</v>
      </c>
      <c r="G2605" s="2">
        <f>Table3[[#This Row],[FwdDiv]]/Table3[[#This Row],[SharePrice]]</f>
        <v>4.1858090862685042E-2</v>
      </c>
    </row>
    <row r="2606" spans="2:7" ht="16" x14ac:dyDescent="0.2">
      <c r="B2606" s="35">
        <v>41345</v>
      </c>
      <c r="C2606">
        <v>58.87</v>
      </c>
      <c r="E2606">
        <v>0.61499999999999999</v>
      </c>
      <c r="F2606">
        <f>Table3[[#This Row],[DivPay]]*4</f>
        <v>2.46</v>
      </c>
      <c r="G2606" s="2">
        <f>Table3[[#This Row],[FwdDiv]]/Table3[[#This Row],[SharePrice]]</f>
        <v>4.1786988279259384E-2</v>
      </c>
    </row>
    <row r="2607" spans="2:7" ht="16" x14ac:dyDescent="0.2">
      <c r="B2607" s="35">
        <v>41344</v>
      </c>
      <c r="C2607">
        <v>59.05</v>
      </c>
      <c r="E2607">
        <v>0.61499999999999999</v>
      </c>
      <c r="F2607">
        <f>Table3[[#This Row],[DivPay]]*4</f>
        <v>2.46</v>
      </c>
      <c r="G2607" s="2">
        <f>Table3[[#This Row],[FwdDiv]]/Table3[[#This Row],[SharePrice]]</f>
        <v>4.165961049957663E-2</v>
      </c>
    </row>
    <row r="2608" spans="2:7" ht="16" x14ac:dyDescent="0.2">
      <c r="B2608" s="35">
        <v>41341</v>
      </c>
      <c r="C2608">
        <v>58.95</v>
      </c>
      <c r="E2608">
        <v>0.61499999999999999</v>
      </c>
      <c r="F2608">
        <f>Table3[[#This Row],[DivPay]]*4</f>
        <v>2.46</v>
      </c>
      <c r="G2608" s="2">
        <f>Table3[[#This Row],[FwdDiv]]/Table3[[#This Row],[SharePrice]]</f>
        <v>4.1730279898218828E-2</v>
      </c>
    </row>
    <row r="2609" spans="2:7" ht="16" x14ac:dyDescent="0.2">
      <c r="B2609" s="35">
        <v>41340</v>
      </c>
      <c r="C2609">
        <v>58.98</v>
      </c>
      <c r="E2609">
        <v>0.61499999999999999</v>
      </c>
      <c r="F2609">
        <f>Table3[[#This Row],[DivPay]]*4</f>
        <v>2.46</v>
      </c>
      <c r="G2609" s="2">
        <f>Table3[[#This Row],[FwdDiv]]/Table3[[#This Row],[SharePrice]]</f>
        <v>4.1709053916581897E-2</v>
      </c>
    </row>
    <row r="2610" spans="2:7" ht="16" x14ac:dyDescent="0.2">
      <c r="B2610" s="35">
        <v>41339</v>
      </c>
      <c r="C2610">
        <v>59.25</v>
      </c>
      <c r="E2610">
        <v>0.61499999999999999</v>
      </c>
      <c r="F2610">
        <f>Table3[[#This Row],[DivPay]]*4</f>
        <v>2.46</v>
      </c>
      <c r="G2610" s="2">
        <f>Table3[[#This Row],[FwdDiv]]/Table3[[#This Row],[SharePrice]]</f>
        <v>4.1518987341772152E-2</v>
      </c>
    </row>
    <row r="2611" spans="2:7" ht="16" x14ac:dyDescent="0.2">
      <c r="B2611" s="35">
        <v>41338</v>
      </c>
      <c r="C2611">
        <v>59.58</v>
      </c>
      <c r="E2611">
        <v>0.61499999999999999</v>
      </c>
      <c r="F2611">
        <f>Table3[[#This Row],[DivPay]]*4</f>
        <v>2.46</v>
      </c>
      <c r="G2611" s="2">
        <f>Table3[[#This Row],[FwdDiv]]/Table3[[#This Row],[SharePrice]]</f>
        <v>4.1289023162134945E-2</v>
      </c>
    </row>
    <row r="2612" spans="2:7" ht="16" x14ac:dyDescent="0.2">
      <c r="B2612" s="35">
        <v>41337</v>
      </c>
      <c r="C2612">
        <v>59.4</v>
      </c>
      <c r="E2612">
        <v>0.61499999999999999</v>
      </c>
      <c r="F2612">
        <f>Table3[[#This Row],[DivPay]]*4</f>
        <v>2.46</v>
      </c>
      <c r="G2612" s="2">
        <f>Table3[[#This Row],[FwdDiv]]/Table3[[#This Row],[SharePrice]]</f>
        <v>4.1414141414141417E-2</v>
      </c>
    </row>
    <row r="2613" spans="2:7" ht="16" x14ac:dyDescent="0.2">
      <c r="B2613" s="35">
        <v>41334</v>
      </c>
      <c r="C2613">
        <v>59.02</v>
      </c>
      <c r="E2613">
        <v>0.61499999999999999</v>
      </c>
      <c r="F2613">
        <f>Table3[[#This Row],[DivPay]]*4</f>
        <v>2.46</v>
      </c>
      <c r="G2613" s="2">
        <f>Table3[[#This Row],[FwdDiv]]/Table3[[#This Row],[SharePrice]]</f>
        <v>4.1680786174178239E-2</v>
      </c>
    </row>
    <row r="2614" spans="2:7" ht="16" x14ac:dyDescent="0.2">
      <c r="B2614" s="35">
        <v>41333</v>
      </c>
      <c r="C2614">
        <v>59</v>
      </c>
      <c r="E2614">
        <v>0.61499999999999999</v>
      </c>
      <c r="F2614">
        <f>Table3[[#This Row],[DivPay]]*4</f>
        <v>2.46</v>
      </c>
      <c r="G2614" s="2">
        <f>Table3[[#This Row],[FwdDiv]]/Table3[[#This Row],[SharePrice]]</f>
        <v>4.169491525423729E-2</v>
      </c>
    </row>
    <row r="2615" spans="2:7" ht="16" x14ac:dyDescent="0.2">
      <c r="B2615" s="35">
        <v>41332</v>
      </c>
      <c r="C2615">
        <v>58.57</v>
      </c>
      <c r="E2615">
        <v>0.61499999999999999</v>
      </c>
      <c r="F2615">
        <f>Table3[[#This Row],[DivPay]]*4</f>
        <v>2.46</v>
      </c>
      <c r="G2615" s="2">
        <f>Table3[[#This Row],[FwdDiv]]/Table3[[#This Row],[SharePrice]]</f>
        <v>4.200102441522964E-2</v>
      </c>
    </row>
    <row r="2616" spans="2:7" ht="16" x14ac:dyDescent="0.2">
      <c r="B2616" s="35">
        <v>41331</v>
      </c>
      <c r="C2616">
        <v>58.22</v>
      </c>
      <c r="E2616">
        <v>0.61499999999999999</v>
      </c>
      <c r="F2616">
        <f>Table3[[#This Row],[DivPay]]*4</f>
        <v>2.46</v>
      </c>
      <c r="G2616" s="2">
        <f>Table3[[#This Row],[FwdDiv]]/Table3[[#This Row],[SharePrice]]</f>
        <v>4.2253521126760563E-2</v>
      </c>
    </row>
    <row r="2617" spans="2:7" ht="16" x14ac:dyDescent="0.2">
      <c r="B2617" s="35">
        <v>41330</v>
      </c>
      <c r="C2617">
        <v>57.94</v>
      </c>
      <c r="E2617">
        <v>0.61499999999999999</v>
      </c>
      <c r="F2617">
        <f>Table3[[#This Row],[DivPay]]*4</f>
        <v>2.46</v>
      </c>
      <c r="G2617" s="2">
        <f>Table3[[#This Row],[FwdDiv]]/Table3[[#This Row],[SharePrice]]</f>
        <v>4.2457714877459439E-2</v>
      </c>
    </row>
    <row r="2618" spans="2:7" ht="16" x14ac:dyDescent="0.2">
      <c r="B2618" s="35">
        <v>41327</v>
      </c>
      <c r="C2618">
        <v>58.48</v>
      </c>
      <c r="E2618">
        <v>0.61499999999999999</v>
      </c>
      <c r="F2618">
        <f>Table3[[#This Row],[DivPay]]*4</f>
        <v>2.46</v>
      </c>
      <c r="G2618" s="2">
        <f>Table3[[#This Row],[FwdDiv]]/Table3[[#This Row],[SharePrice]]</f>
        <v>4.2065663474692205E-2</v>
      </c>
    </row>
    <row r="2619" spans="2:7" ht="16" x14ac:dyDescent="0.2">
      <c r="B2619" s="35">
        <v>41326</v>
      </c>
      <c r="C2619">
        <v>57.4</v>
      </c>
      <c r="E2619">
        <v>0.61499999999999999</v>
      </c>
      <c r="F2619">
        <f>Table3[[#This Row],[DivPay]]*4</f>
        <v>2.46</v>
      </c>
      <c r="G2619" s="2">
        <f>Table3[[#This Row],[FwdDiv]]/Table3[[#This Row],[SharePrice]]</f>
        <v>4.2857142857142858E-2</v>
      </c>
    </row>
    <row r="2620" spans="2:7" ht="16" x14ac:dyDescent="0.2">
      <c r="B2620" s="35">
        <v>41325</v>
      </c>
      <c r="C2620">
        <v>57.19</v>
      </c>
      <c r="E2620">
        <v>0.61499999999999999</v>
      </c>
      <c r="F2620">
        <f>Table3[[#This Row],[DivPay]]*4</f>
        <v>2.46</v>
      </c>
      <c r="G2620" s="2">
        <f>Table3[[#This Row],[FwdDiv]]/Table3[[#This Row],[SharePrice]]</f>
        <v>4.301451302675293E-2</v>
      </c>
    </row>
    <row r="2621" spans="2:7" ht="16" x14ac:dyDescent="0.2">
      <c r="B2621" s="35">
        <v>41324</v>
      </c>
      <c r="C2621">
        <v>57</v>
      </c>
      <c r="E2621">
        <v>0.61499999999999999</v>
      </c>
      <c r="F2621">
        <f>Table3[[#This Row],[DivPay]]*4</f>
        <v>2.46</v>
      </c>
      <c r="G2621" s="2">
        <f>Table3[[#This Row],[FwdDiv]]/Table3[[#This Row],[SharePrice]]</f>
        <v>4.3157894736842103E-2</v>
      </c>
    </row>
    <row r="2622" spans="2:7" ht="16" x14ac:dyDescent="0.2">
      <c r="B2622" s="35">
        <v>41320</v>
      </c>
      <c r="C2622">
        <v>56.58</v>
      </c>
      <c r="E2622">
        <v>0.61499999999999999</v>
      </c>
      <c r="F2622">
        <f>Table3[[#This Row],[DivPay]]*4</f>
        <v>2.46</v>
      </c>
      <c r="G2622" s="2">
        <f>Table3[[#This Row],[FwdDiv]]/Table3[[#This Row],[SharePrice]]</f>
        <v>4.3478260869565216E-2</v>
      </c>
    </row>
    <row r="2623" spans="2:7" ht="16" x14ac:dyDescent="0.2">
      <c r="B2623" s="35">
        <v>41319</v>
      </c>
      <c r="C2623">
        <v>56.36</v>
      </c>
      <c r="E2623">
        <v>0.61499999999999999</v>
      </c>
      <c r="F2623">
        <f>Table3[[#This Row],[DivPay]]*4</f>
        <v>2.46</v>
      </c>
      <c r="G2623" s="2">
        <f>Table3[[#This Row],[FwdDiv]]/Table3[[#This Row],[SharePrice]]</f>
        <v>4.3647977288857345E-2</v>
      </c>
    </row>
    <row r="2624" spans="2:7" ht="16" x14ac:dyDescent="0.2">
      <c r="B2624" s="35">
        <v>41318</v>
      </c>
      <c r="C2624">
        <v>56.62</v>
      </c>
      <c r="E2624">
        <v>0.61499999999999999</v>
      </c>
      <c r="F2624">
        <f>Table3[[#This Row],[DivPay]]*4</f>
        <v>2.46</v>
      </c>
      <c r="G2624" s="2">
        <f>Table3[[#This Row],[FwdDiv]]/Table3[[#This Row],[SharePrice]]</f>
        <v>4.344754503708937E-2</v>
      </c>
    </row>
    <row r="2625" spans="2:7" ht="16" x14ac:dyDescent="0.2">
      <c r="B2625" s="35">
        <v>41317</v>
      </c>
      <c r="C2625">
        <v>56.56</v>
      </c>
      <c r="E2625">
        <v>0.61499999999999999</v>
      </c>
      <c r="F2625">
        <f>Table3[[#This Row],[DivPay]]*4</f>
        <v>2.46</v>
      </c>
      <c r="G2625" s="2">
        <f>Table3[[#This Row],[FwdDiv]]/Table3[[#This Row],[SharePrice]]</f>
        <v>4.349363507779349E-2</v>
      </c>
    </row>
    <row r="2626" spans="2:7" ht="16" x14ac:dyDescent="0.2">
      <c r="B2626" s="35">
        <v>41316</v>
      </c>
      <c r="C2626">
        <v>56.59</v>
      </c>
      <c r="D2626">
        <v>0.61499999999999999</v>
      </c>
      <c r="E2626">
        <v>0.61499999999999999</v>
      </c>
      <c r="F2626">
        <f>Table3[[#This Row],[DivPay]]*4</f>
        <v>2.46</v>
      </c>
      <c r="G2626" s="2">
        <f>Table3[[#This Row],[FwdDiv]]/Table3[[#This Row],[SharePrice]]</f>
        <v>4.3470577840607878E-2</v>
      </c>
    </row>
    <row r="2627" spans="2:7" ht="16" x14ac:dyDescent="0.2">
      <c r="B2627" s="35">
        <v>41313</v>
      </c>
      <c r="C2627">
        <v>57.15</v>
      </c>
      <c r="E2627">
        <v>0.60499999999999998</v>
      </c>
      <c r="F2627">
        <f>Table3[[#This Row],[DivPay]]*4</f>
        <v>2.42</v>
      </c>
      <c r="G2627" s="2">
        <f>Table3[[#This Row],[FwdDiv]]/Table3[[#This Row],[SharePrice]]</f>
        <v>4.2344706911636047E-2</v>
      </c>
    </row>
    <row r="2628" spans="2:7" ht="16" x14ac:dyDescent="0.2">
      <c r="B2628" s="35">
        <v>41312</v>
      </c>
      <c r="C2628">
        <v>57.09</v>
      </c>
      <c r="E2628">
        <v>0.60499999999999998</v>
      </c>
      <c r="F2628">
        <f>Table3[[#This Row],[DivPay]]*4</f>
        <v>2.42</v>
      </c>
      <c r="G2628" s="2">
        <f>Table3[[#This Row],[FwdDiv]]/Table3[[#This Row],[SharePrice]]</f>
        <v>4.238921001926782E-2</v>
      </c>
    </row>
    <row r="2629" spans="2:7" ht="16" x14ac:dyDescent="0.2">
      <c r="B2629" s="35">
        <v>41311</v>
      </c>
      <c r="C2629">
        <v>56.83</v>
      </c>
      <c r="E2629">
        <v>0.60499999999999998</v>
      </c>
      <c r="F2629">
        <f>Table3[[#This Row],[DivPay]]*4</f>
        <v>2.42</v>
      </c>
      <c r="G2629" s="2">
        <f>Table3[[#This Row],[FwdDiv]]/Table3[[#This Row],[SharePrice]]</f>
        <v>4.2583142706317086E-2</v>
      </c>
    </row>
    <row r="2630" spans="2:7" ht="16" x14ac:dyDescent="0.2">
      <c r="B2630" s="35">
        <v>41310</v>
      </c>
      <c r="C2630">
        <v>56.74</v>
      </c>
      <c r="E2630">
        <v>0.60499999999999998</v>
      </c>
      <c r="F2630">
        <f>Table3[[#This Row],[DivPay]]*4</f>
        <v>2.42</v>
      </c>
      <c r="G2630" s="2">
        <f>Table3[[#This Row],[FwdDiv]]/Table3[[#This Row],[SharePrice]]</f>
        <v>4.2650687345787801E-2</v>
      </c>
    </row>
    <row r="2631" spans="2:7" ht="16" x14ac:dyDescent="0.2">
      <c r="B2631" s="35">
        <v>41309</v>
      </c>
      <c r="C2631">
        <v>56.86</v>
      </c>
      <c r="E2631">
        <v>0.60499999999999998</v>
      </c>
      <c r="F2631">
        <f>Table3[[#This Row],[DivPay]]*4</f>
        <v>2.42</v>
      </c>
      <c r="G2631" s="2">
        <f>Table3[[#This Row],[FwdDiv]]/Table3[[#This Row],[SharePrice]]</f>
        <v>4.2560675342947593E-2</v>
      </c>
    </row>
    <row r="2632" spans="2:7" ht="16" x14ac:dyDescent="0.2">
      <c r="B2632" s="35">
        <v>41306</v>
      </c>
      <c r="C2632">
        <v>57.05</v>
      </c>
      <c r="E2632">
        <v>0.60499999999999998</v>
      </c>
      <c r="F2632">
        <f>Table3[[#This Row],[DivPay]]*4</f>
        <v>2.42</v>
      </c>
      <c r="G2632" s="2">
        <f>Table3[[#This Row],[FwdDiv]]/Table3[[#This Row],[SharePrice]]</f>
        <v>4.2418930762489045E-2</v>
      </c>
    </row>
    <row r="2633" spans="2:7" ht="16" x14ac:dyDescent="0.2">
      <c r="B2633" s="35">
        <v>41305</v>
      </c>
      <c r="C2633">
        <v>56.88</v>
      </c>
      <c r="E2633">
        <v>0.60499999999999998</v>
      </c>
      <c r="F2633">
        <f>Table3[[#This Row],[DivPay]]*4</f>
        <v>2.42</v>
      </c>
      <c r="G2633" s="2">
        <f>Table3[[#This Row],[FwdDiv]]/Table3[[#This Row],[SharePrice]]</f>
        <v>4.2545710267229253E-2</v>
      </c>
    </row>
    <row r="2634" spans="2:7" ht="16" x14ac:dyDescent="0.2">
      <c r="B2634" s="35">
        <v>41304</v>
      </c>
      <c r="C2634">
        <v>56.78</v>
      </c>
      <c r="E2634">
        <v>0.60499999999999998</v>
      </c>
      <c r="F2634">
        <f>Table3[[#This Row],[DivPay]]*4</f>
        <v>2.42</v>
      </c>
      <c r="G2634" s="2">
        <f>Table3[[#This Row],[FwdDiv]]/Table3[[#This Row],[SharePrice]]</f>
        <v>4.2620641070799575E-2</v>
      </c>
    </row>
    <row r="2635" spans="2:7" ht="16" x14ac:dyDescent="0.2">
      <c r="B2635" s="35">
        <v>41303</v>
      </c>
      <c r="C2635">
        <v>56.96</v>
      </c>
      <c r="E2635">
        <v>0.60499999999999998</v>
      </c>
      <c r="F2635">
        <f>Table3[[#This Row],[DivPay]]*4</f>
        <v>2.42</v>
      </c>
      <c r="G2635" s="2">
        <f>Table3[[#This Row],[FwdDiv]]/Table3[[#This Row],[SharePrice]]</f>
        <v>4.2485955056179775E-2</v>
      </c>
    </row>
    <row r="2636" spans="2:7" ht="16" x14ac:dyDescent="0.2">
      <c r="B2636" s="35">
        <v>41302</v>
      </c>
      <c r="C2636">
        <v>56.47</v>
      </c>
      <c r="E2636">
        <v>0.60499999999999998</v>
      </c>
      <c r="F2636">
        <f>Table3[[#This Row],[DivPay]]*4</f>
        <v>2.42</v>
      </c>
      <c r="G2636" s="2">
        <f>Table3[[#This Row],[FwdDiv]]/Table3[[#This Row],[SharePrice]]</f>
        <v>4.2854613068886133E-2</v>
      </c>
    </row>
    <row r="2637" spans="2:7" ht="16" x14ac:dyDescent="0.2">
      <c r="B2637" s="35">
        <v>41299</v>
      </c>
      <c r="C2637">
        <v>56.51</v>
      </c>
      <c r="E2637">
        <v>0.60499999999999998</v>
      </c>
      <c r="F2637">
        <f>Table3[[#This Row],[DivPay]]*4</f>
        <v>2.42</v>
      </c>
      <c r="G2637" s="2">
        <f>Table3[[#This Row],[FwdDiv]]/Table3[[#This Row],[SharePrice]]</f>
        <v>4.2824278888692266E-2</v>
      </c>
    </row>
    <row r="2638" spans="2:7" ht="16" x14ac:dyDescent="0.2">
      <c r="B2638" s="35">
        <v>41298</v>
      </c>
      <c r="C2638">
        <v>56.34</v>
      </c>
      <c r="E2638">
        <v>0.60499999999999998</v>
      </c>
      <c r="F2638">
        <f>Table3[[#This Row],[DivPay]]*4</f>
        <v>2.42</v>
      </c>
      <c r="G2638" s="2">
        <f>Table3[[#This Row],[FwdDiv]]/Table3[[#This Row],[SharePrice]]</f>
        <v>4.2953496627618028E-2</v>
      </c>
    </row>
    <row r="2639" spans="2:7" ht="16" x14ac:dyDescent="0.2">
      <c r="B2639" s="35">
        <v>41297</v>
      </c>
      <c r="C2639">
        <v>56.02</v>
      </c>
      <c r="E2639">
        <v>0.60499999999999998</v>
      </c>
      <c r="F2639">
        <f>Table3[[#This Row],[DivPay]]*4</f>
        <v>2.42</v>
      </c>
      <c r="G2639" s="2">
        <f>Table3[[#This Row],[FwdDiv]]/Table3[[#This Row],[SharePrice]]</f>
        <v>4.3198857550874686E-2</v>
      </c>
    </row>
    <row r="2640" spans="2:7" ht="16" x14ac:dyDescent="0.2">
      <c r="B2640" s="35">
        <v>41296</v>
      </c>
      <c r="C2640">
        <v>56.03</v>
      </c>
      <c r="E2640">
        <v>0.60499999999999998</v>
      </c>
      <c r="F2640">
        <f>Table3[[#This Row],[DivPay]]*4</f>
        <v>2.42</v>
      </c>
      <c r="G2640" s="2">
        <f>Table3[[#This Row],[FwdDiv]]/Table3[[#This Row],[SharePrice]]</f>
        <v>4.3191147599500268E-2</v>
      </c>
    </row>
    <row r="2641" spans="2:7" ht="16" x14ac:dyDescent="0.2">
      <c r="B2641" s="35">
        <v>41292</v>
      </c>
      <c r="C2641">
        <v>55.78</v>
      </c>
      <c r="E2641">
        <v>0.60499999999999998</v>
      </c>
      <c r="F2641">
        <f>Table3[[#This Row],[DivPay]]*4</f>
        <v>2.42</v>
      </c>
      <c r="G2641" s="2">
        <f>Table3[[#This Row],[FwdDiv]]/Table3[[#This Row],[SharePrice]]</f>
        <v>4.3384725708139116E-2</v>
      </c>
    </row>
    <row r="2642" spans="2:7" ht="16" x14ac:dyDescent="0.2">
      <c r="B2642" s="35">
        <v>41291</v>
      </c>
      <c r="C2642">
        <v>55.28</v>
      </c>
      <c r="E2642">
        <v>0.60499999999999998</v>
      </c>
      <c r="F2642">
        <f>Table3[[#This Row],[DivPay]]*4</f>
        <v>2.42</v>
      </c>
      <c r="G2642" s="2">
        <f>Table3[[#This Row],[FwdDiv]]/Table3[[#This Row],[SharePrice]]</f>
        <v>4.3777134587554264E-2</v>
      </c>
    </row>
    <row r="2643" spans="2:7" ht="16" x14ac:dyDescent="0.2">
      <c r="B2643" s="35">
        <v>41290</v>
      </c>
      <c r="C2643">
        <v>55.31</v>
      </c>
      <c r="E2643">
        <v>0.60499999999999998</v>
      </c>
      <c r="F2643">
        <f>Table3[[#This Row],[DivPay]]*4</f>
        <v>2.42</v>
      </c>
      <c r="G2643" s="2">
        <f>Table3[[#This Row],[FwdDiv]]/Table3[[#This Row],[SharePrice]]</f>
        <v>4.3753389983728075E-2</v>
      </c>
    </row>
    <row r="2644" spans="2:7" ht="16" x14ac:dyDescent="0.2">
      <c r="B2644" s="35">
        <v>41289</v>
      </c>
      <c r="C2644">
        <v>55.34</v>
      </c>
      <c r="E2644">
        <v>0.60499999999999998</v>
      </c>
      <c r="F2644">
        <f>Table3[[#This Row],[DivPay]]*4</f>
        <v>2.42</v>
      </c>
      <c r="G2644" s="2">
        <f>Table3[[#This Row],[FwdDiv]]/Table3[[#This Row],[SharePrice]]</f>
        <v>4.3729671123960964E-2</v>
      </c>
    </row>
    <row r="2645" spans="2:7" ht="16" x14ac:dyDescent="0.2">
      <c r="B2645" s="35">
        <v>41288</v>
      </c>
      <c r="C2645">
        <v>55.74</v>
      </c>
      <c r="E2645">
        <v>0.60499999999999998</v>
      </c>
      <c r="F2645">
        <f>Table3[[#This Row],[DivPay]]*4</f>
        <v>2.42</v>
      </c>
      <c r="G2645" s="2">
        <f>Table3[[#This Row],[FwdDiv]]/Table3[[#This Row],[SharePrice]]</f>
        <v>4.3415859346968066E-2</v>
      </c>
    </row>
    <row r="2646" spans="2:7" ht="16" x14ac:dyDescent="0.2">
      <c r="B2646" s="35">
        <v>41285</v>
      </c>
      <c r="C2646">
        <v>55.91</v>
      </c>
      <c r="E2646">
        <v>0.60499999999999998</v>
      </c>
      <c r="F2646">
        <f>Table3[[#This Row],[DivPay]]*4</f>
        <v>2.42</v>
      </c>
      <c r="G2646" s="2">
        <f>Table3[[#This Row],[FwdDiv]]/Table3[[#This Row],[SharePrice]]</f>
        <v>4.3283849043104991E-2</v>
      </c>
    </row>
    <row r="2647" spans="2:7" ht="16" x14ac:dyDescent="0.2">
      <c r="B2647" s="35">
        <v>41284</v>
      </c>
      <c r="C2647">
        <v>56.09</v>
      </c>
      <c r="E2647">
        <v>0.60499999999999998</v>
      </c>
      <c r="F2647">
        <f>Table3[[#This Row],[DivPay]]*4</f>
        <v>2.42</v>
      </c>
      <c r="G2647" s="2">
        <f>Table3[[#This Row],[FwdDiv]]/Table3[[#This Row],[SharePrice]]</f>
        <v>4.3144945623105717E-2</v>
      </c>
    </row>
    <row r="2648" spans="2:7" ht="16" x14ac:dyDescent="0.2">
      <c r="B2648" s="35">
        <v>41283</v>
      </c>
      <c r="C2648">
        <v>56.11</v>
      </c>
      <c r="E2648">
        <v>0.60499999999999998</v>
      </c>
      <c r="F2648">
        <f>Table3[[#This Row],[DivPay]]*4</f>
        <v>2.42</v>
      </c>
      <c r="G2648" s="2">
        <f>Table3[[#This Row],[FwdDiv]]/Table3[[#This Row],[SharePrice]]</f>
        <v>4.3129566922117266E-2</v>
      </c>
    </row>
    <row r="2649" spans="2:7" ht="16" x14ac:dyDescent="0.2">
      <c r="B2649" s="35">
        <v>41282</v>
      </c>
      <c r="C2649">
        <v>56.03</v>
      </c>
      <c r="E2649">
        <v>0.60499999999999998</v>
      </c>
      <c r="F2649">
        <f>Table3[[#This Row],[DivPay]]*4</f>
        <v>2.42</v>
      </c>
      <c r="G2649" s="2">
        <f>Table3[[#This Row],[FwdDiv]]/Table3[[#This Row],[SharePrice]]</f>
        <v>4.3191147599500268E-2</v>
      </c>
    </row>
    <row r="2650" spans="2:7" ht="16" x14ac:dyDescent="0.2">
      <c r="B2650" s="35">
        <v>41281</v>
      </c>
      <c r="C2650">
        <v>56.35</v>
      </c>
      <c r="E2650">
        <v>0.60499999999999998</v>
      </c>
      <c r="F2650">
        <f>Table3[[#This Row],[DivPay]]*4</f>
        <v>2.42</v>
      </c>
      <c r="G2650" s="2">
        <f>Table3[[#This Row],[FwdDiv]]/Table3[[#This Row],[SharePrice]]</f>
        <v>4.2945874001774617E-2</v>
      </c>
    </row>
    <row r="2651" spans="2:7" ht="16" x14ac:dyDescent="0.2">
      <c r="B2651" s="35">
        <v>41278</v>
      </c>
      <c r="C2651">
        <v>56.9</v>
      </c>
      <c r="E2651">
        <v>0.60499999999999998</v>
      </c>
      <c r="F2651">
        <f>Table3[[#This Row],[DivPay]]*4</f>
        <v>2.42</v>
      </c>
      <c r="G2651" s="2">
        <f>Table3[[#This Row],[FwdDiv]]/Table3[[#This Row],[SharePrice]]</f>
        <v>4.2530755711775045E-2</v>
      </c>
    </row>
    <row r="2652" spans="2:7" ht="16" x14ac:dyDescent="0.2">
      <c r="B2652" s="35">
        <v>41277</v>
      </c>
      <c r="C2652">
        <v>56.58</v>
      </c>
      <c r="E2652">
        <v>0.60499999999999998</v>
      </c>
      <c r="F2652">
        <f>Table3[[#This Row],[DivPay]]*4</f>
        <v>2.42</v>
      </c>
      <c r="G2652" s="2">
        <f>Table3[[#This Row],[FwdDiv]]/Table3[[#This Row],[SharePrice]]</f>
        <v>4.2771297278190172E-2</v>
      </c>
    </row>
    <row r="2653" spans="2:7" ht="16" x14ac:dyDescent="0.2">
      <c r="B2653" s="35">
        <v>41276</v>
      </c>
      <c r="C2653">
        <v>56.59</v>
      </c>
      <c r="E2653">
        <v>0.60499999999999998</v>
      </c>
      <c r="F2653">
        <f>Table3[[#This Row],[DivPay]]*4</f>
        <v>2.42</v>
      </c>
      <c r="G2653" s="2">
        <f>Table3[[#This Row],[FwdDiv]]/Table3[[#This Row],[SharePrice]]</f>
        <v>4.276373917653295E-2</v>
      </c>
    </row>
    <row r="2654" spans="2:7" ht="16" x14ac:dyDescent="0.2">
      <c r="B2654" s="35">
        <v>41274</v>
      </c>
      <c r="C2654">
        <v>55.54</v>
      </c>
      <c r="E2654">
        <v>0.60499999999999998</v>
      </c>
      <c r="F2654">
        <f>Table3[[#This Row],[DivPay]]*4</f>
        <v>2.42</v>
      </c>
      <c r="G2654" s="2">
        <f>Table3[[#This Row],[FwdDiv]]/Table3[[#This Row],[SharePrice]]</f>
        <v>4.3572200216060494E-2</v>
      </c>
    </row>
    <row r="2655" spans="2:7" ht="16" x14ac:dyDescent="0.2">
      <c r="B2655" s="35">
        <v>41271</v>
      </c>
      <c r="C2655">
        <v>54.93</v>
      </c>
      <c r="E2655">
        <v>0.60499999999999998</v>
      </c>
      <c r="F2655">
        <f>Table3[[#This Row],[DivPay]]*4</f>
        <v>2.42</v>
      </c>
      <c r="G2655" s="2">
        <f>Table3[[#This Row],[FwdDiv]]/Table3[[#This Row],[SharePrice]]</f>
        <v>4.4056071363553613E-2</v>
      </c>
    </row>
    <row r="2656" spans="2:7" ht="16" x14ac:dyDescent="0.2">
      <c r="B2656" s="35">
        <v>41270</v>
      </c>
      <c r="C2656">
        <v>55.42</v>
      </c>
      <c r="E2656">
        <v>0.60499999999999998</v>
      </c>
      <c r="F2656">
        <f>Table3[[#This Row],[DivPay]]*4</f>
        <v>2.42</v>
      </c>
      <c r="G2656" s="2">
        <f>Table3[[#This Row],[FwdDiv]]/Table3[[#This Row],[SharePrice]]</f>
        <v>4.3666546373150483E-2</v>
      </c>
    </row>
    <row r="2657" spans="2:7" ht="16" x14ac:dyDescent="0.2">
      <c r="B2657" s="35">
        <v>41269</v>
      </c>
      <c r="C2657">
        <v>55.46</v>
      </c>
      <c r="E2657">
        <v>0.60499999999999998</v>
      </c>
      <c r="F2657">
        <f>Table3[[#This Row],[DivPay]]*4</f>
        <v>2.42</v>
      </c>
      <c r="G2657" s="2">
        <f>Table3[[#This Row],[FwdDiv]]/Table3[[#This Row],[SharePrice]]</f>
        <v>4.3635052289938692E-2</v>
      </c>
    </row>
    <row r="2658" spans="2:7" ht="16" x14ac:dyDescent="0.2">
      <c r="B2658" s="35">
        <v>41267</v>
      </c>
      <c r="C2658">
        <v>55.97</v>
      </c>
      <c r="E2658">
        <v>0.60499999999999998</v>
      </c>
      <c r="F2658">
        <f>Table3[[#This Row],[DivPay]]*4</f>
        <v>2.42</v>
      </c>
      <c r="G2658" s="2">
        <f>Table3[[#This Row],[FwdDiv]]/Table3[[#This Row],[SharePrice]]</f>
        <v>4.3237448633196354E-2</v>
      </c>
    </row>
    <row r="2659" spans="2:7" ht="16" x14ac:dyDescent="0.2">
      <c r="B2659" s="35">
        <v>41264</v>
      </c>
      <c r="C2659">
        <v>56.05</v>
      </c>
      <c r="E2659">
        <v>0.60499999999999998</v>
      </c>
      <c r="F2659">
        <f>Table3[[#This Row],[DivPay]]*4</f>
        <v>2.42</v>
      </c>
      <c r="G2659" s="2">
        <f>Table3[[#This Row],[FwdDiv]]/Table3[[#This Row],[SharePrice]]</f>
        <v>4.3175735950044605E-2</v>
      </c>
    </row>
    <row r="2660" spans="2:7" ht="16" x14ac:dyDescent="0.2">
      <c r="B2660" s="35">
        <v>41263</v>
      </c>
      <c r="C2660">
        <v>56.44</v>
      </c>
      <c r="E2660">
        <v>0.60499999999999998</v>
      </c>
      <c r="F2660">
        <f>Table3[[#This Row],[DivPay]]*4</f>
        <v>2.42</v>
      </c>
      <c r="G2660" s="2">
        <f>Table3[[#This Row],[FwdDiv]]/Table3[[#This Row],[SharePrice]]</f>
        <v>4.2877391920623668E-2</v>
      </c>
    </row>
    <row r="2661" spans="2:7" ht="16" x14ac:dyDescent="0.2">
      <c r="B2661" s="35">
        <v>41262</v>
      </c>
      <c r="C2661">
        <v>56.4</v>
      </c>
      <c r="E2661">
        <v>0.60499999999999998</v>
      </c>
      <c r="F2661">
        <f>Table3[[#This Row],[DivPay]]*4</f>
        <v>2.42</v>
      </c>
      <c r="G2661" s="2">
        <f>Table3[[#This Row],[FwdDiv]]/Table3[[#This Row],[SharePrice]]</f>
        <v>4.2907801418439716E-2</v>
      </c>
    </row>
    <row r="2662" spans="2:7" ht="16" x14ac:dyDescent="0.2">
      <c r="B2662" s="35">
        <v>41261</v>
      </c>
      <c r="C2662">
        <v>57.19</v>
      </c>
      <c r="E2662">
        <v>0.60499999999999998</v>
      </c>
      <c r="F2662">
        <f>Table3[[#This Row],[DivPay]]*4</f>
        <v>2.42</v>
      </c>
      <c r="G2662" s="2">
        <f>Table3[[#This Row],[FwdDiv]]/Table3[[#This Row],[SharePrice]]</f>
        <v>4.2315090050708166E-2</v>
      </c>
    </row>
    <row r="2663" spans="2:7" ht="16" x14ac:dyDescent="0.2">
      <c r="B2663" s="35">
        <v>41260</v>
      </c>
      <c r="C2663">
        <v>56.98</v>
      </c>
      <c r="E2663">
        <v>0.60499999999999998</v>
      </c>
      <c r="F2663">
        <f>Table3[[#This Row],[DivPay]]*4</f>
        <v>2.42</v>
      </c>
      <c r="G2663" s="2">
        <f>Table3[[#This Row],[FwdDiv]]/Table3[[#This Row],[SharePrice]]</f>
        <v>4.2471042471042469E-2</v>
      </c>
    </row>
    <row r="2664" spans="2:7" ht="16" x14ac:dyDescent="0.2">
      <c r="B2664" s="35">
        <v>41257</v>
      </c>
      <c r="C2664">
        <v>56.12</v>
      </c>
      <c r="E2664">
        <v>0.60499999999999998</v>
      </c>
      <c r="F2664">
        <f>Table3[[#This Row],[DivPay]]*4</f>
        <v>2.42</v>
      </c>
      <c r="G2664" s="2">
        <f>Table3[[#This Row],[FwdDiv]]/Table3[[#This Row],[SharePrice]]</f>
        <v>4.3121881682109765E-2</v>
      </c>
    </row>
    <row r="2665" spans="2:7" ht="16" x14ac:dyDescent="0.2">
      <c r="B2665" s="35">
        <v>41256</v>
      </c>
      <c r="C2665">
        <v>55.96</v>
      </c>
      <c r="E2665">
        <v>0.60499999999999998</v>
      </c>
      <c r="F2665">
        <f>Table3[[#This Row],[DivPay]]*4</f>
        <v>2.42</v>
      </c>
      <c r="G2665" s="2">
        <f>Table3[[#This Row],[FwdDiv]]/Table3[[#This Row],[SharePrice]]</f>
        <v>4.3245175125089345E-2</v>
      </c>
    </row>
    <row r="2666" spans="2:7" ht="16" x14ac:dyDescent="0.2">
      <c r="B2666" s="35">
        <v>41255</v>
      </c>
      <c r="C2666">
        <v>56.34</v>
      </c>
      <c r="E2666">
        <v>0.60499999999999998</v>
      </c>
      <c r="F2666">
        <f>Table3[[#This Row],[DivPay]]*4</f>
        <v>2.42</v>
      </c>
      <c r="G2666" s="2">
        <f>Table3[[#This Row],[FwdDiv]]/Table3[[#This Row],[SharePrice]]</f>
        <v>4.2953496627618028E-2</v>
      </c>
    </row>
    <row r="2667" spans="2:7" ht="16" x14ac:dyDescent="0.2">
      <c r="B2667" s="35">
        <v>41254</v>
      </c>
      <c r="C2667">
        <v>56.36</v>
      </c>
      <c r="E2667">
        <v>0.60499999999999998</v>
      </c>
      <c r="F2667">
        <f>Table3[[#This Row],[DivPay]]*4</f>
        <v>2.42</v>
      </c>
      <c r="G2667" s="2">
        <f>Table3[[#This Row],[FwdDiv]]/Table3[[#This Row],[SharePrice]]</f>
        <v>4.2938254080908442E-2</v>
      </c>
    </row>
    <row r="2668" spans="2:7" ht="16" x14ac:dyDescent="0.2">
      <c r="B2668" s="35">
        <v>41253</v>
      </c>
      <c r="C2668">
        <v>56.07</v>
      </c>
      <c r="E2668">
        <v>0.60499999999999998</v>
      </c>
      <c r="F2668">
        <f>Table3[[#This Row],[DivPay]]*4</f>
        <v>2.42</v>
      </c>
      <c r="G2668" s="2">
        <f>Table3[[#This Row],[FwdDiv]]/Table3[[#This Row],[SharePrice]]</f>
        <v>4.3160335295166753E-2</v>
      </c>
    </row>
    <row r="2669" spans="2:7" ht="16" x14ac:dyDescent="0.2">
      <c r="B2669" s="35">
        <v>41250</v>
      </c>
      <c r="C2669">
        <v>56.03</v>
      </c>
      <c r="E2669">
        <v>0.60499999999999998</v>
      </c>
      <c r="F2669">
        <f>Table3[[#This Row],[DivPay]]*4</f>
        <v>2.42</v>
      </c>
      <c r="G2669" s="2">
        <f>Table3[[#This Row],[FwdDiv]]/Table3[[#This Row],[SharePrice]]</f>
        <v>4.3191147599500268E-2</v>
      </c>
    </row>
    <row r="2670" spans="2:7" ht="16" x14ac:dyDescent="0.2">
      <c r="B2670" s="35">
        <v>41249</v>
      </c>
      <c r="C2670">
        <v>56.11</v>
      </c>
      <c r="E2670">
        <v>0.60499999999999998</v>
      </c>
      <c r="F2670">
        <f>Table3[[#This Row],[DivPay]]*4</f>
        <v>2.42</v>
      </c>
      <c r="G2670" s="2">
        <f>Table3[[#This Row],[FwdDiv]]/Table3[[#This Row],[SharePrice]]</f>
        <v>4.3129566922117266E-2</v>
      </c>
    </row>
    <row r="2671" spans="2:7" ht="16" x14ac:dyDescent="0.2">
      <c r="B2671" s="35">
        <v>41248</v>
      </c>
      <c r="C2671">
        <v>56.08</v>
      </c>
      <c r="E2671">
        <v>0.60499999999999998</v>
      </c>
      <c r="F2671">
        <f>Table3[[#This Row],[DivPay]]*4</f>
        <v>2.42</v>
      </c>
      <c r="G2671" s="2">
        <f>Table3[[#This Row],[FwdDiv]]/Table3[[#This Row],[SharePrice]]</f>
        <v>4.3152639087018545E-2</v>
      </c>
    </row>
    <row r="2672" spans="2:7" ht="16" x14ac:dyDescent="0.2">
      <c r="B2672" s="35">
        <v>41247</v>
      </c>
      <c r="C2672">
        <v>55.36</v>
      </c>
      <c r="E2672">
        <v>0.60499999999999998</v>
      </c>
      <c r="F2672">
        <f>Table3[[#This Row],[DivPay]]*4</f>
        <v>2.42</v>
      </c>
      <c r="G2672" s="2">
        <f>Table3[[#This Row],[FwdDiv]]/Table3[[#This Row],[SharePrice]]</f>
        <v>4.3713872832369945E-2</v>
      </c>
    </row>
    <row r="2673" spans="2:7" ht="16" x14ac:dyDescent="0.2">
      <c r="B2673" s="35">
        <v>41246</v>
      </c>
      <c r="C2673">
        <v>55.27</v>
      </c>
      <c r="E2673">
        <v>0.60499999999999998</v>
      </c>
      <c r="F2673">
        <f>Table3[[#This Row],[DivPay]]*4</f>
        <v>2.42</v>
      </c>
      <c r="G2673" s="2">
        <f>Table3[[#This Row],[FwdDiv]]/Table3[[#This Row],[SharePrice]]</f>
        <v>4.3785055183643923E-2</v>
      </c>
    </row>
    <row r="2674" spans="2:7" ht="16" x14ac:dyDescent="0.2">
      <c r="B2674" s="35">
        <v>41243</v>
      </c>
      <c r="C2674">
        <v>55.79</v>
      </c>
      <c r="E2674">
        <v>0.60499999999999998</v>
      </c>
      <c r="F2674">
        <f>Table3[[#This Row],[DivPay]]*4</f>
        <v>2.42</v>
      </c>
      <c r="G2674" s="2">
        <f>Table3[[#This Row],[FwdDiv]]/Table3[[#This Row],[SharePrice]]</f>
        <v>4.337694927406345E-2</v>
      </c>
    </row>
    <row r="2675" spans="2:7" ht="16" x14ac:dyDescent="0.2">
      <c r="B2675" s="35">
        <v>41242</v>
      </c>
      <c r="C2675">
        <v>55.44</v>
      </c>
      <c r="E2675">
        <v>0.60499999999999998</v>
      </c>
      <c r="F2675">
        <f>Table3[[#This Row],[DivPay]]*4</f>
        <v>2.42</v>
      </c>
      <c r="G2675" s="2">
        <f>Table3[[#This Row],[FwdDiv]]/Table3[[#This Row],[SharePrice]]</f>
        <v>4.3650793650793648E-2</v>
      </c>
    </row>
    <row r="2676" spans="2:7" ht="16" x14ac:dyDescent="0.2">
      <c r="B2676" s="35">
        <v>41241</v>
      </c>
      <c r="C2676">
        <v>55.37</v>
      </c>
      <c r="E2676">
        <v>0.60499999999999998</v>
      </c>
      <c r="F2676">
        <f>Table3[[#This Row],[DivPay]]*4</f>
        <v>2.42</v>
      </c>
      <c r="G2676" s="2">
        <f>Table3[[#This Row],[FwdDiv]]/Table3[[#This Row],[SharePrice]]</f>
        <v>4.3705977966407801E-2</v>
      </c>
    </row>
    <row r="2677" spans="2:7" ht="16" x14ac:dyDescent="0.2">
      <c r="B2677" s="35">
        <v>41240</v>
      </c>
      <c r="C2677">
        <v>54.84</v>
      </c>
      <c r="E2677">
        <v>0.60499999999999998</v>
      </c>
      <c r="F2677">
        <f>Table3[[#This Row],[DivPay]]*4</f>
        <v>2.42</v>
      </c>
      <c r="G2677" s="2">
        <f>Table3[[#This Row],[FwdDiv]]/Table3[[#This Row],[SharePrice]]</f>
        <v>4.4128373450036465E-2</v>
      </c>
    </row>
    <row r="2678" spans="2:7" ht="16" x14ac:dyDescent="0.2">
      <c r="B2678" s="35">
        <v>41239</v>
      </c>
      <c r="C2678">
        <v>54.88</v>
      </c>
      <c r="E2678">
        <v>0.60499999999999998</v>
      </c>
      <c r="F2678">
        <f>Table3[[#This Row],[DivPay]]*4</f>
        <v>2.42</v>
      </c>
      <c r="G2678" s="2">
        <f>Table3[[#This Row],[FwdDiv]]/Table3[[#This Row],[SharePrice]]</f>
        <v>4.409620991253644E-2</v>
      </c>
    </row>
    <row r="2679" spans="2:7" ht="16" x14ac:dyDescent="0.2">
      <c r="B2679" s="35">
        <v>41236</v>
      </c>
      <c r="C2679">
        <v>54.1</v>
      </c>
      <c r="E2679">
        <v>0.60499999999999998</v>
      </c>
      <c r="F2679">
        <f>Table3[[#This Row],[DivPay]]*4</f>
        <v>2.42</v>
      </c>
      <c r="G2679" s="2">
        <f>Table3[[#This Row],[FwdDiv]]/Table3[[#This Row],[SharePrice]]</f>
        <v>4.473197781885397E-2</v>
      </c>
    </row>
    <row r="2680" spans="2:7" ht="16" x14ac:dyDescent="0.2">
      <c r="B2680" s="35">
        <v>41234</v>
      </c>
      <c r="C2680">
        <v>54.21</v>
      </c>
      <c r="E2680">
        <v>0.60499999999999998</v>
      </c>
      <c r="F2680">
        <f>Table3[[#This Row],[DivPay]]*4</f>
        <v>2.42</v>
      </c>
      <c r="G2680" s="2">
        <f>Table3[[#This Row],[FwdDiv]]/Table3[[#This Row],[SharePrice]]</f>
        <v>4.4641210108836003E-2</v>
      </c>
    </row>
    <row r="2681" spans="2:7" ht="16" x14ac:dyDescent="0.2">
      <c r="B2681" s="35">
        <v>41233</v>
      </c>
      <c r="C2681">
        <v>54.43</v>
      </c>
      <c r="E2681">
        <v>0.60499999999999998</v>
      </c>
      <c r="F2681">
        <f>Table3[[#This Row],[DivPay]]*4</f>
        <v>2.42</v>
      </c>
      <c r="G2681" s="2">
        <f>Table3[[#This Row],[FwdDiv]]/Table3[[#This Row],[SharePrice]]</f>
        <v>4.4460775307734707E-2</v>
      </c>
    </row>
    <row r="2682" spans="2:7" ht="16" x14ac:dyDescent="0.2">
      <c r="B2682" s="35">
        <v>41232</v>
      </c>
      <c r="C2682">
        <v>54.75</v>
      </c>
      <c r="E2682">
        <v>0.60499999999999998</v>
      </c>
      <c r="F2682">
        <f>Table3[[#This Row],[DivPay]]*4</f>
        <v>2.42</v>
      </c>
      <c r="G2682" s="2">
        <f>Table3[[#This Row],[FwdDiv]]/Table3[[#This Row],[SharePrice]]</f>
        <v>4.4200913242009129E-2</v>
      </c>
    </row>
    <row r="2683" spans="2:7" ht="16" x14ac:dyDescent="0.2">
      <c r="B2683" s="35">
        <v>41229</v>
      </c>
      <c r="C2683">
        <v>54.98</v>
      </c>
      <c r="E2683">
        <v>0.60499999999999998</v>
      </c>
      <c r="F2683">
        <f>Table3[[#This Row],[DivPay]]*4</f>
        <v>2.42</v>
      </c>
      <c r="G2683" s="2">
        <f>Table3[[#This Row],[FwdDiv]]/Table3[[#This Row],[SharePrice]]</f>
        <v>4.4016005820298292E-2</v>
      </c>
    </row>
    <row r="2684" spans="2:7" ht="16" x14ac:dyDescent="0.2">
      <c r="B2684" s="35">
        <v>41228</v>
      </c>
      <c r="C2684">
        <v>54.43</v>
      </c>
      <c r="E2684">
        <v>0.60499999999999998</v>
      </c>
      <c r="F2684">
        <f>Table3[[#This Row],[DivPay]]*4</f>
        <v>2.42</v>
      </c>
      <c r="G2684" s="2">
        <f>Table3[[#This Row],[FwdDiv]]/Table3[[#This Row],[SharePrice]]</f>
        <v>4.4460775307734707E-2</v>
      </c>
    </row>
    <row r="2685" spans="2:7" ht="16" x14ac:dyDescent="0.2">
      <c r="B2685" s="35">
        <v>41227</v>
      </c>
      <c r="C2685">
        <v>55.23</v>
      </c>
      <c r="E2685">
        <v>0.60499999999999998</v>
      </c>
      <c r="F2685">
        <f>Table3[[#This Row],[DivPay]]*4</f>
        <v>2.42</v>
      </c>
      <c r="G2685" s="2">
        <f>Table3[[#This Row],[FwdDiv]]/Table3[[#This Row],[SharePrice]]</f>
        <v>4.3816766250226326E-2</v>
      </c>
    </row>
    <row r="2686" spans="2:7" ht="16" x14ac:dyDescent="0.2">
      <c r="B2686" s="35">
        <v>41226</v>
      </c>
      <c r="C2686">
        <v>55.19</v>
      </c>
      <c r="E2686">
        <v>0.60499999999999998</v>
      </c>
      <c r="F2686">
        <f>Table3[[#This Row],[DivPay]]*4</f>
        <v>2.42</v>
      </c>
      <c r="G2686" s="2">
        <f>Table3[[#This Row],[FwdDiv]]/Table3[[#This Row],[SharePrice]]</f>
        <v>4.3848523283203482E-2</v>
      </c>
    </row>
    <row r="2687" spans="2:7" ht="16" x14ac:dyDescent="0.2">
      <c r="B2687" s="35">
        <v>41225</v>
      </c>
      <c r="C2687">
        <v>55.12</v>
      </c>
      <c r="E2687">
        <v>0.60499999999999998</v>
      </c>
      <c r="F2687">
        <f>Table3[[#This Row],[DivPay]]*4</f>
        <v>2.42</v>
      </c>
      <c r="G2687" s="2">
        <f>Table3[[#This Row],[FwdDiv]]/Table3[[#This Row],[SharePrice]]</f>
        <v>4.3904208998548619E-2</v>
      </c>
    </row>
    <row r="2688" spans="2:7" ht="16" x14ac:dyDescent="0.2">
      <c r="B2688" s="35">
        <v>41222</v>
      </c>
      <c r="C2688">
        <v>55.74</v>
      </c>
      <c r="D2688">
        <v>0.60499999999999998</v>
      </c>
      <c r="E2688">
        <v>0.60499999999999998</v>
      </c>
      <c r="F2688">
        <f>Table3[[#This Row],[DivPay]]*4</f>
        <v>2.42</v>
      </c>
      <c r="G2688" s="2">
        <f>Table3[[#This Row],[FwdDiv]]/Table3[[#This Row],[SharePrice]]</f>
        <v>4.3415859346968066E-2</v>
      </c>
    </row>
    <row r="2689" spans="2:7" ht="16" x14ac:dyDescent="0.2">
      <c r="B2689" s="35">
        <v>41221</v>
      </c>
      <c r="C2689">
        <v>56.42</v>
      </c>
      <c r="E2689">
        <v>0.60499999999999998</v>
      </c>
      <c r="F2689">
        <f>Table3[[#This Row],[DivPay]]*4</f>
        <v>2.42</v>
      </c>
      <c r="G2689" s="2">
        <f>Table3[[#This Row],[FwdDiv]]/Table3[[#This Row],[SharePrice]]</f>
        <v>4.2892591279688051E-2</v>
      </c>
    </row>
    <row r="2690" spans="2:7" ht="16" x14ac:dyDescent="0.2">
      <c r="B2690" s="35">
        <v>41220</v>
      </c>
      <c r="C2690">
        <v>56.26</v>
      </c>
      <c r="E2690">
        <v>0.60499999999999998</v>
      </c>
      <c r="F2690">
        <f>Table3[[#This Row],[DivPay]]*4</f>
        <v>2.42</v>
      </c>
      <c r="G2690" s="2">
        <f>Table3[[#This Row],[FwdDiv]]/Table3[[#This Row],[SharePrice]]</f>
        <v>4.3014575186633486E-2</v>
      </c>
    </row>
    <row r="2691" spans="2:7" ht="16" x14ac:dyDescent="0.2">
      <c r="B2691" s="35">
        <v>41219</v>
      </c>
      <c r="C2691">
        <v>57.76</v>
      </c>
      <c r="E2691">
        <v>0.60499999999999998</v>
      </c>
      <c r="F2691">
        <f>Table3[[#This Row],[DivPay]]*4</f>
        <v>2.42</v>
      </c>
      <c r="G2691" s="2">
        <f>Table3[[#This Row],[FwdDiv]]/Table3[[#This Row],[SharePrice]]</f>
        <v>4.1897506925207759E-2</v>
      </c>
    </row>
    <row r="2692" spans="2:7" ht="16" x14ac:dyDescent="0.2">
      <c r="B2692" s="35">
        <v>41218</v>
      </c>
      <c r="C2692">
        <v>58</v>
      </c>
      <c r="E2692">
        <v>0.60499999999999998</v>
      </c>
      <c r="F2692">
        <f>Table3[[#This Row],[DivPay]]*4</f>
        <v>2.42</v>
      </c>
      <c r="G2692" s="2">
        <f>Table3[[#This Row],[FwdDiv]]/Table3[[#This Row],[SharePrice]]</f>
        <v>4.172413793103448E-2</v>
      </c>
    </row>
    <row r="2693" spans="2:7" ht="16" x14ac:dyDescent="0.2">
      <c r="B2693" s="35">
        <v>41215</v>
      </c>
      <c r="C2693">
        <v>59.2</v>
      </c>
      <c r="E2693">
        <v>0.60499999999999998</v>
      </c>
      <c r="F2693">
        <f>Table3[[#This Row],[DivPay]]*4</f>
        <v>2.42</v>
      </c>
      <c r="G2693" s="2">
        <f>Table3[[#This Row],[FwdDiv]]/Table3[[#This Row],[SharePrice]]</f>
        <v>4.0878378378378377E-2</v>
      </c>
    </row>
    <row r="2694" spans="2:7" ht="16" x14ac:dyDescent="0.2">
      <c r="B2694" s="35">
        <v>41214</v>
      </c>
      <c r="C2694">
        <v>59.73</v>
      </c>
      <c r="E2694">
        <v>0.60499999999999998</v>
      </c>
      <c r="F2694">
        <f>Table3[[#This Row],[DivPay]]*4</f>
        <v>2.42</v>
      </c>
      <c r="G2694" s="2">
        <f>Table3[[#This Row],[FwdDiv]]/Table3[[#This Row],[SharePrice]]</f>
        <v>4.0515653775322284E-2</v>
      </c>
    </row>
    <row r="2695" spans="2:7" ht="16" x14ac:dyDescent="0.2">
      <c r="B2695" s="35">
        <v>41213</v>
      </c>
      <c r="C2695">
        <v>60.38</v>
      </c>
      <c r="E2695">
        <v>0.60499999999999998</v>
      </c>
      <c r="F2695">
        <f>Table3[[#This Row],[DivPay]]*4</f>
        <v>2.42</v>
      </c>
      <c r="G2695" s="2">
        <f>Table3[[#This Row],[FwdDiv]]/Table3[[#This Row],[SharePrice]]</f>
        <v>4.0079496522027157E-2</v>
      </c>
    </row>
    <row r="2696" spans="2:7" ht="16" x14ac:dyDescent="0.2">
      <c r="B2696" s="35">
        <v>41208</v>
      </c>
      <c r="C2696">
        <v>59.97</v>
      </c>
      <c r="E2696">
        <v>0.60499999999999998</v>
      </c>
      <c r="F2696">
        <f>Table3[[#This Row],[DivPay]]*4</f>
        <v>2.42</v>
      </c>
      <c r="G2696" s="2">
        <f>Table3[[#This Row],[FwdDiv]]/Table3[[#This Row],[SharePrice]]</f>
        <v>4.0353510088377523E-2</v>
      </c>
    </row>
    <row r="2697" spans="2:7" ht="16" x14ac:dyDescent="0.2">
      <c r="B2697" s="35">
        <v>41207</v>
      </c>
      <c r="C2697">
        <v>60.01</v>
      </c>
      <c r="E2697">
        <v>0.60499999999999998</v>
      </c>
      <c r="F2697">
        <f>Table3[[#This Row],[DivPay]]*4</f>
        <v>2.42</v>
      </c>
      <c r="G2697" s="2">
        <f>Table3[[#This Row],[FwdDiv]]/Table3[[#This Row],[SharePrice]]</f>
        <v>4.0326612231294787E-2</v>
      </c>
    </row>
    <row r="2698" spans="2:7" ht="16" x14ac:dyDescent="0.2">
      <c r="B2698" s="35">
        <v>41206</v>
      </c>
      <c r="C2698">
        <v>59.57</v>
      </c>
      <c r="E2698">
        <v>0.60499999999999998</v>
      </c>
      <c r="F2698">
        <f>Table3[[#This Row],[DivPay]]*4</f>
        <v>2.42</v>
      </c>
      <c r="G2698" s="2">
        <f>Table3[[#This Row],[FwdDiv]]/Table3[[#This Row],[SharePrice]]</f>
        <v>4.0624475407084103E-2</v>
      </c>
    </row>
    <row r="2699" spans="2:7" ht="16" x14ac:dyDescent="0.2">
      <c r="B2699" s="35">
        <v>41205</v>
      </c>
      <c r="C2699">
        <v>59.7</v>
      </c>
      <c r="E2699">
        <v>0.60499999999999998</v>
      </c>
      <c r="F2699">
        <f>Table3[[#This Row],[DivPay]]*4</f>
        <v>2.42</v>
      </c>
      <c r="G2699" s="2">
        <f>Table3[[#This Row],[FwdDiv]]/Table3[[#This Row],[SharePrice]]</f>
        <v>4.0536013400335004E-2</v>
      </c>
    </row>
    <row r="2700" spans="2:7" ht="16" x14ac:dyDescent="0.2">
      <c r="B2700" s="35">
        <v>41204</v>
      </c>
      <c r="C2700">
        <v>59.9</v>
      </c>
      <c r="E2700">
        <v>0.60499999999999998</v>
      </c>
      <c r="F2700">
        <f>Table3[[#This Row],[DivPay]]*4</f>
        <v>2.42</v>
      </c>
      <c r="G2700" s="2">
        <f>Table3[[#This Row],[FwdDiv]]/Table3[[#This Row],[SharePrice]]</f>
        <v>4.0400667779632721E-2</v>
      </c>
    </row>
    <row r="2701" spans="2:7" ht="16" x14ac:dyDescent="0.2">
      <c r="B2701" s="35">
        <v>41201</v>
      </c>
      <c r="C2701">
        <v>60.47</v>
      </c>
      <c r="E2701">
        <v>0.60499999999999998</v>
      </c>
      <c r="F2701">
        <f>Table3[[#This Row],[DivPay]]*4</f>
        <v>2.42</v>
      </c>
      <c r="G2701" s="2">
        <f>Table3[[#This Row],[FwdDiv]]/Table3[[#This Row],[SharePrice]]</f>
        <v>4.0019844551017029E-2</v>
      </c>
    </row>
    <row r="2702" spans="2:7" ht="16" x14ac:dyDescent="0.2">
      <c r="B2702" s="35">
        <v>41200</v>
      </c>
      <c r="C2702">
        <v>60.73</v>
      </c>
      <c r="E2702">
        <v>0.60499999999999998</v>
      </c>
      <c r="F2702">
        <f>Table3[[#This Row],[DivPay]]*4</f>
        <v>2.42</v>
      </c>
      <c r="G2702" s="2">
        <f>Table3[[#This Row],[FwdDiv]]/Table3[[#This Row],[SharePrice]]</f>
        <v>3.9848509797464189E-2</v>
      </c>
    </row>
    <row r="2703" spans="2:7" ht="16" x14ac:dyDescent="0.2">
      <c r="B2703" s="35">
        <v>41199</v>
      </c>
      <c r="C2703">
        <v>60.61</v>
      </c>
      <c r="E2703">
        <v>0.60499999999999998</v>
      </c>
      <c r="F2703">
        <f>Table3[[#This Row],[DivPay]]*4</f>
        <v>2.42</v>
      </c>
      <c r="G2703" s="2">
        <f>Table3[[#This Row],[FwdDiv]]/Table3[[#This Row],[SharePrice]]</f>
        <v>3.9927404718693285E-2</v>
      </c>
    </row>
    <row r="2704" spans="2:7" ht="16" x14ac:dyDescent="0.2">
      <c r="B2704" s="35">
        <v>41198</v>
      </c>
      <c r="C2704">
        <v>59.81</v>
      </c>
      <c r="E2704">
        <v>0.60499999999999998</v>
      </c>
      <c r="F2704">
        <f>Table3[[#This Row],[DivPay]]*4</f>
        <v>2.42</v>
      </c>
      <c r="G2704" s="2">
        <f>Table3[[#This Row],[FwdDiv]]/Table3[[#This Row],[SharePrice]]</f>
        <v>4.0461461294097972E-2</v>
      </c>
    </row>
    <row r="2705" spans="2:7" ht="16" x14ac:dyDescent="0.2">
      <c r="B2705" s="35">
        <v>41197</v>
      </c>
      <c r="C2705">
        <v>59.82</v>
      </c>
      <c r="E2705">
        <v>0.60499999999999998</v>
      </c>
      <c r="F2705">
        <f>Table3[[#This Row],[DivPay]]*4</f>
        <v>2.42</v>
      </c>
      <c r="G2705" s="2">
        <f>Table3[[#This Row],[FwdDiv]]/Table3[[#This Row],[SharePrice]]</f>
        <v>4.0454697425610163E-2</v>
      </c>
    </row>
    <row r="2706" spans="2:7" ht="16" x14ac:dyDescent="0.2">
      <c r="B2706" s="35">
        <v>41194</v>
      </c>
      <c r="C2706">
        <v>59.83</v>
      </c>
      <c r="E2706">
        <v>0.60499999999999998</v>
      </c>
      <c r="F2706">
        <f>Table3[[#This Row],[DivPay]]*4</f>
        <v>2.42</v>
      </c>
      <c r="G2706" s="2">
        <f>Table3[[#This Row],[FwdDiv]]/Table3[[#This Row],[SharePrice]]</f>
        <v>4.0447935818151426E-2</v>
      </c>
    </row>
    <row r="2707" spans="2:7" ht="16" x14ac:dyDescent="0.2">
      <c r="B2707" s="35">
        <v>41193</v>
      </c>
      <c r="C2707">
        <v>60.17</v>
      </c>
      <c r="E2707">
        <v>0.60499999999999998</v>
      </c>
      <c r="F2707">
        <f>Table3[[#This Row],[DivPay]]*4</f>
        <v>2.42</v>
      </c>
      <c r="G2707" s="2">
        <f>Table3[[#This Row],[FwdDiv]]/Table3[[#This Row],[SharePrice]]</f>
        <v>4.021937842778793E-2</v>
      </c>
    </row>
    <row r="2708" spans="2:7" ht="16" x14ac:dyDescent="0.2">
      <c r="B2708" s="35">
        <v>41192</v>
      </c>
      <c r="C2708">
        <v>60.07</v>
      </c>
      <c r="E2708">
        <v>0.60499999999999998</v>
      </c>
      <c r="F2708">
        <f>Table3[[#This Row],[DivPay]]*4</f>
        <v>2.42</v>
      </c>
      <c r="G2708" s="2">
        <f>Table3[[#This Row],[FwdDiv]]/Table3[[#This Row],[SharePrice]]</f>
        <v>4.0286332611952719E-2</v>
      </c>
    </row>
    <row r="2709" spans="2:7" ht="16" x14ac:dyDescent="0.2">
      <c r="B2709" s="35">
        <v>41191</v>
      </c>
      <c r="C2709">
        <v>59.95</v>
      </c>
      <c r="E2709">
        <v>0.60499999999999998</v>
      </c>
      <c r="F2709">
        <f>Table3[[#This Row],[DivPay]]*4</f>
        <v>2.42</v>
      </c>
      <c r="G2709" s="2">
        <f>Table3[[#This Row],[FwdDiv]]/Table3[[#This Row],[SharePrice]]</f>
        <v>4.0366972477064215E-2</v>
      </c>
    </row>
    <row r="2710" spans="2:7" ht="16" x14ac:dyDescent="0.2">
      <c r="B2710" s="35">
        <v>41190</v>
      </c>
      <c r="C2710">
        <v>60.14</v>
      </c>
      <c r="E2710">
        <v>0.60499999999999998</v>
      </c>
      <c r="F2710">
        <f>Table3[[#This Row],[DivPay]]*4</f>
        <v>2.42</v>
      </c>
      <c r="G2710" s="2">
        <f>Table3[[#This Row],[FwdDiv]]/Table3[[#This Row],[SharePrice]]</f>
        <v>4.0239441303624876E-2</v>
      </c>
    </row>
    <row r="2711" spans="2:7" ht="16" x14ac:dyDescent="0.2">
      <c r="B2711" s="35">
        <v>41187</v>
      </c>
      <c r="C2711">
        <v>60.22</v>
      </c>
      <c r="E2711">
        <v>0.60499999999999998</v>
      </c>
      <c r="F2711">
        <f>Table3[[#This Row],[DivPay]]*4</f>
        <v>2.42</v>
      </c>
      <c r="G2711" s="2">
        <f>Table3[[#This Row],[FwdDiv]]/Table3[[#This Row],[SharePrice]]</f>
        <v>4.018598472268349E-2</v>
      </c>
    </row>
    <row r="2712" spans="2:7" ht="16" x14ac:dyDescent="0.2">
      <c r="B2712" s="35">
        <v>41186</v>
      </c>
      <c r="C2712">
        <v>60.43</v>
      </c>
      <c r="E2712">
        <v>0.60499999999999998</v>
      </c>
      <c r="F2712">
        <f>Table3[[#This Row],[DivPay]]*4</f>
        <v>2.42</v>
      </c>
      <c r="G2712" s="2">
        <f>Table3[[#This Row],[FwdDiv]]/Table3[[#This Row],[SharePrice]]</f>
        <v>4.0046334602018861E-2</v>
      </c>
    </row>
    <row r="2713" spans="2:7" ht="16" x14ac:dyDescent="0.2">
      <c r="B2713" s="35">
        <v>41185</v>
      </c>
      <c r="C2713">
        <v>59.76</v>
      </c>
      <c r="E2713">
        <v>0.60499999999999998</v>
      </c>
      <c r="F2713">
        <f>Table3[[#This Row],[DivPay]]*4</f>
        <v>2.42</v>
      </c>
      <c r="G2713" s="2">
        <f>Table3[[#This Row],[FwdDiv]]/Table3[[#This Row],[SharePrice]]</f>
        <v>4.0495314591700131E-2</v>
      </c>
    </row>
    <row r="2714" spans="2:7" ht="16" x14ac:dyDescent="0.2">
      <c r="B2714" s="35">
        <v>41184</v>
      </c>
      <c r="C2714">
        <v>59.65</v>
      </c>
      <c r="E2714">
        <v>0.60499999999999998</v>
      </c>
      <c r="F2714">
        <f>Table3[[#This Row],[DivPay]]*4</f>
        <v>2.42</v>
      </c>
      <c r="G2714" s="2">
        <f>Table3[[#This Row],[FwdDiv]]/Table3[[#This Row],[SharePrice]]</f>
        <v>4.0569991617770328E-2</v>
      </c>
    </row>
    <row r="2715" spans="2:7" ht="16" x14ac:dyDescent="0.2">
      <c r="B2715" s="35">
        <v>41183</v>
      </c>
      <c r="C2715">
        <v>59.48</v>
      </c>
      <c r="E2715">
        <v>0.60499999999999998</v>
      </c>
      <c r="F2715">
        <f>Table3[[#This Row],[DivPay]]*4</f>
        <v>2.42</v>
      </c>
      <c r="G2715" s="2">
        <f>Table3[[#This Row],[FwdDiv]]/Table3[[#This Row],[SharePrice]]</f>
        <v>4.0685944855413582E-2</v>
      </c>
    </row>
    <row r="2716" spans="2:7" ht="16" x14ac:dyDescent="0.2">
      <c r="B2716" s="35">
        <v>41180</v>
      </c>
      <c r="C2716">
        <v>59.89</v>
      </c>
      <c r="E2716">
        <v>0.60499999999999998</v>
      </c>
      <c r="F2716">
        <f>Table3[[#This Row],[DivPay]]*4</f>
        <v>2.42</v>
      </c>
      <c r="G2716" s="2">
        <f>Table3[[#This Row],[FwdDiv]]/Table3[[#This Row],[SharePrice]]</f>
        <v>4.0407413591584569E-2</v>
      </c>
    </row>
    <row r="2717" spans="2:7" ht="16" x14ac:dyDescent="0.2">
      <c r="B2717" s="35">
        <v>41179</v>
      </c>
      <c r="C2717">
        <v>59.58</v>
      </c>
      <c r="E2717">
        <v>0.60499999999999998</v>
      </c>
      <c r="F2717">
        <f>Table3[[#This Row],[DivPay]]*4</f>
        <v>2.42</v>
      </c>
      <c r="G2717" s="2">
        <f>Table3[[#This Row],[FwdDiv]]/Table3[[#This Row],[SharePrice]]</f>
        <v>4.061765693185633E-2</v>
      </c>
    </row>
    <row r="2718" spans="2:7" ht="16" x14ac:dyDescent="0.2">
      <c r="B2718" s="35">
        <v>41178</v>
      </c>
      <c r="C2718">
        <v>60.09</v>
      </c>
      <c r="E2718">
        <v>0.60499999999999998</v>
      </c>
      <c r="F2718">
        <f>Table3[[#This Row],[DivPay]]*4</f>
        <v>2.42</v>
      </c>
      <c r="G2718" s="2">
        <f>Table3[[#This Row],[FwdDiv]]/Table3[[#This Row],[SharePrice]]</f>
        <v>4.0272923947412213E-2</v>
      </c>
    </row>
    <row r="2719" spans="2:7" ht="16" x14ac:dyDescent="0.2">
      <c r="B2719" s="35">
        <v>41177</v>
      </c>
      <c r="C2719">
        <v>59.46</v>
      </c>
      <c r="E2719">
        <v>0.60499999999999998</v>
      </c>
      <c r="F2719">
        <f>Table3[[#This Row],[DivPay]]*4</f>
        <v>2.42</v>
      </c>
      <c r="G2719" s="2">
        <f>Table3[[#This Row],[FwdDiv]]/Table3[[#This Row],[SharePrice]]</f>
        <v>4.0699630003363602E-2</v>
      </c>
    </row>
    <row r="2720" spans="2:7" ht="16" x14ac:dyDescent="0.2">
      <c r="B2720" s="35">
        <v>41176</v>
      </c>
      <c r="C2720">
        <v>59.48</v>
      </c>
      <c r="E2720">
        <v>0.60499999999999998</v>
      </c>
      <c r="F2720">
        <f>Table3[[#This Row],[DivPay]]*4</f>
        <v>2.42</v>
      </c>
      <c r="G2720" s="2">
        <f>Table3[[#This Row],[FwdDiv]]/Table3[[#This Row],[SharePrice]]</f>
        <v>4.0685944855413582E-2</v>
      </c>
    </row>
    <row r="2721" spans="2:7" ht="16" x14ac:dyDescent="0.2">
      <c r="B2721" s="35">
        <v>41173</v>
      </c>
      <c r="C2721">
        <v>59.1</v>
      </c>
      <c r="E2721">
        <v>0.60499999999999998</v>
      </c>
      <c r="F2721">
        <f>Table3[[#This Row],[DivPay]]*4</f>
        <v>2.42</v>
      </c>
      <c r="G2721" s="2">
        <f>Table3[[#This Row],[FwdDiv]]/Table3[[#This Row],[SharePrice]]</f>
        <v>4.0947546531302871E-2</v>
      </c>
    </row>
    <row r="2722" spans="2:7" ht="16" x14ac:dyDescent="0.2">
      <c r="B2722" s="35">
        <v>41172</v>
      </c>
      <c r="C2722">
        <v>59.48</v>
      </c>
      <c r="E2722">
        <v>0.60499999999999998</v>
      </c>
      <c r="F2722">
        <f>Table3[[#This Row],[DivPay]]*4</f>
        <v>2.42</v>
      </c>
      <c r="G2722" s="2">
        <f>Table3[[#This Row],[FwdDiv]]/Table3[[#This Row],[SharePrice]]</f>
        <v>4.0685944855413582E-2</v>
      </c>
    </row>
    <row r="2723" spans="2:7" ht="16" x14ac:dyDescent="0.2">
      <c r="B2723" s="35">
        <v>41171</v>
      </c>
      <c r="C2723">
        <v>59.46</v>
      </c>
      <c r="E2723">
        <v>0.60499999999999998</v>
      </c>
      <c r="F2723">
        <f>Table3[[#This Row],[DivPay]]*4</f>
        <v>2.42</v>
      </c>
      <c r="G2723" s="2">
        <f>Table3[[#This Row],[FwdDiv]]/Table3[[#This Row],[SharePrice]]</f>
        <v>4.0699630003363602E-2</v>
      </c>
    </row>
    <row r="2724" spans="2:7" ht="16" x14ac:dyDescent="0.2">
      <c r="B2724" s="35">
        <v>41170</v>
      </c>
      <c r="C2724">
        <v>59.48</v>
      </c>
      <c r="E2724">
        <v>0.60499999999999998</v>
      </c>
      <c r="F2724">
        <f>Table3[[#This Row],[DivPay]]*4</f>
        <v>2.42</v>
      </c>
      <c r="G2724" s="2">
        <f>Table3[[#This Row],[FwdDiv]]/Table3[[#This Row],[SharePrice]]</f>
        <v>4.0685944855413582E-2</v>
      </c>
    </row>
    <row r="2725" spans="2:7" ht="16" x14ac:dyDescent="0.2">
      <c r="B2725" s="35">
        <v>41169</v>
      </c>
      <c r="C2725">
        <v>59.61</v>
      </c>
      <c r="E2725">
        <v>0.60499999999999998</v>
      </c>
      <c r="F2725">
        <f>Table3[[#This Row],[DivPay]]*4</f>
        <v>2.42</v>
      </c>
      <c r="G2725" s="2">
        <f>Table3[[#This Row],[FwdDiv]]/Table3[[#This Row],[SharePrice]]</f>
        <v>4.0597215232343567E-2</v>
      </c>
    </row>
    <row r="2726" spans="2:7" ht="16" x14ac:dyDescent="0.2">
      <c r="B2726" s="35">
        <v>41166</v>
      </c>
      <c r="C2726">
        <v>59.81</v>
      </c>
      <c r="E2726">
        <v>0.60499999999999998</v>
      </c>
      <c r="F2726">
        <f>Table3[[#This Row],[DivPay]]*4</f>
        <v>2.42</v>
      </c>
      <c r="G2726" s="2">
        <f>Table3[[#This Row],[FwdDiv]]/Table3[[#This Row],[SharePrice]]</f>
        <v>4.0461461294097972E-2</v>
      </c>
    </row>
    <row r="2727" spans="2:7" ht="16" x14ac:dyDescent="0.2">
      <c r="B2727" s="35">
        <v>41165</v>
      </c>
      <c r="C2727">
        <v>60.99</v>
      </c>
      <c r="E2727">
        <v>0.60499999999999998</v>
      </c>
      <c r="F2727">
        <f>Table3[[#This Row],[DivPay]]*4</f>
        <v>2.42</v>
      </c>
      <c r="G2727" s="2">
        <f>Table3[[#This Row],[FwdDiv]]/Table3[[#This Row],[SharePrice]]</f>
        <v>3.9678635841941298E-2</v>
      </c>
    </row>
    <row r="2728" spans="2:7" ht="16" x14ac:dyDescent="0.2">
      <c r="B2728" s="35">
        <v>41164</v>
      </c>
      <c r="C2728">
        <v>60.18</v>
      </c>
      <c r="E2728">
        <v>0.60499999999999998</v>
      </c>
      <c r="F2728">
        <f>Table3[[#This Row],[DivPay]]*4</f>
        <v>2.42</v>
      </c>
      <c r="G2728" s="2">
        <f>Table3[[#This Row],[FwdDiv]]/Table3[[#This Row],[SharePrice]]</f>
        <v>4.0212695247590559E-2</v>
      </c>
    </row>
    <row r="2729" spans="2:7" ht="16" x14ac:dyDescent="0.2">
      <c r="B2729" s="35">
        <v>41163</v>
      </c>
      <c r="C2729">
        <v>60.31</v>
      </c>
      <c r="E2729">
        <v>0.60499999999999998</v>
      </c>
      <c r="F2729">
        <f>Table3[[#This Row],[DivPay]]*4</f>
        <v>2.42</v>
      </c>
      <c r="G2729" s="2">
        <f>Table3[[#This Row],[FwdDiv]]/Table3[[#This Row],[SharePrice]]</f>
        <v>4.0126015586138285E-2</v>
      </c>
    </row>
    <row r="2730" spans="2:7" ht="16" x14ac:dyDescent="0.2">
      <c r="B2730" s="35">
        <v>41162</v>
      </c>
      <c r="C2730">
        <v>60.49</v>
      </c>
      <c r="E2730">
        <v>0.60499999999999998</v>
      </c>
      <c r="F2730">
        <f>Table3[[#This Row],[DivPay]]*4</f>
        <v>2.42</v>
      </c>
      <c r="G2730" s="2">
        <f>Table3[[#This Row],[FwdDiv]]/Table3[[#This Row],[SharePrice]]</f>
        <v>4.0006612663250118E-2</v>
      </c>
    </row>
    <row r="2731" spans="2:7" ht="16" x14ac:dyDescent="0.2">
      <c r="B2731" s="35">
        <v>41159</v>
      </c>
      <c r="C2731">
        <v>60.63</v>
      </c>
      <c r="E2731">
        <v>0.60499999999999998</v>
      </c>
      <c r="F2731">
        <f>Table3[[#This Row],[DivPay]]*4</f>
        <v>2.42</v>
      </c>
      <c r="G2731" s="2">
        <f>Table3[[#This Row],[FwdDiv]]/Table3[[#This Row],[SharePrice]]</f>
        <v>3.9914233877618339E-2</v>
      </c>
    </row>
    <row r="2732" spans="2:7" ht="16" x14ac:dyDescent="0.2">
      <c r="B2732" s="35">
        <v>41158</v>
      </c>
      <c r="C2732">
        <v>61.06</v>
      </c>
      <c r="E2732">
        <v>0.60499999999999998</v>
      </c>
      <c r="F2732">
        <f>Table3[[#This Row],[DivPay]]*4</f>
        <v>2.42</v>
      </c>
      <c r="G2732" s="2">
        <f>Table3[[#This Row],[FwdDiv]]/Table3[[#This Row],[SharePrice]]</f>
        <v>3.9633147723550602E-2</v>
      </c>
    </row>
    <row r="2733" spans="2:7" ht="16" x14ac:dyDescent="0.2">
      <c r="B2733" s="35">
        <v>41157</v>
      </c>
      <c r="C2733">
        <v>60.33</v>
      </c>
      <c r="E2733">
        <v>0.60499999999999998</v>
      </c>
      <c r="F2733">
        <f>Table3[[#This Row],[DivPay]]*4</f>
        <v>2.42</v>
      </c>
      <c r="G2733" s="2">
        <f>Table3[[#This Row],[FwdDiv]]/Table3[[#This Row],[SharePrice]]</f>
        <v>4.0112713409580641E-2</v>
      </c>
    </row>
    <row r="2734" spans="2:7" ht="16" x14ac:dyDescent="0.2">
      <c r="B2734" s="35">
        <v>41156</v>
      </c>
      <c r="C2734">
        <v>60.88</v>
      </c>
      <c r="E2734">
        <v>0.60499999999999998</v>
      </c>
      <c r="F2734">
        <f>Table3[[#This Row],[DivPay]]*4</f>
        <v>2.42</v>
      </c>
      <c r="G2734" s="2">
        <f>Table3[[#This Row],[FwdDiv]]/Table3[[#This Row],[SharePrice]]</f>
        <v>3.9750328515111691E-2</v>
      </c>
    </row>
    <row r="2735" spans="2:7" ht="16" x14ac:dyDescent="0.2">
      <c r="B2735" s="35">
        <v>41152</v>
      </c>
      <c r="C2735">
        <v>60.62</v>
      </c>
      <c r="E2735">
        <v>0.60499999999999998</v>
      </c>
      <c r="F2735">
        <f>Table3[[#This Row],[DivPay]]*4</f>
        <v>2.42</v>
      </c>
      <c r="G2735" s="2">
        <f>Table3[[#This Row],[FwdDiv]]/Table3[[#This Row],[SharePrice]]</f>
        <v>3.9920818211811281E-2</v>
      </c>
    </row>
    <row r="2736" spans="2:7" ht="16" x14ac:dyDescent="0.2">
      <c r="B2736" s="35">
        <v>41151</v>
      </c>
      <c r="C2736">
        <v>60.76</v>
      </c>
      <c r="E2736">
        <v>0.60499999999999998</v>
      </c>
      <c r="F2736">
        <f>Table3[[#This Row],[DivPay]]*4</f>
        <v>2.42</v>
      </c>
      <c r="G2736" s="2">
        <f>Table3[[#This Row],[FwdDiv]]/Table3[[#This Row],[SharePrice]]</f>
        <v>3.9828834759710337E-2</v>
      </c>
    </row>
    <row r="2737" spans="2:7" ht="16" x14ac:dyDescent="0.2">
      <c r="B2737" s="35">
        <v>41150</v>
      </c>
      <c r="C2737">
        <v>60.78</v>
      </c>
      <c r="E2737">
        <v>0.60499999999999998</v>
      </c>
      <c r="F2737">
        <f>Table3[[#This Row],[DivPay]]*4</f>
        <v>2.42</v>
      </c>
      <c r="G2737" s="2">
        <f>Table3[[#This Row],[FwdDiv]]/Table3[[#This Row],[SharePrice]]</f>
        <v>3.9815728858177031E-2</v>
      </c>
    </row>
    <row r="2738" spans="2:7" ht="16" x14ac:dyDescent="0.2">
      <c r="B2738" s="35">
        <v>41149</v>
      </c>
      <c r="C2738">
        <v>61.2</v>
      </c>
      <c r="E2738">
        <v>0.60499999999999998</v>
      </c>
      <c r="F2738">
        <f>Table3[[#This Row],[DivPay]]*4</f>
        <v>2.42</v>
      </c>
      <c r="G2738" s="2">
        <f>Table3[[#This Row],[FwdDiv]]/Table3[[#This Row],[SharePrice]]</f>
        <v>3.9542483660130717E-2</v>
      </c>
    </row>
    <row r="2739" spans="2:7" ht="16" x14ac:dyDescent="0.2">
      <c r="B2739" s="35">
        <v>41148</v>
      </c>
      <c r="C2739">
        <v>61.24</v>
      </c>
      <c r="E2739">
        <v>0.60499999999999998</v>
      </c>
      <c r="F2739">
        <f>Table3[[#This Row],[DivPay]]*4</f>
        <v>2.42</v>
      </c>
      <c r="G2739" s="2">
        <f>Table3[[#This Row],[FwdDiv]]/Table3[[#This Row],[SharePrice]]</f>
        <v>3.9516655780535592E-2</v>
      </c>
    </row>
    <row r="2740" spans="2:7" ht="16" x14ac:dyDescent="0.2">
      <c r="B2740" s="35">
        <v>41145</v>
      </c>
      <c r="C2740">
        <v>61.42</v>
      </c>
      <c r="E2740">
        <v>0.60499999999999998</v>
      </c>
      <c r="F2740">
        <f>Table3[[#This Row],[DivPay]]*4</f>
        <v>2.42</v>
      </c>
      <c r="G2740" s="2">
        <f>Table3[[#This Row],[FwdDiv]]/Table3[[#This Row],[SharePrice]]</f>
        <v>3.9400846629762287E-2</v>
      </c>
    </row>
    <row r="2741" spans="2:7" ht="16" x14ac:dyDescent="0.2">
      <c r="B2741" s="35">
        <v>41144</v>
      </c>
      <c r="C2741">
        <v>60.99</v>
      </c>
      <c r="E2741">
        <v>0.60499999999999998</v>
      </c>
      <c r="F2741">
        <f>Table3[[#This Row],[DivPay]]*4</f>
        <v>2.42</v>
      </c>
      <c r="G2741" s="2">
        <f>Table3[[#This Row],[FwdDiv]]/Table3[[#This Row],[SharePrice]]</f>
        <v>3.9678635841941298E-2</v>
      </c>
    </row>
    <row r="2742" spans="2:7" ht="16" x14ac:dyDescent="0.2">
      <c r="B2742" s="35">
        <v>41143</v>
      </c>
      <c r="C2742">
        <v>61.61</v>
      </c>
      <c r="E2742">
        <v>0.60499999999999998</v>
      </c>
      <c r="F2742">
        <f>Table3[[#This Row],[DivPay]]*4</f>
        <v>2.42</v>
      </c>
      <c r="G2742" s="2">
        <f>Table3[[#This Row],[FwdDiv]]/Table3[[#This Row],[SharePrice]]</f>
        <v>3.9279337769842555E-2</v>
      </c>
    </row>
    <row r="2743" spans="2:7" ht="16" x14ac:dyDescent="0.2">
      <c r="B2743" s="35">
        <v>41142</v>
      </c>
      <c r="C2743">
        <v>61.39</v>
      </c>
      <c r="E2743">
        <v>0.60499999999999998</v>
      </c>
      <c r="F2743">
        <f>Table3[[#This Row],[DivPay]]*4</f>
        <v>2.42</v>
      </c>
      <c r="G2743" s="2">
        <f>Table3[[#This Row],[FwdDiv]]/Table3[[#This Row],[SharePrice]]</f>
        <v>3.9420100993647171E-2</v>
      </c>
    </row>
    <row r="2744" spans="2:7" ht="16" x14ac:dyDescent="0.2">
      <c r="B2744" s="35">
        <v>41141</v>
      </c>
      <c r="C2744">
        <v>61.96</v>
      </c>
      <c r="E2744">
        <v>0.60499999999999998</v>
      </c>
      <c r="F2744">
        <f>Table3[[#This Row],[DivPay]]*4</f>
        <v>2.42</v>
      </c>
      <c r="G2744" s="2">
        <f>Table3[[#This Row],[FwdDiv]]/Table3[[#This Row],[SharePrice]]</f>
        <v>3.9057456423499032E-2</v>
      </c>
    </row>
    <row r="2745" spans="2:7" ht="16" x14ac:dyDescent="0.2">
      <c r="B2745" s="35">
        <v>41138</v>
      </c>
      <c r="C2745">
        <v>61.68</v>
      </c>
      <c r="E2745">
        <v>0.60499999999999998</v>
      </c>
      <c r="F2745">
        <f>Table3[[#This Row],[DivPay]]*4</f>
        <v>2.42</v>
      </c>
      <c r="G2745" s="2">
        <f>Table3[[#This Row],[FwdDiv]]/Table3[[#This Row],[SharePrice]]</f>
        <v>3.9234760051880674E-2</v>
      </c>
    </row>
    <row r="2746" spans="2:7" ht="16" x14ac:dyDescent="0.2">
      <c r="B2746" s="35">
        <v>41137</v>
      </c>
      <c r="C2746">
        <v>61.8</v>
      </c>
      <c r="E2746">
        <v>0.60499999999999998</v>
      </c>
      <c r="F2746">
        <f>Table3[[#This Row],[DivPay]]*4</f>
        <v>2.42</v>
      </c>
      <c r="G2746" s="2">
        <f>Table3[[#This Row],[FwdDiv]]/Table3[[#This Row],[SharePrice]]</f>
        <v>3.9158576051779935E-2</v>
      </c>
    </row>
    <row r="2747" spans="2:7" ht="16" x14ac:dyDescent="0.2">
      <c r="B2747" s="35">
        <v>41136</v>
      </c>
      <c r="C2747">
        <v>62.68</v>
      </c>
      <c r="E2747">
        <v>0.60499999999999998</v>
      </c>
      <c r="F2747">
        <f>Table3[[#This Row],[DivPay]]*4</f>
        <v>2.42</v>
      </c>
      <c r="G2747" s="2">
        <f>Table3[[#This Row],[FwdDiv]]/Table3[[#This Row],[SharePrice]]</f>
        <v>3.8608806636885769E-2</v>
      </c>
    </row>
    <row r="2748" spans="2:7" ht="16" x14ac:dyDescent="0.2">
      <c r="B2748" s="35">
        <v>41135</v>
      </c>
      <c r="C2748">
        <v>63.2</v>
      </c>
      <c r="E2748">
        <v>0.60499999999999998</v>
      </c>
      <c r="F2748">
        <f>Table3[[#This Row],[DivPay]]*4</f>
        <v>2.42</v>
      </c>
      <c r="G2748" s="2">
        <f>Table3[[#This Row],[FwdDiv]]/Table3[[#This Row],[SharePrice]]</f>
        <v>3.8291139240506325E-2</v>
      </c>
    </row>
    <row r="2749" spans="2:7" ht="16" x14ac:dyDescent="0.2">
      <c r="B2749" s="35">
        <v>41134</v>
      </c>
      <c r="C2749">
        <v>63.29</v>
      </c>
      <c r="D2749">
        <v>0.60499999999999998</v>
      </c>
      <c r="E2749">
        <v>0.60499999999999998</v>
      </c>
      <c r="F2749">
        <f>Table3[[#This Row],[DivPay]]*4</f>
        <v>2.42</v>
      </c>
      <c r="G2749" s="2">
        <f>Table3[[#This Row],[FwdDiv]]/Table3[[#This Row],[SharePrice]]</f>
        <v>3.8236688260388688E-2</v>
      </c>
    </row>
    <row r="2750" spans="2:7" ht="16" x14ac:dyDescent="0.2">
      <c r="B2750" s="35">
        <v>41131</v>
      </c>
      <c r="C2750">
        <v>63.87</v>
      </c>
      <c r="E2750">
        <v>0.60499999999999998</v>
      </c>
      <c r="F2750">
        <f>Table3[[#This Row],[DivPay]]*4</f>
        <v>2.42</v>
      </c>
      <c r="G2750" s="2">
        <f>Table3[[#This Row],[FwdDiv]]/Table3[[#This Row],[SharePrice]]</f>
        <v>3.7889462971661188E-2</v>
      </c>
    </row>
    <row r="2751" spans="2:7" ht="16" x14ac:dyDescent="0.2">
      <c r="B2751" s="35">
        <v>41130</v>
      </c>
      <c r="C2751">
        <v>63.59</v>
      </c>
      <c r="E2751">
        <v>0.60499999999999998</v>
      </c>
      <c r="F2751">
        <f>Table3[[#This Row],[DivPay]]*4</f>
        <v>2.42</v>
      </c>
      <c r="G2751" s="2">
        <f>Table3[[#This Row],[FwdDiv]]/Table3[[#This Row],[SharePrice]]</f>
        <v>3.8056298160088063E-2</v>
      </c>
    </row>
    <row r="2752" spans="2:7" ht="16" x14ac:dyDescent="0.2">
      <c r="B2752" s="35">
        <v>41129</v>
      </c>
      <c r="C2752">
        <v>63.89</v>
      </c>
      <c r="E2752">
        <v>0.60499999999999998</v>
      </c>
      <c r="F2752">
        <f>Table3[[#This Row],[DivPay]]*4</f>
        <v>2.42</v>
      </c>
      <c r="G2752" s="2">
        <f>Table3[[#This Row],[FwdDiv]]/Table3[[#This Row],[SharePrice]]</f>
        <v>3.7877602128658629E-2</v>
      </c>
    </row>
    <row r="2753" spans="2:7" ht="16" x14ac:dyDescent="0.2">
      <c r="B2753" s="35">
        <v>41128</v>
      </c>
      <c r="C2753">
        <v>64.3</v>
      </c>
      <c r="E2753">
        <v>0.60499999999999998</v>
      </c>
      <c r="F2753">
        <f>Table3[[#This Row],[DivPay]]*4</f>
        <v>2.42</v>
      </c>
      <c r="G2753" s="2">
        <f>Table3[[#This Row],[FwdDiv]]/Table3[[#This Row],[SharePrice]]</f>
        <v>3.7636080870917576E-2</v>
      </c>
    </row>
    <row r="2754" spans="2:7" ht="16" x14ac:dyDescent="0.2">
      <c r="B2754" s="35">
        <v>41127</v>
      </c>
      <c r="C2754">
        <v>64.55</v>
      </c>
      <c r="E2754">
        <v>0.60499999999999998</v>
      </c>
      <c r="F2754">
        <f>Table3[[#This Row],[DivPay]]*4</f>
        <v>2.42</v>
      </c>
      <c r="G2754" s="2">
        <f>Table3[[#This Row],[FwdDiv]]/Table3[[#This Row],[SharePrice]]</f>
        <v>3.7490317583268783E-2</v>
      </c>
    </row>
    <row r="2755" spans="2:7" ht="16" x14ac:dyDescent="0.2">
      <c r="B2755" s="35">
        <v>41124</v>
      </c>
      <c r="C2755">
        <v>64.66</v>
      </c>
      <c r="E2755">
        <v>0.60499999999999998</v>
      </c>
      <c r="F2755">
        <f>Table3[[#This Row],[DivPay]]*4</f>
        <v>2.42</v>
      </c>
      <c r="G2755" s="2">
        <f>Table3[[#This Row],[FwdDiv]]/Table3[[#This Row],[SharePrice]]</f>
        <v>3.7426538818434892E-2</v>
      </c>
    </row>
    <row r="2756" spans="2:7" ht="16" x14ac:dyDescent="0.2">
      <c r="B2756" s="35">
        <v>41123</v>
      </c>
      <c r="C2756">
        <v>64.25</v>
      </c>
      <c r="E2756">
        <v>0.60499999999999998</v>
      </c>
      <c r="F2756">
        <f>Table3[[#This Row],[DivPay]]*4</f>
        <v>2.42</v>
      </c>
      <c r="G2756" s="2">
        <f>Table3[[#This Row],[FwdDiv]]/Table3[[#This Row],[SharePrice]]</f>
        <v>3.766536964980545E-2</v>
      </c>
    </row>
    <row r="2757" spans="2:7" ht="16" x14ac:dyDescent="0.2">
      <c r="B2757" s="35">
        <v>41122</v>
      </c>
      <c r="C2757">
        <v>64.45</v>
      </c>
      <c r="E2757">
        <v>0.60499999999999998</v>
      </c>
      <c r="F2757">
        <f>Table3[[#This Row],[DivPay]]*4</f>
        <v>2.42</v>
      </c>
      <c r="G2757" s="2">
        <f>Table3[[#This Row],[FwdDiv]]/Table3[[#This Row],[SharePrice]]</f>
        <v>3.7548487199379359E-2</v>
      </c>
    </row>
    <row r="2758" spans="2:7" ht="16" x14ac:dyDescent="0.2">
      <c r="B2758" s="35">
        <v>41121</v>
      </c>
      <c r="C2758">
        <v>64.5</v>
      </c>
      <c r="E2758">
        <v>0.60499999999999998</v>
      </c>
      <c r="F2758">
        <f>Table3[[#This Row],[DivPay]]*4</f>
        <v>2.42</v>
      </c>
      <c r="G2758" s="2">
        <f>Table3[[#This Row],[FwdDiv]]/Table3[[#This Row],[SharePrice]]</f>
        <v>3.7519379844961238E-2</v>
      </c>
    </row>
    <row r="2759" spans="2:7" ht="16" x14ac:dyDescent="0.2">
      <c r="B2759" s="35">
        <v>41120</v>
      </c>
      <c r="C2759">
        <v>64.94</v>
      </c>
      <c r="E2759">
        <v>0.60499999999999998</v>
      </c>
      <c r="F2759">
        <f>Table3[[#This Row],[DivPay]]*4</f>
        <v>2.42</v>
      </c>
      <c r="G2759" s="2">
        <f>Table3[[#This Row],[FwdDiv]]/Table3[[#This Row],[SharePrice]]</f>
        <v>3.726516784724361E-2</v>
      </c>
    </row>
    <row r="2760" spans="2:7" ht="16" x14ac:dyDescent="0.2">
      <c r="B2760" s="35">
        <v>41117</v>
      </c>
      <c r="C2760">
        <v>64.900000000000006</v>
      </c>
      <c r="E2760">
        <v>0.60499999999999998</v>
      </c>
      <c r="F2760">
        <f>Table3[[#This Row],[DivPay]]*4</f>
        <v>2.42</v>
      </c>
      <c r="G2760" s="2">
        <f>Table3[[#This Row],[FwdDiv]]/Table3[[#This Row],[SharePrice]]</f>
        <v>3.7288135593220334E-2</v>
      </c>
    </row>
    <row r="2761" spans="2:7" ht="16" x14ac:dyDescent="0.2">
      <c r="B2761" s="35">
        <v>41116</v>
      </c>
      <c r="C2761">
        <v>64.42</v>
      </c>
      <c r="E2761">
        <v>0.60499999999999998</v>
      </c>
      <c r="F2761">
        <f>Table3[[#This Row],[DivPay]]*4</f>
        <v>2.42</v>
      </c>
      <c r="G2761" s="2">
        <f>Table3[[#This Row],[FwdDiv]]/Table3[[#This Row],[SharePrice]]</f>
        <v>3.7565973300217319E-2</v>
      </c>
    </row>
    <row r="2762" spans="2:7" ht="16" x14ac:dyDescent="0.2">
      <c r="B2762" s="35">
        <v>41115</v>
      </c>
      <c r="C2762">
        <v>63.48</v>
      </c>
      <c r="E2762">
        <v>0.60499999999999998</v>
      </c>
      <c r="F2762">
        <f>Table3[[#This Row],[DivPay]]*4</f>
        <v>2.42</v>
      </c>
      <c r="G2762" s="2">
        <f>Table3[[#This Row],[FwdDiv]]/Table3[[#This Row],[SharePrice]]</f>
        <v>3.8122243226212979E-2</v>
      </c>
    </row>
    <row r="2763" spans="2:7" ht="16" x14ac:dyDescent="0.2">
      <c r="B2763" s="35">
        <v>41114</v>
      </c>
      <c r="C2763">
        <v>63.58</v>
      </c>
      <c r="E2763">
        <v>0.60499999999999998</v>
      </c>
      <c r="F2763">
        <f>Table3[[#This Row],[DivPay]]*4</f>
        <v>2.42</v>
      </c>
      <c r="G2763" s="2">
        <f>Table3[[#This Row],[FwdDiv]]/Table3[[#This Row],[SharePrice]]</f>
        <v>3.8062283737024222E-2</v>
      </c>
    </row>
    <row r="2764" spans="2:7" ht="16" x14ac:dyDescent="0.2">
      <c r="B2764" s="35">
        <v>41113</v>
      </c>
      <c r="C2764">
        <v>63.56</v>
      </c>
      <c r="E2764">
        <v>0.60499999999999998</v>
      </c>
      <c r="F2764">
        <f>Table3[[#This Row],[DivPay]]*4</f>
        <v>2.42</v>
      </c>
      <c r="G2764" s="2">
        <f>Table3[[#This Row],[FwdDiv]]/Table3[[#This Row],[SharePrice]]</f>
        <v>3.8074260541220893E-2</v>
      </c>
    </row>
    <row r="2765" spans="2:7" ht="16" x14ac:dyDescent="0.2">
      <c r="B2765" s="35">
        <v>41110</v>
      </c>
      <c r="C2765">
        <v>63.77</v>
      </c>
      <c r="E2765">
        <v>0.60499999999999998</v>
      </c>
      <c r="F2765">
        <f>Table3[[#This Row],[DivPay]]*4</f>
        <v>2.42</v>
      </c>
      <c r="G2765" s="2">
        <f>Table3[[#This Row],[FwdDiv]]/Table3[[#This Row],[SharePrice]]</f>
        <v>3.794887878312686E-2</v>
      </c>
    </row>
    <row r="2766" spans="2:7" ht="16" x14ac:dyDescent="0.2">
      <c r="B2766" s="35">
        <v>41109</v>
      </c>
      <c r="C2766">
        <v>63.36</v>
      </c>
      <c r="E2766">
        <v>0.60499999999999998</v>
      </c>
      <c r="F2766">
        <f>Table3[[#This Row],[DivPay]]*4</f>
        <v>2.42</v>
      </c>
      <c r="G2766" s="2">
        <f>Table3[[#This Row],[FwdDiv]]/Table3[[#This Row],[SharePrice]]</f>
        <v>3.8194444444444441E-2</v>
      </c>
    </row>
    <row r="2767" spans="2:7" ht="16" x14ac:dyDescent="0.2">
      <c r="B2767" s="35">
        <v>41108</v>
      </c>
      <c r="C2767">
        <v>63.5</v>
      </c>
      <c r="E2767">
        <v>0.60499999999999998</v>
      </c>
      <c r="F2767">
        <f>Table3[[#This Row],[DivPay]]*4</f>
        <v>2.42</v>
      </c>
      <c r="G2767" s="2">
        <f>Table3[[#This Row],[FwdDiv]]/Table3[[#This Row],[SharePrice]]</f>
        <v>3.8110236220472438E-2</v>
      </c>
    </row>
    <row r="2768" spans="2:7" ht="16" x14ac:dyDescent="0.2">
      <c r="B2768" s="35">
        <v>41107</v>
      </c>
      <c r="C2768">
        <v>63.41</v>
      </c>
      <c r="E2768">
        <v>0.60499999999999998</v>
      </c>
      <c r="F2768">
        <f>Table3[[#This Row],[DivPay]]*4</f>
        <v>2.42</v>
      </c>
      <c r="G2768" s="2">
        <f>Table3[[#This Row],[FwdDiv]]/Table3[[#This Row],[SharePrice]]</f>
        <v>3.8164327393155652E-2</v>
      </c>
    </row>
    <row r="2769" spans="2:7" ht="16" x14ac:dyDescent="0.2">
      <c r="B2769" s="35">
        <v>41106</v>
      </c>
      <c r="C2769">
        <v>63.14</v>
      </c>
      <c r="E2769">
        <v>0.60499999999999998</v>
      </c>
      <c r="F2769">
        <f>Table3[[#This Row],[DivPay]]*4</f>
        <v>2.42</v>
      </c>
      <c r="G2769" s="2">
        <f>Table3[[#This Row],[FwdDiv]]/Table3[[#This Row],[SharePrice]]</f>
        <v>3.8327526132404179E-2</v>
      </c>
    </row>
    <row r="2770" spans="2:7" ht="16" x14ac:dyDescent="0.2">
      <c r="B2770" s="35">
        <v>41103</v>
      </c>
      <c r="C2770">
        <v>63.42</v>
      </c>
      <c r="E2770">
        <v>0.60499999999999998</v>
      </c>
      <c r="F2770">
        <f>Table3[[#This Row],[DivPay]]*4</f>
        <v>2.42</v>
      </c>
      <c r="G2770" s="2">
        <f>Table3[[#This Row],[FwdDiv]]/Table3[[#This Row],[SharePrice]]</f>
        <v>3.8158309681488485E-2</v>
      </c>
    </row>
    <row r="2771" spans="2:7" ht="16" x14ac:dyDescent="0.2">
      <c r="B2771" s="35">
        <v>41102</v>
      </c>
      <c r="C2771">
        <v>62.87</v>
      </c>
      <c r="E2771">
        <v>0.60499999999999998</v>
      </c>
      <c r="F2771">
        <f>Table3[[#This Row],[DivPay]]*4</f>
        <v>2.42</v>
      </c>
      <c r="G2771" s="2">
        <f>Table3[[#This Row],[FwdDiv]]/Table3[[#This Row],[SharePrice]]</f>
        <v>3.849212661046604E-2</v>
      </c>
    </row>
    <row r="2772" spans="2:7" ht="16" x14ac:dyDescent="0.2">
      <c r="B2772" s="35">
        <v>41101</v>
      </c>
      <c r="C2772">
        <v>62.88</v>
      </c>
      <c r="E2772">
        <v>0.60499999999999998</v>
      </c>
      <c r="F2772">
        <f>Table3[[#This Row],[DivPay]]*4</f>
        <v>2.42</v>
      </c>
      <c r="G2772" s="2">
        <f>Table3[[#This Row],[FwdDiv]]/Table3[[#This Row],[SharePrice]]</f>
        <v>3.8486005089058521E-2</v>
      </c>
    </row>
    <row r="2773" spans="2:7" ht="16" x14ac:dyDescent="0.2">
      <c r="B2773" s="35">
        <v>41100</v>
      </c>
      <c r="C2773">
        <v>62.53</v>
      </c>
      <c r="E2773">
        <v>0.60499999999999998</v>
      </c>
      <c r="F2773">
        <f>Table3[[#This Row],[DivPay]]*4</f>
        <v>2.42</v>
      </c>
      <c r="G2773" s="2">
        <f>Table3[[#This Row],[FwdDiv]]/Table3[[#This Row],[SharePrice]]</f>
        <v>3.8701423316807933E-2</v>
      </c>
    </row>
    <row r="2774" spans="2:7" ht="16" x14ac:dyDescent="0.2">
      <c r="B2774" s="35">
        <v>41099</v>
      </c>
      <c r="C2774">
        <v>62.34</v>
      </c>
      <c r="E2774">
        <v>0.60499999999999998</v>
      </c>
      <c r="F2774">
        <f>Table3[[#This Row],[DivPay]]*4</f>
        <v>2.42</v>
      </c>
      <c r="G2774" s="2">
        <f>Table3[[#This Row],[FwdDiv]]/Table3[[#This Row],[SharePrice]]</f>
        <v>3.8819377606673082E-2</v>
      </c>
    </row>
    <row r="2775" spans="2:7" ht="16" x14ac:dyDescent="0.2">
      <c r="B2775" s="35">
        <v>41096</v>
      </c>
      <c r="C2775">
        <v>62.14</v>
      </c>
      <c r="E2775">
        <v>0.60499999999999998</v>
      </c>
      <c r="F2775">
        <f>Table3[[#This Row],[DivPay]]*4</f>
        <v>2.42</v>
      </c>
      <c r="G2775" s="2">
        <f>Table3[[#This Row],[FwdDiv]]/Table3[[#This Row],[SharePrice]]</f>
        <v>3.8944319279047311E-2</v>
      </c>
    </row>
    <row r="2776" spans="2:7" ht="16" x14ac:dyDescent="0.2">
      <c r="B2776" s="35">
        <v>41095</v>
      </c>
      <c r="C2776">
        <v>62.09</v>
      </c>
      <c r="E2776">
        <v>0.60499999999999998</v>
      </c>
      <c r="F2776">
        <f>Table3[[#This Row],[DivPay]]*4</f>
        <v>2.42</v>
      </c>
      <c r="G2776" s="2">
        <f>Table3[[#This Row],[FwdDiv]]/Table3[[#This Row],[SharePrice]]</f>
        <v>3.8975680463842803E-2</v>
      </c>
    </row>
    <row r="2777" spans="2:7" ht="16" x14ac:dyDescent="0.2">
      <c r="B2777" s="35">
        <v>41093</v>
      </c>
      <c r="C2777">
        <v>62.57</v>
      </c>
      <c r="E2777">
        <v>0.60499999999999998</v>
      </c>
      <c r="F2777">
        <f>Table3[[#This Row],[DivPay]]*4</f>
        <v>2.42</v>
      </c>
      <c r="G2777" s="2">
        <f>Table3[[#This Row],[FwdDiv]]/Table3[[#This Row],[SharePrice]]</f>
        <v>3.8676682116030044E-2</v>
      </c>
    </row>
    <row r="2778" spans="2:7" ht="16" x14ac:dyDescent="0.2">
      <c r="B2778" s="35">
        <v>41092</v>
      </c>
      <c r="C2778">
        <v>62.72</v>
      </c>
      <c r="E2778">
        <v>0.60499999999999998</v>
      </c>
      <c r="F2778">
        <f>Table3[[#This Row],[DivPay]]*4</f>
        <v>2.42</v>
      </c>
      <c r="G2778" s="2">
        <f>Table3[[#This Row],[FwdDiv]]/Table3[[#This Row],[SharePrice]]</f>
        <v>3.8584183673469385E-2</v>
      </c>
    </row>
    <row r="2779" spans="2:7" ht="16" x14ac:dyDescent="0.2">
      <c r="B2779" s="35">
        <v>41089</v>
      </c>
      <c r="C2779">
        <v>62.19</v>
      </c>
      <c r="E2779">
        <v>0.60499999999999998</v>
      </c>
      <c r="F2779">
        <f>Table3[[#This Row],[DivPay]]*4</f>
        <v>2.42</v>
      </c>
      <c r="G2779" s="2">
        <f>Table3[[#This Row],[FwdDiv]]/Table3[[#This Row],[SharePrice]]</f>
        <v>3.8913008522270462E-2</v>
      </c>
    </row>
    <row r="2780" spans="2:7" ht="16" x14ac:dyDescent="0.2">
      <c r="B2780" s="35">
        <v>41088</v>
      </c>
      <c r="C2780">
        <v>62.07</v>
      </c>
      <c r="E2780">
        <v>0.60499999999999998</v>
      </c>
      <c r="F2780">
        <f>Table3[[#This Row],[DivPay]]*4</f>
        <v>2.42</v>
      </c>
      <c r="G2780" s="2">
        <f>Table3[[#This Row],[FwdDiv]]/Table3[[#This Row],[SharePrice]]</f>
        <v>3.898823908490414E-2</v>
      </c>
    </row>
    <row r="2781" spans="2:7" ht="16" x14ac:dyDescent="0.2">
      <c r="B2781" s="35">
        <v>41087</v>
      </c>
      <c r="C2781">
        <v>61.84</v>
      </c>
      <c r="E2781">
        <v>0.60499999999999998</v>
      </c>
      <c r="F2781">
        <f>Table3[[#This Row],[DivPay]]*4</f>
        <v>2.42</v>
      </c>
      <c r="G2781" s="2">
        <f>Table3[[#This Row],[FwdDiv]]/Table3[[#This Row],[SharePrice]]</f>
        <v>3.9133247089262607E-2</v>
      </c>
    </row>
    <row r="2782" spans="2:7" ht="16" x14ac:dyDescent="0.2">
      <c r="B2782" s="35">
        <v>41086</v>
      </c>
      <c r="C2782">
        <v>61.25</v>
      </c>
      <c r="E2782">
        <v>0.60499999999999998</v>
      </c>
      <c r="F2782">
        <f>Table3[[#This Row],[DivPay]]*4</f>
        <v>2.42</v>
      </c>
      <c r="G2782" s="2">
        <f>Table3[[#This Row],[FwdDiv]]/Table3[[#This Row],[SharePrice]]</f>
        <v>3.9510204081632652E-2</v>
      </c>
    </row>
    <row r="2783" spans="2:7" ht="16" x14ac:dyDescent="0.2">
      <c r="B2783" s="35">
        <v>41085</v>
      </c>
      <c r="C2783">
        <v>61.24</v>
      </c>
      <c r="E2783">
        <v>0.60499999999999998</v>
      </c>
      <c r="F2783">
        <f>Table3[[#This Row],[DivPay]]*4</f>
        <v>2.42</v>
      </c>
      <c r="G2783" s="2">
        <f>Table3[[#This Row],[FwdDiv]]/Table3[[#This Row],[SharePrice]]</f>
        <v>3.9516655780535592E-2</v>
      </c>
    </row>
    <row r="2784" spans="2:7" ht="16" x14ac:dyDescent="0.2">
      <c r="B2784" s="35">
        <v>41082</v>
      </c>
      <c r="C2784">
        <v>61.5</v>
      </c>
      <c r="E2784">
        <v>0.60499999999999998</v>
      </c>
      <c r="F2784">
        <f>Table3[[#This Row],[DivPay]]*4</f>
        <v>2.42</v>
      </c>
      <c r="G2784" s="2">
        <f>Table3[[#This Row],[FwdDiv]]/Table3[[#This Row],[SharePrice]]</f>
        <v>3.9349593495934955E-2</v>
      </c>
    </row>
    <row r="2785" spans="2:7" ht="16" x14ac:dyDescent="0.2">
      <c r="B2785" s="35">
        <v>41081</v>
      </c>
      <c r="C2785">
        <v>61.28</v>
      </c>
      <c r="E2785">
        <v>0.60499999999999998</v>
      </c>
      <c r="F2785">
        <f>Table3[[#This Row],[DivPay]]*4</f>
        <v>2.42</v>
      </c>
      <c r="G2785" s="2">
        <f>Table3[[#This Row],[FwdDiv]]/Table3[[#This Row],[SharePrice]]</f>
        <v>3.9490861618798952E-2</v>
      </c>
    </row>
    <row r="2786" spans="2:7" ht="16" x14ac:dyDescent="0.2">
      <c r="B2786" s="35">
        <v>41080</v>
      </c>
      <c r="C2786">
        <v>61.5</v>
      </c>
      <c r="E2786">
        <v>0.60499999999999998</v>
      </c>
      <c r="F2786">
        <f>Table3[[#This Row],[DivPay]]*4</f>
        <v>2.42</v>
      </c>
      <c r="G2786" s="2">
        <f>Table3[[#This Row],[FwdDiv]]/Table3[[#This Row],[SharePrice]]</f>
        <v>3.9349593495934955E-2</v>
      </c>
    </row>
    <row r="2787" spans="2:7" ht="16" x14ac:dyDescent="0.2">
      <c r="B2787" s="35">
        <v>41079</v>
      </c>
      <c r="C2787">
        <v>62.79</v>
      </c>
      <c r="E2787">
        <v>0.60499999999999998</v>
      </c>
      <c r="F2787">
        <f>Table3[[#This Row],[DivPay]]*4</f>
        <v>2.42</v>
      </c>
      <c r="G2787" s="2">
        <f>Table3[[#This Row],[FwdDiv]]/Table3[[#This Row],[SharePrice]]</f>
        <v>3.8541168975951584E-2</v>
      </c>
    </row>
    <row r="2788" spans="2:7" ht="16" x14ac:dyDescent="0.2">
      <c r="B2788" s="35">
        <v>41078</v>
      </c>
      <c r="C2788">
        <v>63.48</v>
      </c>
      <c r="E2788">
        <v>0.60499999999999998</v>
      </c>
      <c r="F2788">
        <f>Table3[[#This Row],[DivPay]]*4</f>
        <v>2.42</v>
      </c>
      <c r="G2788" s="2">
        <f>Table3[[#This Row],[FwdDiv]]/Table3[[#This Row],[SharePrice]]</f>
        <v>3.8122243226212979E-2</v>
      </c>
    </row>
    <row r="2789" spans="2:7" ht="16" x14ac:dyDescent="0.2">
      <c r="B2789" s="35">
        <v>41075</v>
      </c>
      <c r="C2789">
        <v>63.1</v>
      </c>
      <c r="E2789">
        <v>0.60499999999999998</v>
      </c>
      <c r="F2789">
        <f>Table3[[#This Row],[DivPay]]*4</f>
        <v>2.42</v>
      </c>
      <c r="G2789" s="2">
        <f>Table3[[#This Row],[FwdDiv]]/Table3[[#This Row],[SharePrice]]</f>
        <v>3.8351822503961963E-2</v>
      </c>
    </row>
    <row r="2790" spans="2:7" ht="16" x14ac:dyDescent="0.2">
      <c r="B2790" s="35">
        <v>41074</v>
      </c>
      <c r="C2790">
        <v>62.58</v>
      </c>
      <c r="E2790">
        <v>0.60499999999999998</v>
      </c>
      <c r="F2790">
        <f>Table3[[#This Row],[DivPay]]*4</f>
        <v>2.42</v>
      </c>
      <c r="G2790" s="2">
        <f>Table3[[#This Row],[FwdDiv]]/Table3[[#This Row],[SharePrice]]</f>
        <v>3.8670501757750081E-2</v>
      </c>
    </row>
    <row r="2791" spans="2:7" ht="16" x14ac:dyDescent="0.2">
      <c r="B2791" s="35">
        <v>41073</v>
      </c>
      <c r="C2791">
        <v>62.35</v>
      </c>
      <c r="E2791">
        <v>0.60499999999999998</v>
      </c>
      <c r="F2791">
        <f>Table3[[#This Row],[DivPay]]*4</f>
        <v>2.42</v>
      </c>
      <c r="G2791" s="2">
        <f>Table3[[#This Row],[FwdDiv]]/Table3[[#This Row],[SharePrice]]</f>
        <v>3.8813151563753007E-2</v>
      </c>
    </row>
    <row r="2792" spans="2:7" ht="16" x14ac:dyDescent="0.2">
      <c r="B2792" s="35">
        <v>41072</v>
      </c>
      <c r="C2792">
        <v>62.18</v>
      </c>
      <c r="E2792">
        <v>0.60499999999999998</v>
      </c>
      <c r="F2792">
        <f>Table3[[#This Row],[DivPay]]*4</f>
        <v>2.42</v>
      </c>
      <c r="G2792" s="2">
        <f>Table3[[#This Row],[FwdDiv]]/Table3[[#This Row],[SharePrice]]</f>
        <v>3.8919266645223542E-2</v>
      </c>
    </row>
    <row r="2793" spans="2:7" ht="16" x14ac:dyDescent="0.2">
      <c r="B2793" s="35">
        <v>41071</v>
      </c>
      <c r="C2793">
        <v>61.78</v>
      </c>
      <c r="E2793">
        <v>0.60499999999999998</v>
      </c>
      <c r="F2793">
        <f>Table3[[#This Row],[DivPay]]*4</f>
        <v>2.42</v>
      </c>
      <c r="G2793" s="2">
        <f>Table3[[#This Row],[FwdDiv]]/Table3[[#This Row],[SharePrice]]</f>
        <v>3.9171252832631918E-2</v>
      </c>
    </row>
    <row r="2794" spans="2:7" ht="16" x14ac:dyDescent="0.2">
      <c r="B2794" s="35">
        <v>41068</v>
      </c>
      <c r="C2794">
        <v>62.24</v>
      </c>
      <c r="E2794">
        <v>0.60499999999999998</v>
      </c>
      <c r="F2794">
        <f>Table3[[#This Row],[DivPay]]*4</f>
        <v>2.42</v>
      </c>
      <c r="G2794" s="2">
        <f>Table3[[#This Row],[FwdDiv]]/Table3[[#This Row],[SharePrice]]</f>
        <v>3.888174807197943E-2</v>
      </c>
    </row>
    <row r="2795" spans="2:7" ht="16" x14ac:dyDescent="0.2">
      <c r="B2795" s="35">
        <v>41067</v>
      </c>
      <c r="C2795">
        <v>61.67</v>
      </c>
      <c r="E2795">
        <v>0.60499999999999998</v>
      </c>
      <c r="F2795">
        <f>Table3[[#This Row],[DivPay]]*4</f>
        <v>2.42</v>
      </c>
      <c r="G2795" s="2">
        <f>Table3[[#This Row],[FwdDiv]]/Table3[[#This Row],[SharePrice]]</f>
        <v>3.9241122101508027E-2</v>
      </c>
    </row>
    <row r="2796" spans="2:7" ht="16" x14ac:dyDescent="0.2">
      <c r="B2796" s="35">
        <v>41066</v>
      </c>
      <c r="C2796">
        <v>61.27</v>
      </c>
      <c r="E2796">
        <v>0.60499999999999998</v>
      </c>
      <c r="F2796">
        <f>Table3[[#This Row],[DivPay]]*4</f>
        <v>2.42</v>
      </c>
      <c r="G2796" s="2">
        <f>Table3[[#This Row],[FwdDiv]]/Table3[[#This Row],[SharePrice]]</f>
        <v>3.949730700179533E-2</v>
      </c>
    </row>
    <row r="2797" spans="2:7" ht="16" x14ac:dyDescent="0.2">
      <c r="B2797" s="35">
        <v>41065</v>
      </c>
      <c r="C2797">
        <v>60.55</v>
      </c>
      <c r="E2797">
        <v>0.60499999999999998</v>
      </c>
      <c r="F2797">
        <f>Table3[[#This Row],[DivPay]]*4</f>
        <v>2.42</v>
      </c>
      <c r="G2797" s="2">
        <f>Table3[[#This Row],[FwdDiv]]/Table3[[#This Row],[SharePrice]]</f>
        <v>3.9966969446738235E-2</v>
      </c>
    </row>
    <row r="2798" spans="2:7" ht="16" x14ac:dyDescent="0.2">
      <c r="B2798" s="35">
        <v>41064</v>
      </c>
      <c r="C2798">
        <v>60.7</v>
      </c>
      <c r="E2798">
        <v>0.60499999999999998</v>
      </c>
      <c r="F2798">
        <f>Table3[[#This Row],[DivPay]]*4</f>
        <v>2.42</v>
      </c>
      <c r="G2798" s="2">
        <f>Table3[[#This Row],[FwdDiv]]/Table3[[#This Row],[SharePrice]]</f>
        <v>3.9868204283360791E-2</v>
      </c>
    </row>
    <row r="2799" spans="2:7" ht="16" x14ac:dyDescent="0.2">
      <c r="B2799" s="35">
        <v>41061</v>
      </c>
      <c r="C2799">
        <v>60.29</v>
      </c>
      <c r="E2799">
        <v>0.60499999999999998</v>
      </c>
      <c r="F2799">
        <f>Table3[[#This Row],[DivPay]]*4</f>
        <v>2.42</v>
      </c>
      <c r="G2799" s="2">
        <f>Table3[[#This Row],[FwdDiv]]/Table3[[#This Row],[SharePrice]]</f>
        <v>4.0139326588157241E-2</v>
      </c>
    </row>
    <row r="2800" spans="2:7" ht="16" x14ac:dyDescent="0.2">
      <c r="B2800" s="35">
        <v>41060</v>
      </c>
      <c r="C2800">
        <v>60.36</v>
      </c>
      <c r="E2800">
        <v>0.60499999999999998</v>
      </c>
      <c r="F2800">
        <f>Table3[[#This Row],[DivPay]]*4</f>
        <v>2.42</v>
      </c>
      <c r="G2800" s="2">
        <f>Table3[[#This Row],[FwdDiv]]/Table3[[#This Row],[SharePrice]]</f>
        <v>4.009277667329357E-2</v>
      </c>
    </row>
    <row r="2801" spans="2:7" ht="16" x14ac:dyDescent="0.2">
      <c r="B2801" s="35">
        <v>41059</v>
      </c>
      <c r="C2801">
        <v>60.1</v>
      </c>
      <c r="E2801">
        <v>0.60499999999999998</v>
      </c>
      <c r="F2801">
        <f>Table3[[#This Row],[DivPay]]*4</f>
        <v>2.42</v>
      </c>
      <c r="G2801" s="2">
        <f>Table3[[#This Row],[FwdDiv]]/Table3[[#This Row],[SharePrice]]</f>
        <v>4.026622296173045E-2</v>
      </c>
    </row>
    <row r="2802" spans="2:7" ht="16" x14ac:dyDescent="0.2">
      <c r="B2802" s="35">
        <v>41058</v>
      </c>
      <c r="C2802">
        <v>59.96</v>
      </c>
      <c r="E2802">
        <v>0.60499999999999998</v>
      </c>
      <c r="F2802">
        <f>Table3[[#This Row],[DivPay]]*4</f>
        <v>2.42</v>
      </c>
      <c r="G2802" s="2">
        <f>Table3[[#This Row],[FwdDiv]]/Table3[[#This Row],[SharePrice]]</f>
        <v>4.0360240160106739E-2</v>
      </c>
    </row>
    <row r="2803" spans="2:7" ht="16" x14ac:dyDescent="0.2">
      <c r="B2803" s="35">
        <v>41054</v>
      </c>
      <c r="C2803">
        <v>59.61</v>
      </c>
      <c r="E2803">
        <v>0.60499999999999998</v>
      </c>
      <c r="F2803">
        <f>Table3[[#This Row],[DivPay]]*4</f>
        <v>2.42</v>
      </c>
      <c r="G2803" s="2">
        <f>Table3[[#This Row],[FwdDiv]]/Table3[[#This Row],[SharePrice]]</f>
        <v>4.0597215232343567E-2</v>
      </c>
    </row>
    <row r="2804" spans="2:7" ht="16" x14ac:dyDescent="0.2">
      <c r="B2804" s="35">
        <v>41053</v>
      </c>
      <c r="C2804">
        <v>59.59</v>
      </c>
      <c r="E2804">
        <v>0.60499999999999998</v>
      </c>
      <c r="F2804">
        <f>Table3[[#This Row],[DivPay]]*4</f>
        <v>2.42</v>
      </c>
      <c r="G2804" s="2">
        <f>Table3[[#This Row],[FwdDiv]]/Table3[[#This Row],[SharePrice]]</f>
        <v>4.0610840745091456E-2</v>
      </c>
    </row>
    <row r="2805" spans="2:7" ht="16" x14ac:dyDescent="0.2">
      <c r="B2805" s="35">
        <v>41052</v>
      </c>
      <c r="C2805">
        <v>59.23</v>
      </c>
      <c r="E2805">
        <v>0.60499999999999998</v>
      </c>
      <c r="F2805">
        <f>Table3[[#This Row],[DivPay]]*4</f>
        <v>2.42</v>
      </c>
      <c r="G2805" s="2">
        <f>Table3[[#This Row],[FwdDiv]]/Table3[[#This Row],[SharePrice]]</f>
        <v>4.0857673476278916E-2</v>
      </c>
    </row>
    <row r="2806" spans="2:7" ht="16" x14ac:dyDescent="0.2">
      <c r="B2806" s="35">
        <v>41051</v>
      </c>
      <c r="C2806">
        <v>59.03</v>
      </c>
      <c r="E2806">
        <v>0.60499999999999998</v>
      </c>
      <c r="F2806">
        <f>Table3[[#This Row],[DivPay]]*4</f>
        <v>2.42</v>
      </c>
      <c r="G2806" s="2">
        <f>Table3[[#This Row],[FwdDiv]]/Table3[[#This Row],[SharePrice]]</f>
        <v>4.09961036760969E-2</v>
      </c>
    </row>
    <row r="2807" spans="2:7" ht="16" x14ac:dyDescent="0.2">
      <c r="B2807" s="35">
        <v>41050</v>
      </c>
      <c r="C2807">
        <v>58.81</v>
      </c>
      <c r="E2807">
        <v>0.60499999999999998</v>
      </c>
      <c r="F2807">
        <f>Table3[[#This Row],[DivPay]]*4</f>
        <v>2.42</v>
      </c>
      <c r="G2807" s="2">
        <f>Table3[[#This Row],[FwdDiv]]/Table3[[#This Row],[SharePrice]]</f>
        <v>4.1149464376806666E-2</v>
      </c>
    </row>
    <row r="2808" spans="2:7" ht="16" x14ac:dyDescent="0.2">
      <c r="B2808" s="35">
        <v>41047</v>
      </c>
      <c r="C2808">
        <v>58.67</v>
      </c>
      <c r="E2808">
        <v>0.60499999999999998</v>
      </c>
      <c r="F2808">
        <f>Table3[[#This Row],[DivPay]]*4</f>
        <v>2.42</v>
      </c>
      <c r="G2808" s="2">
        <f>Table3[[#This Row],[FwdDiv]]/Table3[[#This Row],[SharePrice]]</f>
        <v>4.1247656383160046E-2</v>
      </c>
    </row>
    <row r="2809" spans="2:7" ht="16" x14ac:dyDescent="0.2">
      <c r="B2809" s="35">
        <v>41046</v>
      </c>
      <c r="C2809">
        <v>58.56</v>
      </c>
      <c r="E2809">
        <v>0.60499999999999998</v>
      </c>
      <c r="F2809">
        <f>Table3[[#This Row],[DivPay]]*4</f>
        <v>2.42</v>
      </c>
      <c r="G2809" s="2">
        <f>Table3[[#This Row],[FwdDiv]]/Table3[[#This Row],[SharePrice]]</f>
        <v>4.1325136612021855E-2</v>
      </c>
    </row>
    <row r="2810" spans="2:7" ht="16" x14ac:dyDescent="0.2">
      <c r="B2810" s="35">
        <v>41045</v>
      </c>
      <c r="C2810">
        <v>58.83</v>
      </c>
      <c r="E2810">
        <v>0.60499999999999998</v>
      </c>
      <c r="F2810">
        <f>Table3[[#This Row],[DivPay]]*4</f>
        <v>2.42</v>
      </c>
      <c r="G2810" s="2">
        <f>Table3[[#This Row],[FwdDiv]]/Table3[[#This Row],[SharePrice]]</f>
        <v>4.1135475097739252E-2</v>
      </c>
    </row>
    <row r="2811" spans="2:7" ht="16" x14ac:dyDescent="0.2">
      <c r="B2811" s="35">
        <v>41044</v>
      </c>
      <c r="C2811">
        <v>58.75</v>
      </c>
      <c r="E2811">
        <v>0.60499999999999998</v>
      </c>
      <c r="F2811">
        <f>Table3[[#This Row],[DivPay]]*4</f>
        <v>2.42</v>
      </c>
      <c r="G2811" s="2">
        <f>Table3[[#This Row],[FwdDiv]]/Table3[[#This Row],[SharePrice]]</f>
        <v>4.1191489361702124E-2</v>
      </c>
    </row>
    <row r="2812" spans="2:7" ht="16" x14ac:dyDescent="0.2">
      <c r="B2812" s="35">
        <v>41043</v>
      </c>
      <c r="C2812">
        <v>59.02</v>
      </c>
      <c r="D2812">
        <v>0.60499999999999998</v>
      </c>
      <c r="E2812">
        <v>0.60499999999999998</v>
      </c>
      <c r="F2812">
        <f>Table3[[#This Row],[DivPay]]*4</f>
        <v>2.42</v>
      </c>
      <c r="G2812" s="2">
        <f>Table3[[#This Row],[FwdDiv]]/Table3[[#This Row],[SharePrice]]</f>
        <v>4.1003049813622496E-2</v>
      </c>
    </row>
    <row r="2813" spans="2:7" ht="16" x14ac:dyDescent="0.2">
      <c r="B2813" s="35">
        <v>41040</v>
      </c>
      <c r="C2813">
        <v>59.81</v>
      </c>
      <c r="E2813">
        <v>0.60499999999999998</v>
      </c>
      <c r="F2813">
        <f>Table3[[#This Row],[DivPay]]*4</f>
        <v>2.42</v>
      </c>
      <c r="G2813" s="2">
        <f>Table3[[#This Row],[FwdDiv]]/Table3[[#This Row],[SharePrice]]</f>
        <v>4.0461461294097972E-2</v>
      </c>
    </row>
    <row r="2814" spans="2:7" ht="16" x14ac:dyDescent="0.2">
      <c r="B2814" s="35">
        <v>41039</v>
      </c>
      <c r="C2814">
        <v>60.02</v>
      </c>
      <c r="E2814">
        <v>0.60499999999999998</v>
      </c>
      <c r="F2814">
        <f>Table3[[#This Row],[DivPay]]*4</f>
        <v>2.42</v>
      </c>
      <c r="G2814" s="2">
        <f>Table3[[#This Row],[FwdDiv]]/Table3[[#This Row],[SharePrice]]</f>
        <v>4.0319893368877036E-2</v>
      </c>
    </row>
    <row r="2815" spans="2:7" ht="16" x14ac:dyDescent="0.2">
      <c r="B2815" s="35">
        <v>41038</v>
      </c>
      <c r="C2815">
        <v>59.47</v>
      </c>
      <c r="E2815">
        <v>0.60499999999999998</v>
      </c>
      <c r="F2815">
        <f>Table3[[#This Row],[DivPay]]*4</f>
        <v>2.42</v>
      </c>
      <c r="G2815" s="2">
        <f>Table3[[#This Row],[FwdDiv]]/Table3[[#This Row],[SharePrice]]</f>
        <v>4.069278627879603E-2</v>
      </c>
    </row>
    <row r="2816" spans="2:7" ht="16" x14ac:dyDescent="0.2">
      <c r="B2816" s="35">
        <v>41037</v>
      </c>
      <c r="C2816">
        <v>59.7</v>
      </c>
      <c r="E2816">
        <v>0.60499999999999998</v>
      </c>
      <c r="F2816">
        <f>Table3[[#This Row],[DivPay]]*4</f>
        <v>2.42</v>
      </c>
      <c r="G2816" s="2">
        <f>Table3[[#This Row],[FwdDiv]]/Table3[[#This Row],[SharePrice]]</f>
        <v>4.0536013400335004E-2</v>
      </c>
    </row>
    <row r="2817" spans="2:7" ht="16" x14ac:dyDescent="0.2">
      <c r="B2817" s="35">
        <v>41036</v>
      </c>
      <c r="C2817">
        <v>59.14</v>
      </c>
      <c r="E2817">
        <v>0.60499999999999998</v>
      </c>
      <c r="F2817">
        <f>Table3[[#This Row],[DivPay]]*4</f>
        <v>2.42</v>
      </c>
      <c r="G2817" s="2">
        <f>Table3[[#This Row],[FwdDiv]]/Table3[[#This Row],[SharePrice]]</f>
        <v>4.0919851200541084E-2</v>
      </c>
    </row>
    <row r="2818" spans="2:7" ht="16" x14ac:dyDescent="0.2">
      <c r="B2818" s="35">
        <v>41033</v>
      </c>
      <c r="C2818">
        <v>59.38</v>
      </c>
      <c r="E2818">
        <v>0.60499999999999998</v>
      </c>
      <c r="F2818">
        <f>Table3[[#This Row],[DivPay]]*4</f>
        <v>2.42</v>
      </c>
      <c r="G2818" s="2">
        <f>Table3[[#This Row],[FwdDiv]]/Table3[[#This Row],[SharePrice]]</f>
        <v>4.0754462782081509E-2</v>
      </c>
    </row>
    <row r="2819" spans="2:7" ht="16" x14ac:dyDescent="0.2">
      <c r="B2819" s="35">
        <v>41032</v>
      </c>
      <c r="C2819">
        <v>59.16</v>
      </c>
      <c r="E2819">
        <v>0.60499999999999998</v>
      </c>
      <c r="F2819">
        <f>Table3[[#This Row],[DivPay]]*4</f>
        <v>2.42</v>
      </c>
      <c r="G2819" s="2">
        <f>Table3[[#This Row],[FwdDiv]]/Table3[[#This Row],[SharePrice]]</f>
        <v>4.0906017579445571E-2</v>
      </c>
    </row>
    <row r="2820" spans="2:7" ht="16" x14ac:dyDescent="0.2">
      <c r="B2820" s="35">
        <v>41031</v>
      </c>
      <c r="C2820">
        <v>59.31</v>
      </c>
      <c r="E2820">
        <v>0.60499999999999998</v>
      </c>
      <c r="F2820">
        <f>Table3[[#This Row],[DivPay]]*4</f>
        <v>2.42</v>
      </c>
      <c r="G2820" s="2">
        <f>Table3[[#This Row],[FwdDiv]]/Table3[[#This Row],[SharePrice]]</f>
        <v>4.0802562805597707E-2</v>
      </c>
    </row>
    <row r="2821" spans="2:7" ht="16" x14ac:dyDescent="0.2">
      <c r="B2821" s="35">
        <v>41030</v>
      </c>
      <c r="C2821">
        <v>59.66</v>
      </c>
      <c r="E2821">
        <v>0.60499999999999998</v>
      </c>
      <c r="F2821">
        <f>Table3[[#This Row],[DivPay]]*4</f>
        <v>2.42</v>
      </c>
      <c r="G2821" s="2">
        <f>Table3[[#This Row],[FwdDiv]]/Table3[[#This Row],[SharePrice]]</f>
        <v>4.0563191418035535E-2</v>
      </c>
    </row>
    <row r="2822" spans="2:7" ht="16" x14ac:dyDescent="0.2">
      <c r="B2822" s="35">
        <v>41029</v>
      </c>
      <c r="C2822">
        <v>59.45</v>
      </c>
      <c r="E2822">
        <v>0.60499999999999998</v>
      </c>
      <c r="F2822">
        <f>Table3[[#This Row],[DivPay]]*4</f>
        <v>2.42</v>
      </c>
      <c r="G2822" s="2">
        <f>Table3[[#This Row],[FwdDiv]]/Table3[[#This Row],[SharePrice]]</f>
        <v>4.0706476030277543E-2</v>
      </c>
    </row>
    <row r="2823" spans="2:7" ht="16" x14ac:dyDescent="0.2">
      <c r="B2823" s="35">
        <v>41026</v>
      </c>
      <c r="C2823">
        <v>59.31</v>
      </c>
      <c r="E2823">
        <v>0.60499999999999998</v>
      </c>
      <c r="F2823">
        <f>Table3[[#This Row],[DivPay]]*4</f>
        <v>2.42</v>
      </c>
      <c r="G2823" s="2">
        <f>Table3[[#This Row],[FwdDiv]]/Table3[[#This Row],[SharePrice]]</f>
        <v>4.0802562805597707E-2</v>
      </c>
    </row>
    <row r="2824" spans="2:7" ht="16" x14ac:dyDescent="0.2">
      <c r="B2824" s="35">
        <v>41025</v>
      </c>
      <c r="C2824">
        <v>59.29</v>
      </c>
      <c r="E2824">
        <v>0.60499999999999998</v>
      </c>
      <c r="F2824">
        <f>Table3[[#This Row],[DivPay]]*4</f>
        <v>2.42</v>
      </c>
      <c r="G2824" s="2">
        <f>Table3[[#This Row],[FwdDiv]]/Table3[[#This Row],[SharePrice]]</f>
        <v>4.0816326530612242E-2</v>
      </c>
    </row>
    <row r="2825" spans="2:7" ht="16" x14ac:dyDescent="0.2">
      <c r="B2825" s="35">
        <v>41024</v>
      </c>
      <c r="C2825">
        <v>59.02</v>
      </c>
      <c r="E2825">
        <v>0.60499999999999998</v>
      </c>
      <c r="F2825">
        <f>Table3[[#This Row],[DivPay]]*4</f>
        <v>2.42</v>
      </c>
      <c r="G2825" s="2">
        <f>Table3[[#This Row],[FwdDiv]]/Table3[[#This Row],[SharePrice]]</f>
        <v>4.1003049813622496E-2</v>
      </c>
    </row>
    <row r="2826" spans="2:7" ht="16" x14ac:dyDescent="0.2">
      <c r="B2826" s="35">
        <v>41023</v>
      </c>
      <c r="C2826">
        <v>58.73</v>
      </c>
      <c r="E2826">
        <v>0.60499999999999998</v>
      </c>
      <c r="F2826">
        <f>Table3[[#This Row],[DivPay]]*4</f>
        <v>2.42</v>
      </c>
      <c r="G2826" s="2">
        <f>Table3[[#This Row],[FwdDiv]]/Table3[[#This Row],[SharePrice]]</f>
        <v>4.120551677166695E-2</v>
      </c>
    </row>
    <row r="2827" spans="2:7" ht="16" x14ac:dyDescent="0.2">
      <c r="B2827" s="35">
        <v>41022</v>
      </c>
      <c r="C2827">
        <v>58.33</v>
      </c>
      <c r="E2827">
        <v>0.60499999999999998</v>
      </c>
      <c r="F2827">
        <f>Table3[[#This Row],[DivPay]]*4</f>
        <v>2.42</v>
      </c>
      <c r="G2827" s="2">
        <f>Table3[[#This Row],[FwdDiv]]/Table3[[#This Row],[SharePrice]]</f>
        <v>4.1488085033430482E-2</v>
      </c>
    </row>
    <row r="2828" spans="2:7" ht="16" x14ac:dyDescent="0.2">
      <c r="B2828" s="35">
        <v>41019</v>
      </c>
      <c r="C2828">
        <v>58.61</v>
      </c>
      <c r="E2828">
        <v>0.60499999999999998</v>
      </c>
      <c r="F2828">
        <f>Table3[[#This Row],[DivPay]]*4</f>
        <v>2.42</v>
      </c>
      <c r="G2828" s="2">
        <f>Table3[[#This Row],[FwdDiv]]/Table3[[#This Row],[SharePrice]]</f>
        <v>4.1289882272649715E-2</v>
      </c>
    </row>
    <row r="2829" spans="2:7" ht="16" x14ac:dyDescent="0.2">
      <c r="B2829" s="35">
        <v>41018</v>
      </c>
      <c r="C2829">
        <v>57.9</v>
      </c>
      <c r="E2829">
        <v>0.60499999999999998</v>
      </c>
      <c r="F2829">
        <f>Table3[[#This Row],[DivPay]]*4</f>
        <v>2.42</v>
      </c>
      <c r="G2829" s="2">
        <f>Table3[[#This Row],[FwdDiv]]/Table3[[#This Row],[SharePrice]]</f>
        <v>4.179620034542314E-2</v>
      </c>
    </row>
    <row r="2830" spans="2:7" ht="16" x14ac:dyDescent="0.2">
      <c r="B2830" s="35">
        <v>41017</v>
      </c>
      <c r="C2830">
        <v>58.01</v>
      </c>
      <c r="E2830">
        <v>0.60499999999999998</v>
      </c>
      <c r="F2830">
        <f>Table3[[#This Row],[DivPay]]*4</f>
        <v>2.42</v>
      </c>
      <c r="G2830" s="2">
        <f>Table3[[#This Row],[FwdDiv]]/Table3[[#This Row],[SharePrice]]</f>
        <v>4.1716945354249267E-2</v>
      </c>
    </row>
    <row r="2831" spans="2:7" ht="16" x14ac:dyDescent="0.2">
      <c r="B2831" s="35">
        <v>41016</v>
      </c>
      <c r="C2831">
        <v>58.22</v>
      </c>
      <c r="E2831">
        <v>0.60499999999999998</v>
      </c>
      <c r="F2831">
        <f>Table3[[#This Row],[DivPay]]*4</f>
        <v>2.42</v>
      </c>
      <c r="G2831" s="2">
        <f>Table3[[#This Row],[FwdDiv]]/Table3[[#This Row],[SharePrice]]</f>
        <v>4.1566472002748198E-2</v>
      </c>
    </row>
    <row r="2832" spans="2:7" ht="16" x14ac:dyDescent="0.2">
      <c r="B2832" s="35">
        <v>41015</v>
      </c>
      <c r="C2832">
        <v>58.22</v>
      </c>
      <c r="E2832">
        <v>0.60499999999999998</v>
      </c>
      <c r="F2832">
        <f>Table3[[#This Row],[DivPay]]*4</f>
        <v>2.42</v>
      </c>
      <c r="G2832" s="2">
        <f>Table3[[#This Row],[FwdDiv]]/Table3[[#This Row],[SharePrice]]</f>
        <v>4.1566472002748198E-2</v>
      </c>
    </row>
    <row r="2833" spans="2:7" ht="16" x14ac:dyDescent="0.2">
      <c r="B2833" s="35">
        <v>41012</v>
      </c>
      <c r="C2833">
        <v>57.75</v>
      </c>
      <c r="E2833">
        <v>0.60499999999999998</v>
      </c>
      <c r="F2833">
        <f>Table3[[#This Row],[DivPay]]*4</f>
        <v>2.42</v>
      </c>
      <c r="G2833" s="2">
        <f>Table3[[#This Row],[FwdDiv]]/Table3[[#This Row],[SharePrice]]</f>
        <v>4.1904761904761903E-2</v>
      </c>
    </row>
    <row r="2834" spans="2:7" ht="16" x14ac:dyDescent="0.2">
      <c r="B2834" s="35">
        <v>41011</v>
      </c>
      <c r="C2834">
        <v>57.87</v>
      </c>
      <c r="E2834">
        <v>0.60499999999999998</v>
      </c>
      <c r="F2834">
        <f>Table3[[#This Row],[DivPay]]*4</f>
        <v>2.42</v>
      </c>
      <c r="G2834" s="2">
        <f>Table3[[#This Row],[FwdDiv]]/Table3[[#This Row],[SharePrice]]</f>
        <v>4.1817867634352864E-2</v>
      </c>
    </row>
    <row r="2835" spans="2:7" ht="16" x14ac:dyDescent="0.2">
      <c r="B2835" s="35">
        <v>41010</v>
      </c>
      <c r="C2835">
        <v>57.39</v>
      </c>
      <c r="E2835">
        <v>0.60499999999999998</v>
      </c>
      <c r="F2835">
        <f>Table3[[#This Row],[DivPay]]*4</f>
        <v>2.42</v>
      </c>
      <c r="G2835" s="2">
        <f>Table3[[#This Row],[FwdDiv]]/Table3[[#This Row],[SharePrice]]</f>
        <v>4.21676250217808E-2</v>
      </c>
    </row>
    <row r="2836" spans="2:7" ht="16" x14ac:dyDescent="0.2">
      <c r="B2836" s="35">
        <v>41009</v>
      </c>
      <c r="C2836">
        <v>57.14</v>
      </c>
      <c r="E2836">
        <v>0.60499999999999998</v>
      </c>
      <c r="F2836">
        <f>Table3[[#This Row],[DivPay]]*4</f>
        <v>2.42</v>
      </c>
      <c r="G2836" s="2">
        <f>Table3[[#This Row],[FwdDiv]]/Table3[[#This Row],[SharePrice]]</f>
        <v>4.2352117605880292E-2</v>
      </c>
    </row>
    <row r="2837" spans="2:7" ht="16" x14ac:dyDescent="0.2">
      <c r="B2837" s="35">
        <v>41008</v>
      </c>
      <c r="C2837">
        <v>57.76</v>
      </c>
      <c r="E2837">
        <v>0.60499999999999998</v>
      </c>
      <c r="F2837">
        <f>Table3[[#This Row],[DivPay]]*4</f>
        <v>2.42</v>
      </c>
      <c r="G2837" s="2">
        <f>Table3[[#This Row],[FwdDiv]]/Table3[[#This Row],[SharePrice]]</f>
        <v>4.1897506925207759E-2</v>
      </c>
    </row>
    <row r="2838" spans="2:7" ht="16" x14ac:dyDescent="0.2">
      <c r="B2838" s="35">
        <v>41004</v>
      </c>
      <c r="C2838">
        <v>58.18</v>
      </c>
      <c r="E2838">
        <v>0.60499999999999998</v>
      </c>
      <c r="F2838">
        <f>Table3[[#This Row],[DivPay]]*4</f>
        <v>2.42</v>
      </c>
      <c r="G2838" s="2">
        <f>Table3[[#This Row],[FwdDiv]]/Table3[[#This Row],[SharePrice]]</f>
        <v>4.1595049845307666E-2</v>
      </c>
    </row>
    <row r="2839" spans="2:7" ht="16" x14ac:dyDescent="0.2">
      <c r="B2839" s="35">
        <v>41003</v>
      </c>
      <c r="C2839">
        <v>58.65</v>
      </c>
      <c r="E2839">
        <v>0.60499999999999998</v>
      </c>
      <c r="F2839">
        <f>Table3[[#This Row],[DivPay]]*4</f>
        <v>2.42</v>
      </c>
      <c r="G2839" s="2">
        <f>Table3[[#This Row],[FwdDiv]]/Table3[[#This Row],[SharePrice]]</f>
        <v>4.1261722080136405E-2</v>
      </c>
    </row>
    <row r="2840" spans="2:7" ht="16" x14ac:dyDescent="0.2">
      <c r="B2840" s="35">
        <v>41002</v>
      </c>
      <c r="C2840">
        <v>58.75</v>
      </c>
      <c r="E2840">
        <v>0.60499999999999998</v>
      </c>
      <c r="F2840">
        <f>Table3[[#This Row],[DivPay]]*4</f>
        <v>2.42</v>
      </c>
      <c r="G2840" s="2">
        <f>Table3[[#This Row],[FwdDiv]]/Table3[[#This Row],[SharePrice]]</f>
        <v>4.1191489361702124E-2</v>
      </c>
    </row>
    <row r="2841" spans="2:7" ht="16" x14ac:dyDescent="0.2">
      <c r="B2841" s="35">
        <v>41001</v>
      </c>
      <c r="C2841">
        <v>58.55</v>
      </c>
      <c r="E2841">
        <v>0.60499999999999998</v>
      </c>
      <c r="F2841">
        <f>Table3[[#This Row],[DivPay]]*4</f>
        <v>2.42</v>
      </c>
      <c r="G2841" s="2">
        <f>Table3[[#This Row],[FwdDiv]]/Table3[[#This Row],[SharePrice]]</f>
        <v>4.1332194705380021E-2</v>
      </c>
    </row>
    <row r="2842" spans="2:7" ht="16" x14ac:dyDescent="0.2">
      <c r="B2842" s="35">
        <v>40998</v>
      </c>
      <c r="C2842">
        <v>58.42</v>
      </c>
      <c r="E2842">
        <v>0.60499999999999998</v>
      </c>
      <c r="F2842">
        <f>Table3[[#This Row],[DivPay]]*4</f>
        <v>2.42</v>
      </c>
      <c r="G2842" s="2">
        <f>Table3[[#This Row],[FwdDiv]]/Table3[[#This Row],[SharePrice]]</f>
        <v>4.1424169804861348E-2</v>
      </c>
    </row>
    <row r="2843" spans="2:7" ht="16" x14ac:dyDescent="0.2">
      <c r="B2843" s="35">
        <v>40997</v>
      </c>
      <c r="C2843">
        <v>58</v>
      </c>
      <c r="E2843">
        <v>0.60499999999999998</v>
      </c>
      <c r="F2843">
        <f>Table3[[#This Row],[DivPay]]*4</f>
        <v>2.42</v>
      </c>
      <c r="G2843" s="2">
        <f>Table3[[#This Row],[FwdDiv]]/Table3[[#This Row],[SharePrice]]</f>
        <v>4.172413793103448E-2</v>
      </c>
    </row>
    <row r="2844" spans="2:7" ht="16" x14ac:dyDescent="0.2">
      <c r="B2844" s="35">
        <v>40996</v>
      </c>
      <c r="C2844">
        <v>57.65</v>
      </c>
      <c r="E2844">
        <v>0.60499999999999998</v>
      </c>
      <c r="F2844">
        <f>Table3[[#This Row],[DivPay]]*4</f>
        <v>2.42</v>
      </c>
      <c r="G2844" s="2">
        <f>Table3[[#This Row],[FwdDiv]]/Table3[[#This Row],[SharePrice]]</f>
        <v>4.1977450130095406E-2</v>
      </c>
    </row>
    <row r="2845" spans="2:7" ht="16" x14ac:dyDescent="0.2">
      <c r="B2845" s="35">
        <v>40995</v>
      </c>
      <c r="C2845">
        <v>57.81</v>
      </c>
      <c r="E2845">
        <v>0.60499999999999998</v>
      </c>
      <c r="F2845">
        <f>Table3[[#This Row],[DivPay]]*4</f>
        <v>2.42</v>
      </c>
      <c r="G2845" s="2">
        <f>Table3[[#This Row],[FwdDiv]]/Table3[[#This Row],[SharePrice]]</f>
        <v>4.186126967652655E-2</v>
      </c>
    </row>
    <row r="2846" spans="2:7" ht="16" x14ac:dyDescent="0.2">
      <c r="B2846" s="35">
        <v>40994</v>
      </c>
      <c r="C2846">
        <v>57.58</v>
      </c>
      <c r="E2846">
        <v>0.60499999999999998</v>
      </c>
      <c r="F2846">
        <f>Table3[[#This Row],[DivPay]]*4</f>
        <v>2.42</v>
      </c>
      <c r="G2846" s="2">
        <f>Table3[[#This Row],[FwdDiv]]/Table3[[#This Row],[SharePrice]]</f>
        <v>4.2028482111844394E-2</v>
      </c>
    </row>
    <row r="2847" spans="2:7" ht="16" x14ac:dyDescent="0.2">
      <c r="B2847" s="35">
        <v>40991</v>
      </c>
      <c r="C2847">
        <v>57.13</v>
      </c>
      <c r="E2847">
        <v>0.60499999999999998</v>
      </c>
      <c r="F2847">
        <f>Table3[[#This Row],[DivPay]]*4</f>
        <v>2.42</v>
      </c>
      <c r="G2847" s="2">
        <f>Table3[[#This Row],[FwdDiv]]/Table3[[#This Row],[SharePrice]]</f>
        <v>4.2359530894451249E-2</v>
      </c>
    </row>
    <row r="2848" spans="2:7" ht="16" x14ac:dyDescent="0.2">
      <c r="B2848" s="35">
        <v>40990</v>
      </c>
      <c r="C2848">
        <v>57.26</v>
      </c>
      <c r="E2848">
        <v>0.60499999999999998</v>
      </c>
      <c r="F2848">
        <f>Table3[[#This Row],[DivPay]]*4</f>
        <v>2.42</v>
      </c>
      <c r="G2848" s="2">
        <f>Table3[[#This Row],[FwdDiv]]/Table3[[#This Row],[SharePrice]]</f>
        <v>4.226336011177087E-2</v>
      </c>
    </row>
    <row r="2849" spans="2:7" ht="16" x14ac:dyDescent="0.2">
      <c r="B2849" s="35">
        <v>40989</v>
      </c>
      <c r="C2849">
        <v>57.32</v>
      </c>
      <c r="E2849">
        <v>0.60499999999999998</v>
      </c>
      <c r="F2849">
        <f>Table3[[#This Row],[DivPay]]*4</f>
        <v>2.42</v>
      </c>
      <c r="G2849" s="2">
        <f>Table3[[#This Row],[FwdDiv]]/Table3[[#This Row],[SharePrice]]</f>
        <v>4.2219120725750174E-2</v>
      </c>
    </row>
    <row r="2850" spans="2:7" ht="16" x14ac:dyDescent="0.2">
      <c r="B2850" s="35">
        <v>40988</v>
      </c>
      <c r="C2850">
        <v>57.54</v>
      </c>
      <c r="E2850">
        <v>0.60499999999999998</v>
      </c>
      <c r="F2850">
        <f>Table3[[#This Row],[DivPay]]*4</f>
        <v>2.42</v>
      </c>
      <c r="G2850" s="2">
        <f>Table3[[#This Row],[FwdDiv]]/Table3[[#This Row],[SharePrice]]</f>
        <v>4.2057698992005559E-2</v>
      </c>
    </row>
    <row r="2851" spans="2:7" ht="16" x14ac:dyDescent="0.2">
      <c r="B2851" s="35">
        <v>40987</v>
      </c>
      <c r="C2851">
        <v>57.42</v>
      </c>
      <c r="E2851">
        <v>0.60499999999999998</v>
      </c>
      <c r="F2851">
        <f>Table3[[#This Row],[DivPay]]*4</f>
        <v>2.42</v>
      </c>
      <c r="G2851" s="2">
        <f>Table3[[#This Row],[FwdDiv]]/Table3[[#This Row],[SharePrice]]</f>
        <v>4.2145593869731796E-2</v>
      </c>
    </row>
    <row r="2852" spans="2:7" ht="16" x14ac:dyDescent="0.2">
      <c r="B2852" s="35">
        <v>40984</v>
      </c>
      <c r="C2852">
        <v>57.62</v>
      </c>
      <c r="E2852">
        <v>0.60499999999999998</v>
      </c>
      <c r="F2852">
        <f>Table3[[#This Row],[DivPay]]*4</f>
        <v>2.42</v>
      </c>
      <c r="G2852" s="2">
        <f>Table3[[#This Row],[FwdDiv]]/Table3[[#This Row],[SharePrice]]</f>
        <v>4.1999305796598406E-2</v>
      </c>
    </row>
    <row r="2853" spans="2:7" ht="16" x14ac:dyDescent="0.2">
      <c r="B2853" s="35">
        <v>40983</v>
      </c>
      <c r="C2853">
        <v>58.08</v>
      </c>
      <c r="E2853">
        <v>0.60499999999999998</v>
      </c>
      <c r="F2853">
        <f>Table3[[#This Row],[DivPay]]*4</f>
        <v>2.42</v>
      </c>
      <c r="G2853" s="2">
        <f>Table3[[#This Row],[FwdDiv]]/Table3[[#This Row],[SharePrice]]</f>
        <v>4.1666666666666664E-2</v>
      </c>
    </row>
    <row r="2854" spans="2:7" ht="16" x14ac:dyDescent="0.2">
      <c r="B2854" s="35">
        <v>40982</v>
      </c>
      <c r="C2854">
        <v>58.59</v>
      </c>
      <c r="E2854">
        <v>0.60499999999999998</v>
      </c>
      <c r="F2854">
        <f>Table3[[#This Row],[DivPay]]*4</f>
        <v>2.42</v>
      </c>
      <c r="G2854" s="2">
        <f>Table3[[#This Row],[FwdDiv]]/Table3[[#This Row],[SharePrice]]</f>
        <v>4.1303976787847752E-2</v>
      </c>
    </row>
    <row r="2855" spans="2:7" ht="16" x14ac:dyDescent="0.2">
      <c r="B2855" s="35">
        <v>40981</v>
      </c>
      <c r="C2855">
        <v>59.4</v>
      </c>
      <c r="E2855">
        <v>0.60499999999999998</v>
      </c>
      <c r="F2855">
        <f>Table3[[#This Row],[DivPay]]*4</f>
        <v>2.42</v>
      </c>
      <c r="G2855" s="2">
        <f>Table3[[#This Row],[FwdDiv]]/Table3[[#This Row],[SharePrice]]</f>
        <v>4.0740740740740737E-2</v>
      </c>
    </row>
    <row r="2856" spans="2:7" ht="16" x14ac:dyDescent="0.2">
      <c r="B2856" s="35">
        <v>40980</v>
      </c>
      <c r="C2856">
        <v>59.21</v>
      </c>
      <c r="E2856">
        <v>0.60499999999999998</v>
      </c>
      <c r="F2856">
        <f>Table3[[#This Row],[DivPay]]*4</f>
        <v>2.42</v>
      </c>
      <c r="G2856" s="2">
        <f>Table3[[#This Row],[FwdDiv]]/Table3[[#This Row],[SharePrice]]</f>
        <v>4.0871474413105895E-2</v>
      </c>
    </row>
    <row r="2857" spans="2:7" ht="16" x14ac:dyDescent="0.2">
      <c r="B2857" s="35">
        <v>40977</v>
      </c>
      <c r="C2857">
        <v>58.39</v>
      </c>
      <c r="E2857">
        <v>0.60499999999999998</v>
      </c>
      <c r="F2857">
        <f>Table3[[#This Row],[DivPay]]*4</f>
        <v>2.42</v>
      </c>
      <c r="G2857" s="2">
        <f>Table3[[#This Row],[FwdDiv]]/Table3[[#This Row],[SharePrice]]</f>
        <v>4.1445452988525429E-2</v>
      </c>
    </row>
    <row r="2858" spans="2:7" ht="16" x14ac:dyDescent="0.2">
      <c r="B2858" s="35">
        <v>40976</v>
      </c>
      <c r="C2858">
        <v>58.32</v>
      </c>
      <c r="E2858">
        <v>0.60499999999999998</v>
      </c>
      <c r="F2858">
        <f>Table3[[#This Row],[DivPay]]*4</f>
        <v>2.42</v>
      </c>
      <c r="G2858" s="2">
        <f>Table3[[#This Row],[FwdDiv]]/Table3[[#This Row],[SharePrice]]</f>
        <v>4.1495198902606306E-2</v>
      </c>
    </row>
    <row r="2859" spans="2:7" ht="16" x14ac:dyDescent="0.2">
      <c r="B2859" s="35">
        <v>40975</v>
      </c>
      <c r="C2859">
        <v>58.15</v>
      </c>
      <c r="E2859">
        <v>0.60499999999999998</v>
      </c>
      <c r="F2859">
        <f>Table3[[#This Row],[DivPay]]*4</f>
        <v>2.42</v>
      </c>
      <c r="G2859" s="2">
        <f>Table3[[#This Row],[FwdDiv]]/Table3[[#This Row],[SharePrice]]</f>
        <v>4.1616509028374896E-2</v>
      </c>
    </row>
    <row r="2860" spans="2:7" ht="16" x14ac:dyDescent="0.2">
      <c r="B2860" s="35">
        <v>40974</v>
      </c>
      <c r="C2860">
        <v>58.35</v>
      </c>
      <c r="E2860">
        <v>0.60499999999999998</v>
      </c>
      <c r="F2860">
        <f>Table3[[#This Row],[DivPay]]*4</f>
        <v>2.42</v>
      </c>
      <c r="G2860" s="2">
        <f>Table3[[#This Row],[FwdDiv]]/Table3[[#This Row],[SharePrice]]</f>
        <v>4.1473864610111391E-2</v>
      </c>
    </row>
    <row r="2861" spans="2:7" ht="16" x14ac:dyDescent="0.2">
      <c r="B2861" s="35">
        <v>40973</v>
      </c>
      <c r="C2861">
        <v>58.39</v>
      </c>
      <c r="E2861">
        <v>0.60499999999999998</v>
      </c>
      <c r="F2861">
        <f>Table3[[#This Row],[DivPay]]*4</f>
        <v>2.42</v>
      </c>
      <c r="G2861" s="2">
        <f>Table3[[#This Row],[FwdDiv]]/Table3[[#This Row],[SharePrice]]</f>
        <v>4.1445452988525429E-2</v>
      </c>
    </row>
    <row r="2862" spans="2:7" ht="16" x14ac:dyDescent="0.2">
      <c r="B2862" s="35">
        <v>40970</v>
      </c>
      <c r="C2862">
        <v>58.31</v>
      </c>
      <c r="E2862">
        <v>0.60499999999999998</v>
      </c>
      <c r="F2862">
        <f>Table3[[#This Row],[DivPay]]*4</f>
        <v>2.42</v>
      </c>
      <c r="G2862" s="2">
        <f>Table3[[#This Row],[FwdDiv]]/Table3[[#This Row],[SharePrice]]</f>
        <v>4.1502315211799E-2</v>
      </c>
    </row>
    <row r="2863" spans="2:7" ht="16" x14ac:dyDescent="0.2">
      <c r="B2863" s="35">
        <v>40969</v>
      </c>
      <c r="C2863">
        <v>58.29</v>
      </c>
      <c r="E2863">
        <v>0.60499999999999998</v>
      </c>
      <c r="F2863">
        <f>Table3[[#This Row],[DivPay]]*4</f>
        <v>2.42</v>
      </c>
      <c r="G2863" s="2">
        <f>Table3[[#This Row],[FwdDiv]]/Table3[[#This Row],[SharePrice]]</f>
        <v>4.1516555155258192E-2</v>
      </c>
    </row>
    <row r="2864" spans="2:7" ht="16" x14ac:dyDescent="0.2">
      <c r="B2864" s="35">
        <v>40968</v>
      </c>
      <c r="C2864">
        <v>58.1</v>
      </c>
      <c r="E2864">
        <v>0.60499999999999998</v>
      </c>
      <c r="F2864">
        <f>Table3[[#This Row],[DivPay]]*4</f>
        <v>2.42</v>
      </c>
      <c r="G2864" s="2">
        <f>Table3[[#This Row],[FwdDiv]]/Table3[[#This Row],[SharePrice]]</f>
        <v>4.1652323580034421E-2</v>
      </c>
    </row>
    <row r="2865" spans="2:7" ht="16" x14ac:dyDescent="0.2">
      <c r="B2865" s="35">
        <v>40967</v>
      </c>
      <c r="C2865">
        <v>58.11</v>
      </c>
      <c r="E2865">
        <v>0.60499999999999998</v>
      </c>
      <c r="F2865">
        <f>Table3[[#This Row],[DivPay]]*4</f>
        <v>2.42</v>
      </c>
      <c r="G2865" s="2">
        <f>Table3[[#This Row],[FwdDiv]]/Table3[[#This Row],[SharePrice]]</f>
        <v>4.1645155739115466E-2</v>
      </c>
    </row>
    <row r="2866" spans="2:7" ht="16" x14ac:dyDescent="0.2">
      <c r="B2866" s="35">
        <v>40966</v>
      </c>
      <c r="C2866">
        <v>58.43</v>
      </c>
      <c r="E2866">
        <v>0.60499999999999998</v>
      </c>
      <c r="F2866">
        <f>Table3[[#This Row],[DivPay]]*4</f>
        <v>2.42</v>
      </c>
      <c r="G2866" s="2">
        <f>Table3[[#This Row],[FwdDiv]]/Table3[[#This Row],[SharePrice]]</f>
        <v>4.1417080266986137E-2</v>
      </c>
    </row>
    <row r="2867" spans="2:7" ht="16" x14ac:dyDescent="0.2">
      <c r="B2867" s="35">
        <v>40963</v>
      </c>
      <c r="C2867">
        <v>58.84</v>
      </c>
      <c r="E2867">
        <v>0.60499999999999998</v>
      </c>
      <c r="F2867">
        <f>Table3[[#This Row],[DivPay]]*4</f>
        <v>2.42</v>
      </c>
      <c r="G2867" s="2">
        <f>Table3[[#This Row],[FwdDiv]]/Table3[[#This Row],[SharePrice]]</f>
        <v>4.1128484024473146E-2</v>
      </c>
    </row>
    <row r="2868" spans="2:7" ht="16" x14ac:dyDescent="0.2">
      <c r="B2868" s="35">
        <v>40962</v>
      </c>
      <c r="C2868">
        <v>57.96</v>
      </c>
      <c r="E2868">
        <v>0.60499999999999998</v>
      </c>
      <c r="F2868">
        <f>Table3[[#This Row],[DivPay]]*4</f>
        <v>2.42</v>
      </c>
      <c r="G2868" s="2">
        <f>Table3[[#This Row],[FwdDiv]]/Table3[[#This Row],[SharePrice]]</f>
        <v>4.175293305728088E-2</v>
      </c>
    </row>
    <row r="2869" spans="2:7" ht="16" x14ac:dyDescent="0.2">
      <c r="B2869" s="35">
        <v>40961</v>
      </c>
      <c r="C2869">
        <v>57.86</v>
      </c>
      <c r="E2869">
        <v>0.60499999999999998</v>
      </c>
      <c r="F2869">
        <f>Table3[[#This Row],[DivPay]]*4</f>
        <v>2.42</v>
      </c>
      <c r="G2869" s="2">
        <f>Table3[[#This Row],[FwdDiv]]/Table3[[#This Row],[SharePrice]]</f>
        <v>4.1825095057034217E-2</v>
      </c>
    </row>
    <row r="2870" spans="2:7" ht="16" x14ac:dyDescent="0.2">
      <c r="B2870" s="35">
        <v>40960</v>
      </c>
      <c r="C2870">
        <v>57.86</v>
      </c>
      <c r="E2870">
        <v>0.60499999999999998</v>
      </c>
      <c r="F2870">
        <f>Table3[[#This Row],[DivPay]]*4</f>
        <v>2.42</v>
      </c>
      <c r="G2870" s="2">
        <f>Table3[[#This Row],[FwdDiv]]/Table3[[#This Row],[SharePrice]]</f>
        <v>4.1825095057034217E-2</v>
      </c>
    </row>
    <row r="2871" spans="2:7" ht="16" x14ac:dyDescent="0.2">
      <c r="B2871" s="35">
        <v>40956</v>
      </c>
      <c r="C2871">
        <v>57.87</v>
      </c>
      <c r="E2871">
        <v>0.60499999999999998</v>
      </c>
      <c r="F2871">
        <f>Table3[[#This Row],[DivPay]]*4</f>
        <v>2.42</v>
      </c>
      <c r="G2871" s="2">
        <f>Table3[[#This Row],[FwdDiv]]/Table3[[#This Row],[SharePrice]]</f>
        <v>4.1817867634352864E-2</v>
      </c>
    </row>
    <row r="2872" spans="2:7" ht="16" x14ac:dyDescent="0.2">
      <c r="B2872" s="35">
        <v>40955</v>
      </c>
      <c r="C2872">
        <v>57.9</v>
      </c>
      <c r="E2872">
        <v>0.60499999999999998</v>
      </c>
      <c r="F2872">
        <f>Table3[[#This Row],[DivPay]]*4</f>
        <v>2.42</v>
      </c>
      <c r="G2872" s="2">
        <f>Table3[[#This Row],[FwdDiv]]/Table3[[#This Row],[SharePrice]]</f>
        <v>4.179620034542314E-2</v>
      </c>
    </row>
    <row r="2873" spans="2:7" ht="16" x14ac:dyDescent="0.2">
      <c r="B2873" s="35">
        <v>40954</v>
      </c>
      <c r="C2873">
        <v>57.65</v>
      </c>
      <c r="E2873">
        <v>0.60499999999999998</v>
      </c>
      <c r="F2873">
        <f>Table3[[#This Row],[DivPay]]*4</f>
        <v>2.42</v>
      </c>
      <c r="G2873" s="2">
        <f>Table3[[#This Row],[FwdDiv]]/Table3[[#This Row],[SharePrice]]</f>
        <v>4.1977450130095406E-2</v>
      </c>
    </row>
    <row r="2874" spans="2:7" ht="16" x14ac:dyDescent="0.2">
      <c r="B2874" s="35">
        <v>40953</v>
      </c>
      <c r="C2874">
        <v>57.97</v>
      </c>
      <c r="E2874">
        <v>0.60499999999999998</v>
      </c>
      <c r="F2874">
        <f>Table3[[#This Row],[DivPay]]*4</f>
        <v>2.42</v>
      </c>
      <c r="G2874" s="2">
        <f>Table3[[#This Row],[FwdDiv]]/Table3[[#This Row],[SharePrice]]</f>
        <v>4.1745730550284632E-2</v>
      </c>
    </row>
    <row r="2875" spans="2:7" ht="16" x14ac:dyDescent="0.2">
      <c r="B2875" s="35">
        <v>40952</v>
      </c>
      <c r="C2875">
        <v>57.91</v>
      </c>
      <c r="D2875">
        <v>0.60499999999999998</v>
      </c>
      <c r="E2875">
        <v>0.60499999999999998</v>
      </c>
      <c r="F2875">
        <f>Table3[[#This Row],[DivPay]]*4</f>
        <v>2.42</v>
      </c>
      <c r="G2875" s="2">
        <f>Table3[[#This Row],[FwdDiv]]/Table3[[#This Row],[SharePrice]]</f>
        <v>4.1788982904506992E-2</v>
      </c>
    </row>
    <row r="2876" spans="2:7" ht="16" x14ac:dyDescent="0.2">
      <c r="B2876" s="35">
        <v>40949</v>
      </c>
      <c r="C2876">
        <v>59.13</v>
      </c>
      <c r="E2876">
        <v>0.6</v>
      </c>
      <c r="F2876">
        <f>Table3[[#This Row],[DivPay]]*4</f>
        <v>2.4</v>
      </c>
      <c r="G2876" s="2">
        <f>Table3[[#This Row],[FwdDiv]]/Table3[[#This Row],[SharePrice]]</f>
        <v>4.0588533739218668E-2</v>
      </c>
    </row>
    <row r="2877" spans="2:7" ht="16" x14ac:dyDescent="0.2">
      <c r="B2877" s="35">
        <v>40948</v>
      </c>
      <c r="C2877">
        <v>59.47</v>
      </c>
      <c r="E2877">
        <v>0.6</v>
      </c>
      <c r="F2877">
        <f>Table3[[#This Row],[DivPay]]*4</f>
        <v>2.4</v>
      </c>
      <c r="G2877" s="2">
        <f>Table3[[#This Row],[FwdDiv]]/Table3[[#This Row],[SharePrice]]</f>
        <v>4.0356482259963009E-2</v>
      </c>
    </row>
    <row r="2878" spans="2:7" ht="16" x14ac:dyDescent="0.2">
      <c r="B2878" s="35">
        <v>40947</v>
      </c>
      <c r="C2878">
        <v>59.39</v>
      </c>
      <c r="E2878">
        <v>0.6</v>
      </c>
      <c r="F2878">
        <f>Table3[[#This Row],[DivPay]]*4</f>
        <v>2.4</v>
      </c>
      <c r="G2878" s="2">
        <f>Table3[[#This Row],[FwdDiv]]/Table3[[#This Row],[SharePrice]]</f>
        <v>4.0410843576359656E-2</v>
      </c>
    </row>
    <row r="2879" spans="2:7" ht="16" x14ac:dyDescent="0.2">
      <c r="B2879" s="35">
        <v>40946</v>
      </c>
      <c r="C2879">
        <v>59.13</v>
      </c>
      <c r="E2879">
        <v>0.6</v>
      </c>
      <c r="F2879">
        <f>Table3[[#This Row],[DivPay]]*4</f>
        <v>2.4</v>
      </c>
      <c r="G2879" s="2">
        <f>Table3[[#This Row],[FwdDiv]]/Table3[[#This Row],[SharePrice]]</f>
        <v>4.0588533739218668E-2</v>
      </c>
    </row>
    <row r="2880" spans="2:7" ht="16" x14ac:dyDescent="0.2">
      <c r="B2880" s="35">
        <v>40945</v>
      </c>
      <c r="C2880">
        <v>58.8</v>
      </c>
      <c r="E2880">
        <v>0.6</v>
      </c>
      <c r="F2880">
        <f>Table3[[#This Row],[DivPay]]*4</f>
        <v>2.4</v>
      </c>
      <c r="G2880" s="2">
        <f>Table3[[#This Row],[FwdDiv]]/Table3[[#This Row],[SharePrice]]</f>
        <v>4.0816326530612249E-2</v>
      </c>
    </row>
    <row r="2881" spans="2:7" ht="16" x14ac:dyDescent="0.2">
      <c r="B2881" s="35">
        <v>40942</v>
      </c>
      <c r="C2881">
        <v>58.82</v>
      </c>
      <c r="E2881">
        <v>0.6</v>
      </c>
      <c r="F2881">
        <f>Table3[[#This Row],[DivPay]]*4</f>
        <v>2.4</v>
      </c>
      <c r="G2881" s="2">
        <f>Table3[[#This Row],[FwdDiv]]/Table3[[#This Row],[SharePrice]]</f>
        <v>4.0802448146888812E-2</v>
      </c>
    </row>
    <row r="2882" spans="2:7" ht="16" x14ac:dyDescent="0.2">
      <c r="B2882" s="35">
        <v>40941</v>
      </c>
      <c r="C2882">
        <v>58.87</v>
      </c>
      <c r="E2882">
        <v>0.6</v>
      </c>
      <c r="F2882">
        <f>Table3[[#This Row],[DivPay]]*4</f>
        <v>2.4</v>
      </c>
      <c r="G2882" s="2">
        <f>Table3[[#This Row],[FwdDiv]]/Table3[[#This Row],[SharePrice]]</f>
        <v>4.0767793443179885E-2</v>
      </c>
    </row>
    <row r="2883" spans="2:7" ht="16" x14ac:dyDescent="0.2">
      <c r="B2883" s="35">
        <v>40940</v>
      </c>
      <c r="C2883">
        <v>59.01</v>
      </c>
      <c r="E2883">
        <v>0.6</v>
      </c>
      <c r="F2883">
        <f>Table3[[#This Row],[DivPay]]*4</f>
        <v>2.4</v>
      </c>
      <c r="G2883" s="2">
        <f>Table3[[#This Row],[FwdDiv]]/Table3[[#This Row],[SharePrice]]</f>
        <v>4.0671072699542447E-2</v>
      </c>
    </row>
    <row r="2884" spans="2:7" ht="16" x14ac:dyDescent="0.2">
      <c r="B2884" s="35">
        <v>40939</v>
      </c>
      <c r="C2884">
        <v>58.96</v>
      </c>
      <c r="E2884">
        <v>0.6</v>
      </c>
      <c r="F2884">
        <f>Table3[[#This Row],[DivPay]]*4</f>
        <v>2.4</v>
      </c>
      <c r="G2884" s="2">
        <f>Table3[[#This Row],[FwdDiv]]/Table3[[#This Row],[SharePrice]]</f>
        <v>4.070556309362279E-2</v>
      </c>
    </row>
    <row r="2885" spans="2:7" ht="16" x14ac:dyDescent="0.2">
      <c r="B2885" s="35">
        <v>40938</v>
      </c>
      <c r="C2885">
        <v>58.64</v>
      </c>
      <c r="E2885">
        <v>0.6</v>
      </c>
      <c r="F2885">
        <f>Table3[[#This Row],[DivPay]]*4</f>
        <v>2.4</v>
      </c>
      <c r="G2885" s="2">
        <f>Table3[[#This Row],[FwdDiv]]/Table3[[#This Row],[SharePrice]]</f>
        <v>4.0927694406548427E-2</v>
      </c>
    </row>
    <row r="2886" spans="2:7" ht="16" x14ac:dyDescent="0.2">
      <c r="B2886" s="35">
        <v>40935</v>
      </c>
      <c r="C2886">
        <v>58.89</v>
      </c>
      <c r="E2886">
        <v>0.6</v>
      </c>
      <c r="F2886">
        <f>Table3[[#This Row],[DivPay]]*4</f>
        <v>2.4</v>
      </c>
      <c r="G2886" s="2">
        <f>Table3[[#This Row],[FwdDiv]]/Table3[[#This Row],[SharePrice]]</f>
        <v>4.0753948038716251E-2</v>
      </c>
    </row>
    <row r="2887" spans="2:7" ht="16" x14ac:dyDescent="0.2">
      <c r="B2887" s="35">
        <v>40934</v>
      </c>
      <c r="C2887">
        <v>59.77</v>
      </c>
      <c r="E2887">
        <v>0.6</v>
      </c>
      <c r="F2887">
        <f>Table3[[#This Row],[DivPay]]*4</f>
        <v>2.4</v>
      </c>
      <c r="G2887" s="2">
        <f>Table3[[#This Row],[FwdDiv]]/Table3[[#This Row],[SharePrice]]</f>
        <v>4.0153923372929556E-2</v>
      </c>
    </row>
    <row r="2888" spans="2:7" ht="16" x14ac:dyDescent="0.2">
      <c r="B2888" s="35">
        <v>40933</v>
      </c>
      <c r="C2888">
        <v>59.37</v>
      </c>
      <c r="E2888">
        <v>0.6</v>
      </c>
      <c r="F2888">
        <f>Table3[[#This Row],[DivPay]]*4</f>
        <v>2.4</v>
      </c>
      <c r="G2888" s="2">
        <f>Table3[[#This Row],[FwdDiv]]/Table3[[#This Row],[SharePrice]]</f>
        <v>4.04244567963618E-2</v>
      </c>
    </row>
    <row r="2889" spans="2:7" ht="16" x14ac:dyDescent="0.2">
      <c r="B2889" s="35">
        <v>40932</v>
      </c>
      <c r="C2889">
        <v>58.38</v>
      </c>
      <c r="E2889">
        <v>0.6</v>
      </c>
      <c r="F2889">
        <f>Table3[[#This Row],[DivPay]]*4</f>
        <v>2.4</v>
      </c>
      <c r="G2889" s="2">
        <f>Table3[[#This Row],[FwdDiv]]/Table3[[#This Row],[SharePrice]]</f>
        <v>4.1109969167523124E-2</v>
      </c>
    </row>
    <row r="2890" spans="2:7" ht="16" x14ac:dyDescent="0.2">
      <c r="B2890" s="35">
        <v>40931</v>
      </c>
      <c r="C2890">
        <v>58.62</v>
      </c>
      <c r="E2890">
        <v>0.6</v>
      </c>
      <c r="F2890">
        <f>Table3[[#This Row],[DivPay]]*4</f>
        <v>2.4</v>
      </c>
      <c r="G2890" s="2">
        <f>Table3[[#This Row],[FwdDiv]]/Table3[[#This Row],[SharePrice]]</f>
        <v>4.0941658137154557E-2</v>
      </c>
    </row>
    <row r="2891" spans="2:7" ht="16" x14ac:dyDescent="0.2">
      <c r="B2891" s="35">
        <v>40928</v>
      </c>
      <c r="C2891">
        <v>58.76</v>
      </c>
      <c r="E2891">
        <v>0.6</v>
      </c>
      <c r="F2891">
        <f>Table3[[#This Row],[DivPay]]*4</f>
        <v>2.4</v>
      </c>
      <c r="G2891" s="2">
        <f>Table3[[#This Row],[FwdDiv]]/Table3[[#This Row],[SharePrice]]</f>
        <v>4.084411164057182E-2</v>
      </c>
    </row>
    <row r="2892" spans="2:7" ht="16" x14ac:dyDescent="0.2">
      <c r="B2892" s="35">
        <v>40927</v>
      </c>
      <c r="C2892">
        <v>58.74</v>
      </c>
      <c r="E2892">
        <v>0.6</v>
      </c>
      <c r="F2892">
        <f>Table3[[#This Row],[DivPay]]*4</f>
        <v>2.4</v>
      </c>
      <c r="G2892" s="2">
        <f>Table3[[#This Row],[FwdDiv]]/Table3[[#This Row],[SharePrice]]</f>
        <v>4.0858018386108273E-2</v>
      </c>
    </row>
    <row r="2893" spans="2:7" ht="16" x14ac:dyDescent="0.2">
      <c r="B2893" s="35">
        <v>40926</v>
      </c>
      <c r="C2893">
        <v>59.28</v>
      </c>
      <c r="E2893">
        <v>0.6</v>
      </c>
      <c r="F2893">
        <f>Table3[[#This Row],[DivPay]]*4</f>
        <v>2.4</v>
      </c>
      <c r="G2893" s="2">
        <f>Table3[[#This Row],[FwdDiv]]/Table3[[#This Row],[SharePrice]]</f>
        <v>4.048582995951417E-2</v>
      </c>
    </row>
    <row r="2894" spans="2:7" ht="16" x14ac:dyDescent="0.2">
      <c r="B2894" s="35">
        <v>40925</v>
      </c>
      <c r="C2894">
        <v>59.34</v>
      </c>
      <c r="E2894">
        <v>0.6</v>
      </c>
      <c r="F2894">
        <f>Table3[[#This Row],[DivPay]]*4</f>
        <v>2.4</v>
      </c>
      <c r="G2894" s="2">
        <f>Table3[[#This Row],[FwdDiv]]/Table3[[#This Row],[SharePrice]]</f>
        <v>4.0444893832153689E-2</v>
      </c>
    </row>
    <row r="2895" spans="2:7" ht="16" x14ac:dyDescent="0.2">
      <c r="B2895" s="35">
        <v>40921</v>
      </c>
      <c r="C2895">
        <v>59.18</v>
      </c>
      <c r="E2895">
        <v>0.6</v>
      </c>
      <c r="F2895">
        <f>Table3[[#This Row],[DivPay]]*4</f>
        <v>2.4</v>
      </c>
      <c r="G2895" s="2">
        <f>Table3[[#This Row],[FwdDiv]]/Table3[[#This Row],[SharePrice]]</f>
        <v>4.0554241297735723E-2</v>
      </c>
    </row>
    <row r="2896" spans="2:7" ht="16" x14ac:dyDescent="0.2">
      <c r="B2896" s="35">
        <v>40920</v>
      </c>
      <c r="C2896">
        <v>58.98</v>
      </c>
      <c r="E2896">
        <v>0.6</v>
      </c>
      <c r="F2896">
        <f>Table3[[#This Row],[DivPay]]*4</f>
        <v>2.4</v>
      </c>
      <c r="G2896" s="2">
        <f>Table3[[#This Row],[FwdDiv]]/Table3[[#This Row],[SharePrice]]</f>
        <v>4.0691759918616482E-2</v>
      </c>
    </row>
    <row r="2897" spans="2:7" ht="16" x14ac:dyDescent="0.2">
      <c r="B2897" s="35">
        <v>40919</v>
      </c>
      <c r="C2897">
        <v>59.18</v>
      </c>
      <c r="E2897">
        <v>0.6</v>
      </c>
      <c r="F2897">
        <f>Table3[[#This Row],[DivPay]]*4</f>
        <v>2.4</v>
      </c>
      <c r="G2897" s="2">
        <f>Table3[[#This Row],[FwdDiv]]/Table3[[#This Row],[SharePrice]]</f>
        <v>4.0554241297735723E-2</v>
      </c>
    </row>
    <row r="2898" spans="2:7" ht="16" x14ac:dyDescent="0.2">
      <c r="B2898" s="35">
        <v>40918</v>
      </c>
      <c r="C2898">
        <v>59.34</v>
      </c>
      <c r="E2898">
        <v>0.6</v>
      </c>
      <c r="F2898">
        <f>Table3[[#This Row],[DivPay]]*4</f>
        <v>2.4</v>
      </c>
      <c r="G2898" s="2">
        <f>Table3[[#This Row],[FwdDiv]]/Table3[[#This Row],[SharePrice]]</f>
        <v>4.0444893832153689E-2</v>
      </c>
    </row>
    <row r="2899" spans="2:7" ht="16" x14ac:dyDescent="0.2">
      <c r="B2899" s="35">
        <v>40917</v>
      </c>
      <c r="C2899">
        <v>59.27</v>
      </c>
      <c r="E2899">
        <v>0.6</v>
      </c>
      <c r="F2899">
        <f>Table3[[#This Row],[DivPay]]*4</f>
        <v>2.4</v>
      </c>
      <c r="G2899" s="2">
        <f>Table3[[#This Row],[FwdDiv]]/Table3[[#This Row],[SharePrice]]</f>
        <v>4.0492660705247173E-2</v>
      </c>
    </row>
    <row r="2900" spans="2:7" ht="16" x14ac:dyDescent="0.2">
      <c r="B2900" s="35">
        <v>40914</v>
      </c>
      <c r="C2900">
        <v>59.1</v>
      </c>
      <c r="E2900">
        <v>0.6</v>
      </c>
      <c r="F2900">
        <f>Table3[[#This Row],[DivPay]]*4</f>
        <v>2.4</v>
      </c>
      <c r="G2900" s="2">
        <f>Table3[[#This Row],[FwdDiv]]/Table3[[#This Row],[SharePrice]]</f>
        <v>4.060913705583756E-2</v>
      </c>
    </row>
    <row r="2901" spans="2:7" ht="16" x14ac:dyDescent="0.2">
      <c r="B2901" s="35">
        <v>40913</v>
      </c>
      <c r="C2901">
        <v>59.74</v>
      </c>
      <c r="E2901">
        <v>0.6</v>
      </c>
      <c r="F2901">
        <f>Table3[[#This Row],[DivPay]]*4</f>
        <v>2.4</v>
      </c>
      <c r="G2901" s="2">
        <f>Table3[[#This Row],[FwdDiv]]/Table3[[#This Row],[SharePrice]]</f>
        <v>4.0174087713424837E-2</v>
      </c>
    </row>
    <row r="2902" spans="2:7" ht="16" x14ac:dyDescent="0.2">
      <c r="B2902" s="35">
        <v>40912</v>
      </c>
      <c r="C2902">
        <v>59.9</v>
      </c>
      <c r="E2902">
        <v>0.6</v>
      </c>
      <c r="F2902">
        <f>Table3[[#This Row],[DivPay]]*4</f>
        <v>2.4</v>
      </c>
      <c r="G2902" s="2">
        <f>Table3[[#This Row],[FwdDiv]]/Table3[[#This Row],[SharePrice]]</f>
        <v>4.006677796327212E-2</v>
      </c>
    </row>
    <row r="2903" spans="2:7" ht="16" x14ac:dyDescent="0.2">
      <c r="B2903" s="35">
        <v>40911</v>
      </c>
      <c r="C2903">
        <v>60.65</v>
      </c>
      <c r="E2903">
        <v>0.6</v>
      </c>
      <c r="F2903">
        <f>Table3[[#This Row],[DivPay]]*4</f>
        <v>2.4</v>
      </c>
      <c r="G2903" s="2">
        <f>Table3[[#This Row],[FwdDiv]]/Table3[[#This Row],[SharePrice]]</f>
        <v>3.9571310799670238E-2</v>
      </c>
    </row>
    <row r="2904" spans="2:7" ht="16" x14ac:dyDescent="0.2">
      <c r="B2904" s="35">
        <v>40907</v>
      </c>
      <c r="C2904">
        <v>62.03</v>
      </c>
      <c r="E2904">
        <v>0.6</v>
      </c>
      <c r="F2904">
        <f>Table3[[#This Row],[DivPay]]*4</f>
        <v>2.4</v>
      </c>
      <c r="G2904" s="2">
        <f>Table3[[#This Row],[FwdDiv]]/Table3[[#This Row],[SharePrice]]</f>
        <v>3.8690955989037559E-2</v>
      </c>
    </row>
    <row r="2905" spans="2:7" ht="16" x14ac:dyDescent="0.2">
      <c r="B2905" s="35">
        <v>40906</v>
      </c>
      <c r="C2905">
        <v>62.59</v>
      </c>
      <c r="E2905">
        <v>0.6</v>
      </c>
      <c r="F2905">
        <f>Table3[[#This Row],[DivPay]]*4</f>
        <v>2.4</v>
      </c>
      <c r="G2905" s="2">
        <f>Table3[[#This Row],[FwdDiv]]/Table3[[#This Row],[SharePrice]]</f>
        <v>3.8344783511743086E-2</v>
      </c>
    </row>
    <row r="2906" spans="2:7" ht="16" x14ac:dyDescent="0.2">
      <c r="B2906" s="35">
        <v>40905</v>
      </c>
      <c r="C2906">
        <v>62.19</v>
      </c>
      <c r="E2906">
        <v>0.6</v>
      </c>
      <c r="F2906">
        <f>Table3[[#This Row],[DivPay]]*4</f>
        <v>2.4</v>
      </c>
      <c r="G2906" s="2">
        <f>Table3[[#This Row],[FwdDiv]]/Table3[[#This Row],[SharePrice]]</f>
        <v>3.8591413410516161E-2</v>
      </c>
    </row>
    <row r="2907" spans="2:7" ht="16" x14ac:dyDescent="0.2">
      <c r="B2907" s="35">
        <v>40904</v>
      </c>
      <c r="C2907">
        <v>62.5</v>
      </c>
      <c r="E2907">
        <v>0.6</v>
      </c>
      <c r="F2907">
        <f>Table3[[#This Row],[DivPay]]*4</f>
        <v>2.4</v>
      </c>
      <c r="G2907" s="2">
        <f>Table3[[#This Row],[FwdDiv]]/Table3[[#This Row],[SharePrice]]</f>
        <v>3.8399999999999997E-2</v>
      </c>
    </row>
    <row r="2908" spans="2:7" ht="16" x14ac:dyDescent="0.2">
      <c r="B2908" s="35">
        <v>40900</v>
      </c>
      <c r="C2908">
        <v>61.98</v>
      </c>
      <c r="E2908">
        <v>0.6</v>
      </c>
      <c r="F2908">
        <f>Table3[[#This Row],[DivPay]]*4</f>
        <v>2.4</v>
      </c>
      <c r="G2908" s="2">
        <f>Table3[[#This Row],[FwdDiv]]/Table3[[#This Row],[SharePrice]]</f>
        <v>3.8722168441432718E-2</v>
      </c>
    </row>
    <row r="2909" spans="2:7" ht="16" x14ac:dyDescent="0.2">
      <c r="B2909" s="35">
        <v>40899</v>
      </c>
      <c r="C2909">
        <v>61.62</v>
      </c>
      <c r="E2909">
        <v>0.6</v>
      </c>
      <c r="F2909">
        <f>Table3[[#This Row],[DivPay]]*4</f>
        <v>2.4</v>
      </c>
      <c r="G2909" s="2">
        <f>Table3[[#This Row],[FwdDiv]]/Table3[[#This Row],[SharePrice]]</f>
        <v>3.8948393378773129E-2</v>
      </c>
    </row>
    <row r="2910" spans="2:7" ht="16" x14ac:dyDescent="0.2">
      <c r="B2910" s="35">
        <v>40898</v>
      </c>
      <c r="C2910">
        <v>61.74</v>
      </c>
      <c r="E2910">
        <v>0.6</v>
      </c>
      <c r="F2910">
        <f>Table3[[#This Row],[DivPay]]*4</f>
        <v>2.4</v>
      </c>
      <c r="G2910" s="2">
        <f>Table3[[#This Row],[FwdDiv]]/Table3[[#This Row],[SharePrice]]</f>
        <v>3.8872691933916424E-2</v>
      </c>
    </row>
    <row r="2911" spans="2:7" ht="16" x14ac:dyDescent="0.2">
      <c r="B2911" s="35">
        <v>40897</v>
      </c>
      <c r="C2911">
        <v>60.8</v>
      </c>
      <c r="E2911">
        <v>0.6</v>
      </c>
      <c r="F2911">
        <f>Table3[[#This Row],[DivPay]]*4</f>
        <v>2.4</v>
      </c>
      <c r="G2911" s="2">
        <f>Table3[[#This Row],[FwdDiv]]/Table3[[#This Row],[SharePrice]]</f>
        <v>3.9473684210526314E-2</v>
      </c>
    </row>
    <row r="2912" spans="2:7" ht="16" x14ac:dyDescent="0.2">
      <c r="B2912" s="35">
        <v>40896</v>
      </c>
      <c r="C2912">
        <v>59.6</v>
      </c>
      <c r="E2912">
        <v>0.6</v>
      </c>
      <c r="F2912">
        <f>Table3[[#This Row],[DivPay]]*4</f>
        <v>2.4</v>
      </c>
      <c r="G2912" s="2">
        <f>Table3[[#This Row],[FwdDiv]]/Table3[[#This Row],[SharePrice]]</f>
        <v>4.0268456375838924E-2</v>
      </c>
    </row>
    <row r="2913" spans="2:7" ht="16" x14ac:dyDescent="0.2">
      <c r="B2913" s="35">
        <v>40893</v>
      </c>
      <c r="C2913">
        <v>59.78</v>
      </c>
      <c r="E2913">
        <v>0.6</v>
      </c>
      <c r="F2913">
        <f>Table3[[#This Row],[DivPay]]*4</f>
        <v>2.4</v>
      </c>
      <c r="G2913" s="2">
        <f>Table3[[#This Row],[FwdDiv]]/Table3[[#This Row],[SharePrice]]</f>
        <v>4.0147206423553024E-2</v>
      </c>
    </row>
    <row r="2914" spans="2:7" ht="16" x14ac:dyDescent="0.2">
      <c r="B2914" s="35">
        <v>40892</v>
      </c>
      <c r="C2914">
        <v>59.77</v>
      </c>
      <c r="E2914">
        <v>0.6</v>
      </c>
      <c r="F2914">
        <f>Table3[[#This Row],[DivPay]]*4</f>
        <v>2.4</v>
      </c>
      <c r="G2914" s="2">
        <f>Table3[[#This Row],[FwdDiv]]/Table3[[#This Row],[SharePrice]]</f>
        <v>4.0153923372929556E-2</v>
      </c>
    </row>
    <row r="2915" spans="2:7" ht="16" x14ac:dyDescent="0.2">
      <c r="B2915" s="35">
        <v>40891</v>
      </c>
      <c r="C2915">
        <v>58.8</v>
      </c>
      <c r="E2915">
        <v>0.6</v>
      </c>
      <c r="F2915">
        <f>Table3[[#This Row],[DivPay]]*4</f>
        <v>2.4</v>
      </c>
      <c r="G2915" s="2">
        <f>Table3[[#This Row],[FwdDiv]]/Table3[[#This Row],[SharePrice]]</f>
        <v>4.0816326530612249E-2</v>
      </c>
    </row>
    <row r="2916" spans="2:7" ht="16" x14ac:dyDescent="0.2">
      <c r="B2916" s="35">
        <v>40890</v>
      </c>
      <c r="C2916">
        <v>59.14</v>
      </c>
      <c r="E2916">
        <v>0.6</v>
      </c>
      <c r="F2916">
        <f>Table3[[#This Row],[DivPay]]*4</f>
        <v>2.4</v>
      </c>
      <c r="G2916" s="2">
        <f>Table3[[#This Row],[FwdDiv]]/Table3[[#This Row],[SharePrice]]</f>
        <v>4.0581670612106865E-2</v>
      </c>
    </row>
    <row r="2917" spans="2:7" ht="16" x14ac:dyDescent="0.2">
      <c r="B2917" s="35">
        <v>40889</v>
      </c>
      <c r="C2917">
        <v>58.82</v>
      </c>
      <c r="E2917">
        <v>0.6</v>
      </c>
      <c r="F2917">
        <f>Table3[[#This Row],[DivPay]]*4</f>
        <v>2.4</v>
      </c>
      <c r="G2917" s="2">
        <f>Table3[[#This Row],[FwdDiv]]/Table3[[#This Row],[SharePrice]]</f>
        <v>4.0802448146888812E-2</v>
      </c>
    </row>
    <row r="2918" spans="2:7" ht="16" x14ac:dyDescent="0.2">
      <c r="B2918" s="35">
        <v>40886</v>
      </c>
      <c r="C2918">
        <v>59.24</v>
      </c>
      <c r="E2918">
        <v>0.6</v>
      </c>
      <c r="F2918">
        <f>Table3[[#This Row],[DivPay]]*4</f>
        <v>2.4</v>
      </c>
      <c r="G2918" s="2">
        <f>Table3[[#This Row],[FwdDiv]]/Table3[[#This Row],[SharePrice]]</f>
        <v>4.051316677920324E-2</v>
      </c>
    </row>
    <row r="2919" spans="2:7" ht="16" x14ac:dyDescent="0.2">
      <c r="B2919" s="35">
        <v>40885</v>
      </c>
      <c r="C2919">
        <v>58.37</v>
      </c>
      <c r="E2919">
        <v>0.6</v>
      </c>
      <c r="F2919">
        <f>Table3[[#This Row],[DivPay]]*4</f>
        <v>2.4</v>
      </c>
      <c r="G2919" s="2">
        <f>Table3[[#This Row],[FwdDiv]]/Table3[[#This Row],[SharePrice]]</f>
        <v>4.1117012163782767E-2</v>
      </c>
    </row>
    <row r="2920" spans="2:7" ht="16" x14ac:dyDescent="0.2">
      <c r="B2920" s="35">
        <v>40884</v>
      </c>
      <c r="C2920">
        <v>58.71</v>
      </c>
      <c r="E2920">
        <v>0.6</v>
      </c>
      <c r="F2920">
        <f>Table3[[#This Row],[DivPay]]*4</f>
        <v>2.4</v>
      </c>
      <c r="G2920" s="2">
        <f>Table3[[#This Row],[FwdDiv]]/Table3[[#This Row],[SharePrice]]</f>
        <v>4.0878896269800714E-2</v>
      </c>
    </row>
    <row r="2921" spans="2:7" ht="16" x14ac:dyDescent="0.2">
      <c r="B2921" s="35">
        <v>40883</v>
      </c>
      <c r="C2921">
        <v>59.01</v>
      </c>
      <c r="E2921">
        <v>0.6</v>
      </c>
      <c r="F2921">
        <f>Table3[[#This Row],[DivPay]]*4</f>
        <v>2.4</v>
      </c>
      <c r="G2921" s="2">
        <f>Table3[[#This Row],[FwdDiv]]/Table3[[#This Row],[SharePrice]]</f>
        <v>4.0671072699542447E-2</v>
      </c>
    </row>
    <row r="2922" spans="2:7" ht="16" x14ac:dyDescent="0.2">
      <c r="B2922" s="35">
        <v>40882</v>
      </c>
      <c r="C2922">
        <v>58.9</v>
      </c>
      <c r="E2922">
        <v>0.6</v>
      </c>
      <c r="F2922">
        <f>Table3[[#This Row],[DivPay]]*4</f>
        <v>2.4</v>
      </c>
      <c r="G2922" s="2">
        <f>Table3[[#This Row],[FwdDiv]]/Table3[[#This Row],[SharePrice]]</f>
        <v>4.074702886247878E-2</v>
      </c>
    </row>
    <row r="2923" spans="2:7" ht="16" x14ac:dyDescent="0.2">
      <c r="B2923" s="35">
        <v>40879</v>
      </c>
      <c r="C2923">
        <v>58.61</v>
      </c>
      <c r="E2923">
        <v>0.6</v>
      </c>
      <c r="F2923">
        <f>Table3[[#This Row],[DivPay]]*4</f>
        <v>2.4</v>
      </c>
      <c r="G2923" s="2">
        <f>Table3[[#This Row],[FwdDiv]]/Table3[[#This Row],[SharePrice]]</f>
        <v>4.094864357618154E-2</v>
      </c>
    </row>
    <row r="2924" spans="2:7" ht="16" x14ac:dyDescent="0.2">
      <c r="B2924" s="35">
        <v>40878</v>
      </c>
      <c r="C2924">
        <v>59.51</v>
      </c>
      <c r="E2924">
        <v>0.6</v>
      </c>
      <c r="F2924">
        <f>Table3[[#This Row],[DivPay]]*4</f>
        <v>2.4</v>
      </c>
      <c r="G2924" s="2">
        <f>Table3[[#This Row],[FwdDiv]]/Table3[[#This Row],[SharePrice]]</f>
        <v>4.032935641068728E-2</v>
      </c>
    </row>
    <row r="2925" spans="2:7" ht="16" x14ac:dyDescent="0.2">
      <c r="B2925" s="35">
        <v>40877</v>
      </c>
      <c r="C2925">
        <v>59.42</v>
      </c>
      <c r="E2925">
        <v>0.6</v>
      </c>
      <c r="F2925">
        <f>Table3[[#This Row],[DivPay]]*4</f>
        <v>2.4</v>
      </c>
      <c r="G2925" s="2">
        <f>Table3[[#This Row],[FwdDiv]]/Table3[[#This Row],[SharePrice]]</f>
        <v>4.0390440928980136E-2</v>
      </c>
    </row>
    <row r="2926" spans="2:7" ht="16" x14ac:dyDescent="0.2">
      <c r="B2926" s="35">
        <v>40876</v>
      </c>
      <c r="C2926">
        <v>57.97</v>
      </c>
      <c r="E2926">
        <v>0.6</v>
      </c>
      <c r="F2926">
        <f>Table3[[#This Row],[DivPay]]*4</f>
        <v>2.4</v>
      </c>
      <c r="G2926" s="2">
        <f>Table3[[#This Row],[FwdDiv]]/Table3[[#This Row],[SharePrice]]</f>
        <v>4.1400724512678969E-2</v>
      </c>
    </row>
    <row r="2927" spans="2:7" ht="16" x14ac:dyDescent="0.2">
      <c r="B2927" s="35">
        <v>40875</v>
      </c>
      <c r="C2927">
        <v>57.23</v>
      </c>
      <c r="E2927">
        <v>0.6</v>
      </c>
      <c r="F2927">
        <f>Table3[[#This Row],[DivPay]]*4</f>
        <v>2.4</v>
      </c>
      <c r="G2927" s="2">
        <f>Table3[[#This Row],[FwdDiv]]/Table3[[#This Row],[SharePrice]]</f>
        <v>4.1936047527520531E-2</v>
      </c>
    </row>
    <row r="2928" spans="2:7" ht="16" x14ac:dyDescent="0.2">
      <c r="B2928" s="35">
        <v>40872</v>
      </c>
      <c r="C2928">
        <v>57.16</v>
      </c>
      <c r="E2928">
        <v>0.6</v>
      </c>
      <c r="F2928">
        <f>Table3[[#This Row],[DivPay]]*4</f>
        <v>2.4</v>
      </c>
      <c r="G2928" s="2">
        <f>Table3[[#This Row],[FwdDiv]]/Table3[[#This Row],[SharePrice]]</f>
        <v>4.1987403778866339E-2</v>
      </c>
    </row>
    <row r="2929" spans="2:7" ht="16" x14ac:dyDescent="0.2">
      <c r="B2929" s="35">
        <v>40870</v>
      </c>
      <c r="C2929">
        <v>56.45</v>
      </c>
      <c r="E2929">
        <v>0.6</v>
      </c>
      <c r="F2929">
        <f>Table3[[#This Row],[DivPay]]*4</f>
        <v>2.4</v>
      </c>
      <c r="G2929" s="2">
        <f>Table3[[#This Row],[FwdDiv]]/Table3[[#This Row],[SharePrice]]</f>
        <v>4.2515500442869794E-2</v>
      </c>
    </row>
    <row r="2930" spans="2:7" ht="16" x14ac:dyDescent="0.2">
      <c r="B2930" s="35">
        <v>40869</v>
      </c>
      <c r="C2930">
        <v>56.9</v>
      </c>
      <c r="E2930">
        <v>0.6</v>
      </c>
      <c r="F2930">
        <f>Table3[[#This Row],[DivPay]]*4</f>
        <v>2.4</v>
      </c>
      <c r="G2930" s="2">
        <f>Table3[[#This Row],[FwdDiv]]/Table3[[#This Row],[SharePrice]]</f>
        <v>4.21792618629174E-2</v>
      </c>
    </row>
    <row r="2931" spans="2:7" ht="16" x14ac:dyDescent="0.2">
      <c r="B2931" s="35">
        <v>40868</v>
      </c>
      <c r="C2931">
        <v>57.49</v>
      </c>
      <c r="E2931">
        <v>0.6</v>
      </c>
      <c r="F2931">
        <f>Table3[[#This Row],[DivPay]]*4</f>
        <v>2.4</v>
      </c>
      <c r="G2931" s="2">
        <f>Table3[[#This Row],[FwdDiv]]/Table3[[#This Row],[SharePrice]]</f>
        <v>4.1746390676639412E-2</v>
      </c>
    </row>
    <row r="2932" spans="2:7" ht="16" x14ac:dyDescent="0.2">
      <c r="B2932" s="35">
        <v>40865</v>
      </c>
      <c r="C2932">
        <v>58.14</v>
      </c>
      <c r="E2932">
        <v>0.6</v>
      </c>
      <c r="F2932">
        <f>Table3[[#This Row],[DivPay]]*4</f>
        <v>2.4</v>
      </c>
      <c r="G2932" s="2">
        <f>Table3[[#This Row],[FwdDiv]]/Table3[[#This Row],[SharePrice]]</f>
        <v>4.1279669762641899E-2</v>
      </c>
    </row>
    <row r="2933" spans="2:7" ht="16" x14ac:dyDescent="0.2">
      <c r="B2933" s="35">
        <v>40864</v>
      </c>
      <c r="C2933">
        <v>57.8</v>
      </c>
      <c r="E2933">
        <v>0.6</v>
      </c>
      <c r="F2933">
        <f>Table3[[#This Row],[DivPay]]*4</f>
        <v>2.4</v>
      </c>
      <c r="G2933" s="2">
        <f>Table3[[#This Row],[FwdDiv]]/Table3[[#This Row],[SharePrice]]</f>
        <v>4.1522491349480967E-2</v>
      </c>
    </row>
    <row r="2934" spans="2:7" ht="16" x14ac:dyDescent="0.2">
      <c r="B2934" s="35">
        <v>40863</v>
      </c>
      <c r="C2934">
        <v>57.97</v>
      </c>
      <c r="E2934">
        <v>0.6</v>
      </c>
      <c r="F2934">
        <f>Table3[[#This Row],[DivPay]]*4</f>
        <v>2.4</v>
      </c>
      <c r="G2934" s="2">
        <f>Table3[[#This Row],[FwdDiv]]/Table3[[#This Row],[SharePrice]]</f>
        <v>4.1400724512678969E-2</v>
      </c>
    </row>
    <row r="2935" spans="2:7" ht="16" x14ac:dyDescent="0.2">
      <c r="B2935" s="35">
        <v>40862</v>
      </c>
      <c r="C2935">
        <v>58.75</v>
      </c>
      <c r="E2935">
        <v>0.6</v>
      </c>
      <c r="F2935">
        <f>Table3[[#This Row],[DivPay]]*4</f>
        <v>2.4</v>
      </c>
      <c r="G2935" s="2">
        <f>Table3[[#This Row],[FwdDiv]]/Table3[[#This Row],[SharePrice]]</f>
        <v>4.0851063829787232E-2</v>
      </c>
    </row>
    <row r="2936" spans="2:7" ht="16" x14ac:dyDescent="0.2">
      <c r="B2936" s="35">
        <v>40861</v>
      </c>
      <c r="C2936">
        <v>58.37</v>
      </c>
      <c r="D2936">
        <v>0.6</v>
      </c>
      <c r="E2936">
        <v>0.6</v>
      </c>
      <c r="F2936">
        <f>Table3[[#This Row],[DivPay]]*4</f>
        <v>2.4</v>
      </c>
      <c r="G2936" s="2">
        <f>Table3[[#This Row],[FwdDiv]]/Table3[[#This Row],[SharePrice]]</f>
        <v>4.1117012163782767E-2</v>
      </c>
    </row>
    <row r="2937" spans="2:7" ht="16" x14ac:dyDescent="0.2">
      <c r="B2937" s="35">
        <v>40858</v>
      </c>
      <c r="C2937">
        <v>59.64</v>
      </c>
      <c r="E2937">
        <v>0.6</v>
      </c>
      <c r="F2937">
        <f>Table3[[#This Row],[DivPay]]*4</f>
        <v>2.4</v>
      </c>
      <c r="G2937" s="2">
        <f>Table3[[#This Row],[FwdDiv]]/Table3[[#This Row],[SharePrice]]</f>
        <v>4.0241448692152917E-2</v>
      </c>
    </row>
    <row r="2938" spans="2:7" ht="16" x14ac:dyDescent="0.2">
      <c r="B2938" s="35">
        <v>40857</v>
      </c>
      <c r="C2938">
        <v>58.88</v>
      </c>
      <c r="E2938">
        <v>0.6</v>
      </c>
      <c r="F2938">
        <f>Table3[[#This Row],[DivPay]]*4</f>
        <v>2.4</v>
      </c>
      <c r="G2938" s="2">
        <f>Table3[[#This Row],[FwdDiv]]/Table3[[#This Row],[SharePrice]]</f>
        <v>4.0760869565217385E-2</v>
      </c>
    </row>
    <row r="2939" spans="2:7" ht="16" x14ac:dyDescent="0.2">
      <c r="B2939" s="35">
        <v>40856</v>
      </c>
      <c r="C2939">
        <v>58.22</v>
      </c>
      <c r="E2939">
        <v>0.6</v>
      </c>
      <c r="F2939">
        <f>Table3[[#This Row],[DivPay]]*4</f>
        <v>2.4</v>
      </c>
      <c r="G2939" s="2">
        <f>Table3[[#This Row],[FwdDiv]]/Table3[[#This Row],[SharePrice]]</f>
        <v>4.1222947440742015E-2</v>
      </c>
    </row>
    <row r="2940" spans="2:7" ht="16" x14ac:dyDescent="0.2">
      <c r="B2940" s="35">
        <v>40855</v>
      </c>
      <c r="C2940">
        <v>59.35</v>
      </c>
      <c r="E2940">
        <v>0.6</v>
      </c>
      <c r="F2940">
        <f>Table3[[#This Row],[DivPay]]*4</f>
        <v>2.4</v>
      </c>
      <c r="G2940" s="2">
        <f>Table3[[#This Row],[FwdDiv]]/Table3[[#This Row],[SharePrice]]</f>
        <v>4.0438079191238416E-2</v>
      </c>
    </row>
    <row r="2941" spans="2:7" ht="16" x14ac:dyDescent="0.2">
      <c r="B2941" s="35">
        <v>40854</v>
      </c>
      <c r="C2941">
        <v>59.07</v>
      </c>
      <c r="E2941">
        <v>0.6</v>
      </c>
      <c r="F2941">
        <f>Table3[[#This Row],[DivPay]]*4</f>
        <v>2.4</v>
      </c>
      <c r="G2941" s="2">
        <f>Table3[[#This Row],[FwdDiv]]/Table3[[#This Row],[SharePrice]]</f>
        <v>4.0629761300152362E-2</v>
      </c>
    </row>
    <row r="2942" spans="2:7" ht="16" x14ac:dyDescent="0.2">
      <c r="B2942" s="35">
        <v>40851</v>
      </c>
      <c r="C2942">
        <v>58.56</v>
      </c>
      <c r="E2942">
        <v>0.6</v>
      </c>
      <c r="F2942">
        <f>Table3[[#This Row],[DivPay]]*4</f>
        <v>2.4</v>
      </c>
      <c r="G2942" s="2">
        <f>Table3[[#This Row],[FwdDiv]]/Table3[[#This Row],[SharePrice]]</f>
        <v>4.0983606557377046E-2</v>
      </c>
    </row>
    <row r="2943" spans="2:7" ht="16" x14ac:dyDescent="0.2">
      <c r="B2943" s="35">
        <v>40850</v>
      </c>
      <c r="C2943">
        <v>58.75</v>
      </c>
      <c r="E2943">
        <v>0.6</v>
      </c>
      <c r="F2943">
        <f>Table3[[#This Row],[DivPay]]*4</f>
        <v>2.4</v>
      </c>
      <c r="G2943" s="2">
        <f>Table3[[#This Row],[FwdDiv]]/Table3[[#This Row],[SharePrice]]</f>
        <v>4.0851063829787232E-2</v>
      </c>
    </row>
    <row r="2944" spans="2:7" ht="16" x14ac:dyDescent="0.2">
      <c r="B2944" s="35">
        <v>40849</v>
      </c>
      <c r="C2944">
        <v>58.02</v>
      </c>
      <c r="E2944">
        <v>0.6</v>
      </c>
      <c r="F2944">
        <f>Table3[[#This Row],[DivPay]]*4</f>
        <v>2.4</v>
      </c>
      <c r="G2944" s="2">
        <f>Table3[[#This Row],[FwdDiv]]/Table3[[#This Row],[SharePrice]]</f>
        <v>4.1365046535677352E-2</v>
      </c>
    </row>
    <row r="2945" spans="2:7" ht="16" x14ac:dyDescent="0.2">
      <c r="B2945" s="35">
        <v>40848</v>
      </c>
      <c r="C2945">
        <v>57.05</v>
      </c>
      <c r="E2945">
        <v>0.6</v>
      </c>
      <c r="F2945">
        <f>Table3[[#This Row],[DivPay]]*4</f>
        <v>2.4</v>
      </c>
      <c r="G2945" s="2">
        <f>Table3[[#This Row],[FwdDiv]]/Table3[[#This Row],[SharePrice]]</f>
        <v>4.2068361086765996E-2</v>
      </c>
    </row>
    <row r="2946" spans="2:7" ht="16" x14ac:dyDescent="0.2">
      <c r="B2946" s="35">
        <v>40847</v>
      </c>
      <c r="C2946">
        <v>57.87</v>
      </c>
      <c r="E2946">
        <v>0.6</v>
      </c>
      <c r="F2946">
        <f>Table3[[#This Row],[DivPay]]*4</f>
        <v>2.4</v>
      </c>
      <c r="G2946" s="2">
        <f>Table3[[#This Row],[FwdDiv]]/Table3[[#This Row],[SharePrice]]</f>
        <v>4.1472265422498704E-2</v>
      </c>
    </row>
    <row r="2947" spans="2:7" ht="16" x14ac:dyDescent="0.2">
      <c r="B2947" s="35">
        <v>40844</v>
      </c>
      <c r="C2947">
        <v>58.04</v>
      </c>
      <c r="E2947">
        <v>0.6</v>
      </c>
      <c r="F2947">
        <f>Table3[[#This Row],[DivPay]]*4</f>
        <v>2.4</v>
      </c>
      <c r="G2947" s="2">
        <f>Table3[[#This Row],[FwdDiv]]/Table3[[#This Row],[SharePrice]]</f>
        <v>4.1350792556857342E-2</v>
      </c>
    </row>
    <row r="2948" spans="2:7" ht="16" x14ac:dyDescent="0.2">
      <c r="B2948" s="35">
        <v>40843</v>
      </c>
      <c r="C2948">
        <v>59.64</v>
      </c>
      <c r="E2948">
        <v>0.6</v>
      </c>
      <c r="F2948">
        <f>Table3[[#This Row],[DivPay]]*4</f>
        <v>2.4</v>
      </c>
      <c r="G2948" s="2">
        <f>Table3[[#This Row],[FwdDiv]]/Table3[[#This Row],[SharePrice]]</f>
        <v>4.0241448692152917E-2</v>
      </c>
    </row>
    <row r="2949" spans="2:7" ht="16" x14ac:dyDescent="0.2">
      <c r="B2949" s="35">
        <v>40842</v>
      </c>
      <c r="C2949">
        <v>58.82</v>
      </c>
      <c r="E2949">
        <v>0.6</v>
      </c>
      <c r="F2949">
        <f>Table3[[#This Row],[DivPay]]*4</f>
        <v>2.4</v>
      </c>
      <c r="G2949" s="2">
        <f>Table3[[#This Row],[FwdDiv]]/Table3[[#This Row],[SharePrice]]</f>
        <v>4.0802448146888812E-2</v>
      </c>
    </row>
    <row r="2950" spans="2:7" ht="16" x14ac:dyDescent="0.2">
      <c r="B2950" s="35">
        <v>40841</v>
      </c>
      <c r="C2950">
        <v>58.18</v>
      </c>
      <c r="E2950">
        <v>0.6</v>
      </c>
      <c r="F2950">
        <f>Table3[[#This Row],[DivPay]]*4</f>
        <v>2.4</v>
      </c>
      <c r="G2950" s="2">
        <f>Table3[[#This Row],[FwdDiv]]/Table3[[#This Row],[SharePrice]]</f>
        <v>4.1251289102784458E-2</v>
      </c>
    </row>
    <row r="2951" spans="2:7" ht="16" x14ac:dyDescent="0.2">
      <c r="B2951" s="35">
        <v>40840</v>
      </c>
      <c r="C2951">
        <v>59.25</v>
      </c>
      <c r="E2951">
        <v>0.6</v>
      </c>
      <c r="F2951">
        <f>Table3[[#This Row],[DivPay]]*4</f>
        <v>2.4</v>
      </c>
      <c r="G2951" s="2">
        <f>Table3[[#This Row],[FwdDiv]]/Table3[[#This Row],[SharePrice]]</f>
        <v>4.0506329113924051E-2</v>
      </c>
    </row>
    <row r="2952" spans="2:7" ht="16" x14ac:dyDescent="0.2">
      <c r="B2952" s="35">
        <v>40837</v>
      </c>
      <c r="C2952">
        <v>59.76</v>
      </c>
      <c r="E2952">
        <v>0.6</v>
      </c>
      <c r="F2952">
        <f>Table3[[#This Row],[DivPay]]*4</f>
        <v>2.4</v>
      </c>
      <c r="G2952" s="2">
        <f>Table3[[#This Row],[FwdDiv]]/Table3[[#This Row],[SharePrice]]</f>
        <v>4.0160642570281124E-2</v>
      </c>
    </row>
    <row r="2953" spans="2:7" ht="16" x14ac:dyDescent="0.2">
      <c r="B2953" s="35">
        <v>40836</v>
      </c>
      <c r="C2953">
        <v>58.49</v>
      </c>
      <c r="E2953">
        <v>0.6</v>
      </c>
      <c r="F2953">
        <f>Table3[[#This Row],[DivPay]]*4</f>
        <v>2.4</v>
      </c>
      <c r="G2953" s="2">
        <f>Table3[[#This Row],[FwdDiv]]/Table3[[#This Row],[SharePrice]]</f>
        <v>4.1032655154727302E-2</v>
      </c>
    </row>
    <row r="2954" spans="2:7" ht="16" x14ac:dyDescent="0.2">
      <c r="B2954" s="35">
        <v>40835</v>
      </c>
      <c r="C2954">
        <v>57.92</v>
      </c>
      <c r="E2954">
        <v>0.6</v>
      </c>
      <c r="F2954">
        <f>Table3[[#This Row],[DivPay]]*4</f>
        <v>2.4</v>
      </c>
      <c r="G2954" s="2">
        <f>Table3[[#This Row],[FwdDiv]]/Table3[[#This Row],[SharePrice]]</f>
        <v>4.1436464088397788E-2</v>
      </c>
    </row>
    <row r="2955" spans="2:7" ht="16" x14ac:dyDescent="0.2">
      <c r="B2955" s="35">
        <v>40834</v>
      </c>
      <c r="C2955">
        <v>58.02</v>
      </c>
      <c r="E2955">
        <v>0.6</v>
      </c>
      <c r="F2955">
        <f>Table3[[#This Row],[DivPay]]*4</f>
        <v>2.4</v>
      </c>
      <c r="G2955" s="2">
        <f>Table3[[#This Row],[FwdDiv]]/Table3[[#This Row],[SharePrice]]</f>
        <v>4.1365046535677352E-2</v>
      </c>
    </row>
    <row r="2956" spans="2:7" ht="16" x14ac:dyDescent="0.2">
      <c r="B2956" s="35">
        <v>40833</v>
      </c>
      <c r="C2956">
        <v>57.97</v>
      </c>
      <c r="E2956">
        <v>0.6</v>
      </c>
      <c r="F2956">
        <f>Table3[[#This Row],[DivPay]]*4</f>
        <v>2.4</v>
      </c>
      <c r="G2956" s="2">
        <f>Table3[[#This Row],[FwdDiv]]/Table3[[#This Row],[SharePrice]]</f>
        <v>4.1400724512678969E-2</v>
      </c>
    </row>
    <row r="2957" spans="2:7" ht="16" x14ac:dyDescent="0.2">
      <c r="B2957" s="35">
        <v>40830</v>
      </c>
      <c r="C2957">
        <v>57.55</v>
      </c>
      <c r="E2957">
        <v>0.6</v>
      </c>
      <c r="F2957">
        <f>Table3[[#This Row],[DivPay]]*4</f>
        <v>2.4</v>
      </c>
      <c r="G2957" s="2">
        <f>Table3[[#This Row],[FwdDiv]]/Table3[[#This Row],[SharePrice]]</f>
        <v>4.170286707211121E-2</v>
      </c>
    </row>
    <row r="2958" spans="2:7" ht="16" x14ac:dyDescent="0.2">
      <c r="B2958" s="35">
        <v>40829</v>
      </c>
      <c r="C2958">
        <v>56.66</v>
      </c>
      <c r="E2958">
        <v>0.6</v>
      </c>
      <c r="F2958">
        <f>Table3[[#This Row],[DivPay]]*4</f>
        <v>2.4</v>
      </c>
      <c r="G2958" s="2">
        <f>Table3[[#This Row],[FwdDiv]]/Table3[[#This Row],[SharePrice]]</f>
        <v>4.2357924461701377E-2</v>
      </c>
    </row>
    <row r="2959" spans="2:7" ht="16" x14ac:dyDescent="0.2">
      <c r="B2959" s="35">
        <v>40828</v>
      </c>
      <c r="C2959">
        <v>56.6</v>
      </c>
      <c r="E2959">
        <v>0.6</v>
      </c>
      <c r="F2959">
        <f>Table3[[#This Row],[DivPay]]*4</f>
        <v>2.4</v>
      </c>
      <c r="G2959" s="2">
        <f>Table3[[#This Row],[FwdDiv]]/Table3[[#This Row],[SharePrice]]</f>
        <v>4.2402826855123671E-2</v>
      </c>
    </row>
    <row r="2960" spans="2:7" ht="16" x14ac:dyDescent="0.2">
      <c r="B2960" s="35">
        <v>40827</v>
      </c>
      <c r="C2960">
        <v>56.76</v>
      </c>
      <c r="E2960">
        <v>0.6</v>
      </c>
      <c r="F2960">
        <f>Table3[[#This Row],[DivPay]]*4</f>
        <v>2.4</v>
      </c>
      <c r="G2960" s="2">
        <f>Table3[[#This Row],[FwdDiv]]/Table3[[#This Row],[SharePrice]]</f>
        <v>4.2283298097251586E-2</v>
      </c>
    </row>
    <row r="2961" spans="2:7" ht="16" x14ac:dyDescent="0.2">
      <c r="B2961" s="35">
        <v>40826</v>
      </c>
      <c r="C2961">
        <v>57.22</v>
      </c>
      <c r="E2961">
        <v>0.6</v>
      </c>
      <c r="F2961">
        <f>Table3[[#This Row],[DivPay]]*4</f>
        <v>2.4</v>
      </c>
      <c r="G2961" s="2">
        <f>Table3[[#This Row],[FwdDiv]]/Table3[[#This Row],[SharePrice]]</f>
        <v>4.1943376441803563E-2</v>
      </c>
    </row>
    <row r="2962" spans="2:7" ht="16" x14ac:dyDescent="0.2">
      <c r="B2962" s="35">
        <v>40823</v>
      </c>
      <c r="C2962">
        <v>56.11</v>
      </c>
      <c r="E2962">
        <v>0.6</v>
      </c>
      <c r="F2962">
        <f>Table3[[#This Row],[DivPay]]*4</f>
        <v>2.4</v>
      </c>
      <c r="G2962" s="2">
        <f>Table3[[#This Row],[FwdDiv]]/Table3[[#This Row],[SharePrice]]</f>
        <v>4.2773124220281587E-2</v>
      </c>
    </row>
    <row r="2963" spans="2:7" ht="16" x14ac:dyDescent="0.2">
      <c r="B2963" s="35">
        <v>40822</v>
      </c>
      <c r="C2963">
        <v>56.16</v>
      </c>
      <c r="E2963">
        <v>0.6</v>
      </c>
      <c r="F2963">
        <f>Table3[[#This Row],[DivPay]]*4</f>
        <v>2.4</v>
      </c>
      <c r="G2963" s="2">
        <f>Table3[[#This Row],[FwdDiv]]/Table3[[#This Row],[SharePrice]]</f>
        <v>4.2735042735042736E-2</v>
      </c>
    </row>
    <row r="2964" spans="2:7" ht="16" x14ac:dyDescent="0.2">
      <c r="B2964" s="35">
        <v>40821</v>
      </c>
      <c r="C2964">
        <v>55.15</v>
      </c>
      <c r="E2964">
        <v>0.6</v>
      </c>
      <c r="F2964">
        <f>Table3[[#This Row],[DivPay]]*4</f>
        <v>2.4</v>
      </c>
      <c r="G2964" s="2">
        <f>Table3[[#This Row],[FwdDiv]]/Table3[[#This Row],[SharePrice]]</f>
        <v>4.3517679057116954E-2</v>
      </c>
    </row>
    <row r="2965" spans="2:7" ht="16" x14ac:dyDescent="0.2">
      <c r="B2965" s="35">
        <v>40820</v>
      </c>
      <c r="C2965">
        <v>56.44</v>
      </c>
      <c r="E2965">
        <v>0.6</v>
      </c>
      <c r="F2965">
        <f>Table3[[#This Row],[DivPay]]*4</f>
        <v>2.4</v>
      </c>
      <c r="G2965" s="2">
        <f>Table3[[#This Row],[FwdDiv]]/Table3[[#This Row],[SharePrice]]</f>
        <v>4.2523033309709427E-2</v>
      </c>
    </row>
    <row r="2966" spans="2:7" ht="16" x14ac:dyDescent="0.2">
      <c r="B2966" s="35">
        <v>40819</v>
      </c>
      <c r="C2966">
        <v>56.48</v>
      </c>
      <c r="E2966">
        <v>0.6</v>
      </c>
      <c r="F2966">
        <f>Table3[[#This Row],[DivPay]]*4</f>
        <v>2.4</v>
      </c>
      <c r="G2966" s="2">
        <f>Table3[[#This Row],[FwdDiv]]/Table3[[#This Row],[SharePrice]]</f>
        <v>4.2492917847025496E-2</v>
      </c>
    </row>
    <row r="2967" spans="2:7" ht="16" x14ac:dyDescent="0.2">
      <c r="B2967" s="35">
        <v>40816</v>
      </c>
      <c r="C2967">
        <v>57.02</v>
      </c>
      <c r="E2967">
        <v>0.6</v>
      </c>
      <c r="F2967">
        <f>Table3[[#This Row],[DivPay]]*4</f>
        <v>2.4</v>
      </c>
      <c r="G2967" s="2">
        <f>Table3[[#This Row],[FwdDiv]]/Table3[[#This Row],[SharePrice]]</f>
        <v>4.2090494563311112E-2</v>
      </c>
    </row>
    <row r="2968" spans="2:7" ht="16" x14ac:dyDescent="0.2">
      <c r="B2968" s="35">
        <v>40815</v>
      </c>
      <c r="C2968">
        <v>57.31</v>
      </c>
      <c r="E2968">
        <v>0.6</v>
      </c>
      <c r="F2968">
        <f>Table3[[#This Row],[DivPay]]*4</f>
        <v>2.4</v>
      </c>
      <c r="G2968" s="2">
        <f>Table3[[#This Row],[FwdDiv]]/Table3[[#This Row],[SharePrice]]</f>
        <v>4.1877508288256843E-2</v>
      </c>
    </row>
    <row r="2969" spans="2:7" ht="16" x14ac:dyDescent="0.2">
      <c r="B2969" s="35">
        <v>40814</v>
      </c>
      <c r="C2969">
        <v>56.11</v>
      </c>
      <c r="E2969">
        <v>0.6</v>
      </c>
      <c r="F2969">
        <f>Table3[[#This Row],[DivPay]]*4</f>
        <v>2.4</v>
      </c>
      <c r="G2969" s="2">
        <f>Table3[[#This Row],[FwdDiv]]/Table3[[#This Row],[SharePrice]]</f>
        <v>4.2773124220281587E-2</v>
      </c>
    </row>
    <row r="2970" spans="2:7" ht="16" x14ac:dyDescent="0.2">
      <c r="B2970" s="35">
        <v>40813</v>
      </c>
      <c r="C2970">
        <v>56.6</v>
      </c>
      <c r="E2970">
        <v>0.6</v>
      </c>
      <c r="F2970">
        <f>Table3[[#This Row],[DivPay]]*4</f>
        <v>2.4</v>
      </c>
      <c r="G2970" s="2">
        <f>Table3[[#This Row],[FwdDiv]]/Table3[[#This Row],[SharePrice]]</f>
        <v>4.2402826855123671E-2</v>
      </c>
    </row>
    <row r="2971" spans="2:7" ht="16" x14ac:dyDescent="0.2">
      <c r="B2971" s="35">
        <v>40812</v>
      </c>
      <c r="C2971">
        <v>56.79</v>
      </c>
      <c r="E2971">
        <v>0.6</v>
      </c>
      <c r="F2971">
        <f>Table3[[#This Row],[DivPay]]*4</f>
        <v>2.4</v>
      </c>
      <c r="G2971" s="2">
        <f>Table3[[#This Row],[FwdDiv]]/Table3[[#This Row],[SharePrice]]</f>
        <v>4.226096143687269E-2</v>
      </c>
    </row>
    <row r="2972" spans="2:7" ht="16" x14ac:dyDescent="0.2">
      <c r="B2972" s="35">
        <v>40809</v>
      </c>
      <c r="C2972">
        <v>56.74</v>
      </c>
      <c r="E2972">
        <v>0.6</v>
      </c>
      <c r="F2972">
        <f>Table3[[#This Row],[DivPay]]*4</f>
        <v>2.4</v>
      </c>
      <c r="G2972" s="2">
        <f>Table3[[#This Row],[FwdDiv]]/Table3[[#This Row],[SharePrice]]</f>
        <v>4.2298202326401128E-2</v>
      </c>
    </row>
    <row r="2973" spans="2:7" ht="16" x14ac:dyDescent="0.2">
      <c r="B2973" s="35">
        <v>40808</v>
      </c>
      <c r="C2973">
        <v>56.9</v>
      </c>
      <c r="E2973">
        <v>0.6</v>
      </c>
      <c r="F2973">
        <f>Table3[[#This Row],[DivPay]]*4</f>
        <v>2.4</v>
      </c>
      <c r="G2973" s="2">
        <f>Table3[[#This Row],[FwdDiv]]/Table3[[#This Row],[SharePrice]]</f>
        <v>4.21792618629174E-2</v>
      </c>
    </row>
    <row r="2974" spans="2:7" ht="16" x14ac:dyDescent="0.2">
      <c r="B2974" s="35">
        <v>40807</v>
      </c>
      <c r="C2974">
        <v>57.26</v>
      </c>
      <c r="E2974">
        <v>0.6</v>
      </c>
      <c r="F2974">
        <f>Table3[[#This Row],[DivPay]]*4</f>
        <v>2.4</v>
      </c>
      <c r="G2974" s="2">
        <f>Table3[[#This Row],[FwdDiv]]/Table3[[#This Row],[SharePrice]]</f>
        <v>4.1914076143904994E-2</v>
      </c>
    </row>
    <row r="2975" spans="2:7" ht="16" x14ac:dyDescent="0.2">
      <c r="B2975" s="35">
        <v>40806</v>
      </c>
      <c r="C2975">
        <v>58.1</v>
      </c>
      <c r="E2975">
        <v>0.6</v>
      </c>
      <c r="F2975">
        <f>Table3[[#This Row],[DivPay]]*4</f>
        <v>2.4</v>
      </c>
      <c r="G2975" s="2">
        <f>Table3[[#This Row],[FwdDiv]]/Table3[[#This Row],[SharePrice]]</f>
        <v>4.1308089500860581E-2</v>
      </c>
    </row>
    <row r="2976" spans="2:7" ht="16" x14ac:dyDescent="0.2">
      <c r="B2976" s="35">
        <v>40805</v>
      </c>
      <c r="C2976">
        <v>57.25</v>
      </c>
      <c r="E2976">
        <v>0.6</v>
      </c>
      <c r="F2976">
        <f>Table3[[#This Row],[DivPay]]*4</f>
        <v>2.4</v>
      </c>
      <c r="G2976" s="2">
        <f>Table3[[#This Row],[FwdDiv]]/Table3[[#This Row],[SharePrice]]</f>
        <v>4.1921397379912663E-2</v>
      </c>
    </row>
    <row r="2977" spans="2:7" ht="16" x14ac:dyDescent="0.2">
      <c r="B2977" s="35">
        <v>40802</v>
      </c>
      <c r="C2977">
        <v>57.42</v>
      </c>
      <c r="E2977">
        <v>0.6</v>
      </c>
      <c r="F2977">
        <f>Table3[[#This Row],[DivPay]]*4</f>
        <v>2.4</v>
      </c>
      <c r="G2977" s="2">
        <f>Table3[[#This Row],[FwdDiv]]/Table3[[#This Row],[SharePrice]]</f>
        <v>4.1797283176593515E-2</v>
      </c>
    </row>
    <row r="2978" spans="2:7" ht="16" x14ac:dyDescent="0.2">
      <c r="B2978" s="35">
        <v>40801</v>
      </c>
      <c r="C2978">
        <v>57.08</v>
      </c>
      <c r="E2978">
        <v>0.6</v>
      </c>
      <c r="F2978">
        <f>Table3[[#This Row],[DivPay]]*4</f>
        <v>2.4</v>
      </c>
      <c r="G2978" s="2">
        <f>Table3[[#This Row],[FwdDiv]]/Table3[[#This Row],[SharePrice]]</f>
        <v>4.2046250875963559E-2</v>
      </c>
    </row>
    <row r="2979" spans="2:7" ht="16" x14ac:dyDescent="0.2">
      <c r="B2979" s="35">
        <v>40800</v>
      </c>
      <c r="C2979">
        <v>56.55</v>
      </c>
      <c r="E2979">
        <v>0.6</v>
      </c>
      <c r="F2979">
        <f>Table3[[#This Row],[DivPay]]*4</f>
        <v>2.4</v>
      </c>
      <c r="G2979" s="2">
        <f>Table3[[#This Row],[FwdDiv]]/Table3[[#This Row],[SharePrice]]</f>
        <v>4.2440318302387266E-2</v>
      </c>
    </row>
    <row r="2980" spans="2:7" ht="16" x14ac:dyDescent="0.2">
      <c r="B2980" s="35">
        <v>40799</v>
      </c>
      <c r="C2980">
        <v>56.28</v>
      </c>
      <c r="E2980">
        <v>0.6</v>
      </c>
      <c r="F2980">
        <f>Table3[[#This Row],[DivPay]]*4</f>
        <v>2.4</v>
      </c>
      <c r="G2980" s="2">
        <f>Table3[[#This Row],[FwdDiv]]/Table3[[#This Row],[SharePrice]]</f>
        <v>4.2643923240938165E-2</v>
      </c>
    </row>
    <row r="2981" spans="2:7" ht="16" x14ac:dyDescent="0.2">
      <c r="B2981" s="35">
        <v>40798</v>
      </c>
      <c r="C2981">
        <v>55.78</v>
      </c>
      <c r="E2981">
        <v>0.6</v>
      </c>
      <c r="F2981">
        <f>Table3[[#This Row],[DivPay]]*4</f>
        <v>2.4</v>
      </c>
      <c r="G2981" s="2">
        <f>Table3[[#This Row],[FwdDiv]]/Table3[[#This Row],[SharePrice]]</f>
        <v>4.3026174256005738E-2</v>
      </c>
    </row>
    <row r="2982" spans="2:7" ht="16" x14ac:dyDescent="0.2">
      <c r="B2982" s="35">
        <v>40795</v>
      </c>
      <c r="C2982">
        <v>55.12</v>
      </c>
      <c r="E2982">
        <v>0.6</v>
      </c>
      <c r="F2982">
        <f>Table3[[#This Row],[DivPay]]*4</f>
        <v>2.4</v>
      </c>
      <c r="G2982" s="2">
        <f>Table3[[#This Row],[FwdDiv]]/Table3[[#This Row],[SharePrice]]</f>
        <v>4.3541364296081277E-2</v>
      </c>
    </row>
    <row r="2983" spans="2:7" ht="16" x14ac:dyDescent="0.2">
      <c r="B2983" s="35">
        <v>40794</v>
      </c>
      <c r="C2983">
        <v>56.05</v>
      </c>
      <c r="E2983">
        <v>0.6</v>
      </c>
      <c r="F2983">
        <f>Table3[[#This Row],[DivPay]]*4</f>
        <v>2.4</v>
      </c>
      <c r="G2983" s="2">
        <f>Table3[[#This Row],[FwdDiv]]/Table3[[#This Row],[SharePrice]]</f>
        <v>4.2818911685994651E-2</v>
      </c>
    </row>
    <row r="2984" spans="2:7" ht="16" x14ac:dyDescent="0.2">
      <c r="B2984" s="35">
        <v>40793</v>
      </c>
      <c r="C2984">
        <v>56.07</v>
      </c>
      <c r="E2984">
        <v>0.6</v>
      </c>
      <c r="F2984">
        <f>Table3[[#This Row],[DivPay]]*4</f>
        <v>2.4</v>
      </c>
      <c r="G2984" s="2">
        <f>Table3[[#This Row],[FwdDiv]]/Table3[[#This Row],[SharePrice]]</f>
        <v>4.2803638309256285E-2</v>
      </c>
    </row>
    <row r="2985" spans="2:7" ht="16" x14ac:dyDescent="0.2">
      <c r="B2985" s="35">
        <v>40792</v>
      </c>
      <c r="C2985">
        <v>55.78</v>
      </c>
      <c r="E2985">
        <v>0.6</v>
      </c>
      <c r="F2985">
        <f>Table3[[#This Row],[DivPay]]*4</f>
        <v>2.4</v>
      </c>
      <c r="G2985" s="2">
        <f>Table3[[#This Row],[FwdDiv]]/Table3[[#This Row],[SharePrice]]</f>
        <v>4.3026174256005738E-2</v>
      </c>
    </row>
    <row r="2986" spans="2:7" ht="16" x14ac:dyDescent="0.2">
      <c r="B2986" s="35">
        <v>40788</v>
      </c>
      <c r="C2986">
        <v>56.07</v>
      </c>
      <c r="E2986">
        <v>0.6</v>
      </c>
      <c r="F2986">
        <f>Table3[[#This Row],[DivPay]]*4</f>
        <v>2.4</v>
      </c>
      <c r="G2986" s="2">
        <f>Table3[[#This Row],[FwdDiv]]/Table3[[#This Row],[SharePrice]]</f>
        <v>4.2803638309256285E-2</v>
      </c>
    </row>
    <row r="2987" spans="2:7" ht="16" x14ac:dyDescent="0.2">
      <c r="B2987" s="35">
        <v>40787</v>
      </c>
      <c r="C2987">
        <v>55.95</v>
      </c>
      <c r="E2987">
        <v>0.6</v>
      </c>
      <c r="F2987">
        <f>Table3[[#This Row],[DivPay]]*4</f>
        <v>2.4</v>
      </c>
      <c r="G2987" s="2">
        <f>Table3[[#This Row],[FwdDiv]]/Table3[[#This Row],[SharePrice]]</f>
        <v>4.2895442359249324E-2</v>
      </c>
    </row>
    <row r="2988" spans="2:7" ht="16" x14ac:dyDescent="0.2">
      <c r="B2988" s="35">
        <v>40786</v>
      </c>
      <c r="C2988">
        <v>56.21</v>
      </c>
      <c r="E2988">
        <v>0.6</v>
      </c>
      <c r="F2988">
        <f>Table3[[#This Row],[DivPay]]*4</f>
        <v>2.4</v>
      </c>
      <c r="G2988" s="2">
        <f>Table3[[#This Row],[FwdDiv]]/Table3[[#This Row],[SharePrice]]</f>
        <v>4.2697028998398862E-2</v>
      </c>
    </row>
    <row r="2989" spans="2:7" ht="16" x14ac:dyDescent="0.2">
      <c r="B2989" s="35">
        <v>40785</v>
      </c>
      <c r="C2989">
        <v>56.32</v>
      </c>
      <c r="E2989">
        <v>0.6</v>
      </c>
      <c r="F2989">
        <f>Table3[[#This Row],[DivPay]]*4</f>
        <v>2.4</v>
      </c>
      <c r="G2989" s="2">
        <f>Table3[[#This Row],[FwdDiv]]/Table3[[#This Row],[SharePrice]]</f>
        <v>4.261363636363636E-2</v>
      </c>
    </row>
    <row r="2990" spans="2:7" ht="16" x14ac:dyDescent="0.2">
      <c r="B2990" s="35">
        <v>40784</v>
      </c>
      <c r="C2990">
        <v>56.33</v>
      </c>
      <c r="E2990">
        <v>0.6</v>
      </c>
      <c r="F2990">
        <f>Table3[[#This Row],[DivPay]]*4</f>
        <v>2.4</v>
      </c>
      <c r="G2990" s="2">
        <f>Table3[[#This Row],[FwdDiv]]/Table3[[#This Row],[SharePrice]]</f>
        <v>4.2606071365169536E-2</v>
      </c>
    </row>
    <row r="2991" spans="2:7" ht="16" x14ac:dyDescent="0.2">
      <c r="B2991" s="35">
        <v>40781</v>
      </c>
      <c r="C2991">
        <v>55.59</v>
      </c>
      <c r="E2991">
        <v>0.6</v>
      </c>
      <c r="F2991">
        <f>Table3[[#This Row],[DivPay]]*4</f>
        <v>2.4</v>
      </c>
      <c r="G2991" s="2">
        <f>Table3[[#This Row],[FwdDiv]]/Table3[[#This Row],[SharePrice]]</f>
        <v>4.3173232595790603E-2</v>
      </c>
    </row>
    <row r="2992" spans="2:7" ht="16" x14ac:dyDescent="0.2">
      <c r="B2992" s="35">
        <v>40780</v>
      </c>
      <c r="C2992">
        <v>56.18</v>
      </c>
      <c r="E2992">
        <v>0.6</v>
      </c>
      <c r="F2992">
        <f>Table3[[#This Row],[DivPay]]*4</f>
        <v>2.4</v>
      </c>
      <c r="G2992" s="2">
        <f>Table3[[#This Row],[FwdDiv]]/Table3[[#This Row],[SharePrice]]</f>
        <v>4.2719829120683513E-2</v>
      </c>
    </row>
    <row r="2993" spans="2:7" ht="16" x14ac:dyDescent="0.2">
      <c r="B2993" s="35">
        <v>40779</v>
      </c>
      <c r="C2993">
        <v>56.9</v>
      </c>
      <c r="E2993">
        <v>0.6</v>
      </c>
      <c r="F2993">
        <f>Table3[[#This Row],[DivPay]]*4</f>
        <v>2.4</v>
      </c>
      <c r="G2993" s="2">
        <f>Table3[[#This Row],[FwdDiv]]/Table3[[#This Row],[SharePrice]]</f>
        <v>4.21792618629174E-2</v>
      </c>
    </row>
    <row r="2994" spans="2:7" ht="16" x14ac:dyDescent="0.2">
      <c r="B2994" s="35">
        <v>40778</v>
      </c>
      <c r="C2994">
        <v>55.38</v>
      </c>
      <c r="E2994">
        <v>0.6</v>
      </c>
      <c r="F2994">
        <f>Table3[[#This Row],[DivPay]]*4</f>
        <v>2.4</v>
      </c>
      <c r="G2994" s="2">
        <f>Table3[[#This Row],[FwdDiv]]/Table3[[#This Row],[SharePrice]]</f>
        <v>4.3336944745395449E-2</v>
      </c>
    </row>
    <row r="2995" spans="2:7" ht="16" x14ac:dyDescent="0.2">
      <c r="B2995" s="35">
        <v>40777</v>
      </c>
      <c r="C2995">
        <v>54.56</v>
      </c>
      <c r="E2995">
        <v>0.6</v>
      </c>
      <c r="F2995">
        <f>Table3[[#This Row],[DivPay]]*4</f>
        <v>2.4</v>
      </c>
      <c r="G2995" s="2">
        <f>Table3[[#This Row],[FwdDiv]]/Table3[[#This Row],[SharePrice]]</f>
        <v>4.3988269794721403E-2</v>
      </c>
    </row>
    <row r="2996" spans="2:7" ht="16" x14ac:dyDescent="0.2">
      <c r="B2996" s="35">
        <v>40774</v>
      </c>
      <c r="C2996">
        <v>54.36</v>
      </c>
      <c r="E2996">
        <v>0.6</v>
      </c>
      <c r="F2996">
        <f>Table3[[#This Row],[DivPay]]*4</f>
        <v>2.4</v>
      </c>
      <c r="G2996" s="2">
        <f>Table3[[#This Row],[FwdDiv]]/Table3[[#This Row],[SharePrice]]</f>
        <v>4.4150110375275935E-2</v>
      </c>
    </row>
    <row r="2997" spans="2:7" ht="16" x14ac:dyDescent="0.2">
      <c r="B2997" s="35">
        <v>40773</v>
      </c>
      <c r="C2997">
        <v>54.37</v>
      </c>
      <c r="E2997">
        <v>0.6</v>
      </c>
      <c r="F2997">
        <f>Table3[[#This Row],[DivPay]]*4</f>
        <v>2.4</v>
      </c>
      <c r="G2997" s="2">
        <f>Table3[[#This Row],[FwdDiv]]/Table3[[#This Row],[SharePrice]]</f>
        <v>4.4141990068052236E-2</v>
      </c>
    </row>
    <row r="2998" spans="2:7" ht="16" x14ac:dyDescent="0.2">
      <c r="B2998" s="35">
        <v>40772</v>
      </c>
      <c r="C2998">
        <v>54.5</v>
      </c>
      <c r="E2998">
        <v>0.6</v>
      </c>
      <c r="F2998">
        <f>Table3[[#This Row],[DivPay]]*4</f>
        <v>2.4</v>
      </c>
      <c r="G2998" s="2">
        <f>Table3[[#This Row],[FwdDiv]]/Table3[[#This Row],[SharePrice]]</f>
        <v>4.4036697247706418E-2</v>
      </c>
    </row>
    <row r="2999" spans="2:7" ht="16" x14ac:dyDescent="0.2">
      <c r="B2999" s="35">
        <v>40771</v>
      </c>
      <c r="C2999">
        <v>54.49</v>
      </c>
      <c r="E2999">
        <v>0.6</v>
      </c>
      <c r="F2999">
        <f>Table3[[#This Row],[DivPay]]*4</f>
        <v>2.4</v>
      </c>
      <c r="G2999" s="2">
        <f>Table3[[#This Row],[FwdDiv]]/Table3[[#This Row],[SharePrice]]</f>
        <v>4.4044778858506148E-2</v>
      </c>
    </row>
    <row r="3000" spans="2:7" ht="16" x14ac:dyDescent="0.2">
      <c r="B3000" s="35">
        <v>40770</v>
      </c>
      <c r="C3000">
        <v>54.79</v>
      </c>
      <c r="D3000">
        <v>0.6</v>
      </c>
      <c r="E3000">
        <v>0.6</v>
      </c>
      <c r="F3000">
        <f>Table3[[#This Row],[DivPay]]*4</f>
        <v>2.4</v>
      </c>
      <c r="G3000" s="2">
        <f>Table3[[#This Row],[FwdDiv]]/Table3[[#This Row],[SharePrice]]</f>
        <v>4.3803613798138345E-2</v>
      </c>
    </row>
    <row r="3001" spans="2:7" ht="16" x14ac:dyDescent="0.2">
      <c r="B3001" s="35">
        <v>40767</v>
      </c>
      <c r="C3001">
        <v>53.73</v>
      </c>
      <c r="E3001">
        <v>0.6</v>
      </c>
      <c r="F3001">
        <f>Table3[[#This Row],[DivPay]]*4</f>
        <v>2.4</v>
      </c>
      <c r="G3001" s="2">
        <f>Table3[[#This Row],[FwdDiv]]/Table3[[#This Row],[SharePrice]]</f>
        <v>4.4667783361250699E-2</v>
      </c>
    </row>
    <row r="3002" spans="2:7" ht="16" x14ac:dyDescent="0.2">
      <c r="B3002" s="35">
        <v>40766</v>
      </c>
      <c r="C3002">
        <v>54.04</v>
      </c>
      <c r="E3002">
        <v>0.6</v>
      </c>
      <c r="F3002">
        <f>Table3[[#This Row],[DivPay]]*4</f>
        <v>2.4</v>
      </c>
      <c r="G3002" s="2">
        <f>Table3[[#This Row],[FwdDiv]]/Table3[[#This Row],[SharePrice]]</f>
        <v>4.4411547002220574E-2</v>
      </c>
    </row>
    <row r="3003" spans="2:7" ht="16" x14ac:dyDescent="0.2">
      <c r="B3003" s="35">
        <v>40765</v>
      </c>
      <c r="C3003">
        <v>52.07</v>
      </c>
      <c r="E3003">
        <v>0.6</v>
      </c>
      <c r="F3003">
        <f>Table3[[#This Row],[DivPay]]*4</f>
        <v>2.4</v>
      </c>
      <c r="G3003" s="2">
        <f>Table3[[#This Row],[FwdDiv]]/Table3[[#This Row],[SharePrice]]</f>
        <v>4.6091799500672173E-2</v>
      </c>
    </row>
    <row r="3004" spans="2:7" ht="16" x14ac:dyDescent="0.2">
      <c r="B3004" s="35">
        <v>40764</v>
      </c>
      <c r="C3004">
        <v>51.9</v>
      </c>
      <c r="E3004">
        <v>0.6</v>
      </c>
      <c r="F3004">
        <f>Table3[[#This Row],[DivPay]]*4</f>
        <v>2.4</v>
      </c>
      <c r="G3004" s="2">
        <f>Table3[[#This Row],[FwdDiv]]/Table3[[#This Row],[SharePrice]]</f>
        <v>4.6242774566473986E-2</v>
      </c>
    </row>
    <row r="3005" spans="2:7" ht="16" x14ac:dyDescent="0.2">
      <c r="B3005" s="35">
        <v>40763</v>
      </c>
      <c r="C3005">
        <v>50.41</v>
      </c>
      <c r="E3005">
        <v>0.6</v>
      </c>
      <c r="F3005">
        <f>Table3[[#This Row],[DivPay]]*4</f>
        <v>2.4</v>
      </c>
      <c r="G3005" s="2">
        <f>Table3[[#This Row],[FwdDiv]]/Table3[[#This Row],[SharePrice]]</f>
        <v>4.7609601269589366E-2</v>
      </c>
    </row>
    <row r="3006" spans="2:7" ht="16" x14ac:dyDescent="0.2">
      <c r="B3006" s="35">
        <v>40760</v>
      </c>
      <c r="C3006">
        <v>53.27</v>
      </c>
      <c r="E3006">
        <v>0.6</v>
      </c>
      <c r="F3006">
        <f>Table3[[#This Row],[DivPay]]*4</f>
        <v>2.4</v>
      </c>
      <c r="G3006" s="2">
        <f>Table3[[#This Row],[FwdDiv]]/Table3[[#This Row],[SharePrice]]</f>
        <v>4.5053501032476059E-2</v>
      </c>
    </row>
    <row r="3007" spans="2:7" ht="16" x14ac:dyDescent="0.2">
      <c r="B3007" s="35">
        <v>40759</v>
      </c>
      <c r="C3007">
        <v>51.74</v>
      </c>
      <c r="E3007">
        <v>0.6</v>
      </c>
      <c r="F3007">
        <f>Table3[[#This Row],[DivPay]]*4</f>
        <v>2.4</v>
      </c>
      <c r="G3007" s="2">
        <f>Table3[[#This Row],[FwdDiv]]/Table3[[#This Row],[SharePrice]]</f>
        <v>4.6385775028991105E-2</v>
      </c>
    </row>
    <row r="3008" spans="2:7" ht="16" x14ac:dyDescent="0.2">
      <c r="B3008" s="35">
        <v>40758</v>
      </c>
      <c r="C3008">
        <v>52.64</v>
      </c>
      <c r="E3008">
        <v>0.6</v>
      </c>
      <c r="F3008">
        <f>Table3[[#This Row],[DivPay]]*4</f>
        <v>2.4</v>
      </c>
      <c r="G3008" s="2">
        <f>Table3[[#This Row],[FwdDiv]]/Table3[[#This Row],[SharePrice]]</f>
        <v>4.5592705167173252E-2</v>
      </c>
    </row>
    <row r="3009" spans="2:7" ht="16" x14ac:dyDescent="0.2">
      <c r="B3009" s="35">
        <v>40757</v>
      </c>
      <c r="C3009">
        <v>52.28</v>
      </c>
      <c r="E3009">
        <v>0.6</v>
      </c>
      <c r="F3009">
        <f>Table3[[#This Row],[DivPay]]*4</f>
        <v>2.4</v>
      </c>
      <c r="G3009" s="2">
        <f>Table3[[#This Row],[FwdDiv]]/Table3[[#This Row],[SharePrice]]</f>
        <v>4.5906656465187448E-2</v>
      </c>
    </row>
    <row r="3010" spans="2:7" ht="16" x14ac:dyDescent="0.2">
      <c r="B3010" s="35">
        <v>40756</v>
      </c>
      <c r="C3010">
        <v>52.75</v>
      </c>
      <c r="E3010">
        <v>0.6</v>
      </c>
      <c r="F3010">
        <f>Table3[[#This Row],[DivPay]]*4</f>
        <v>2.4</v>
      </c>
      <c r="G3010" s="2">
        <f>Table3[[#This Row],[FwdDiv]]/Table3[[#This Row],[SharePrice]]</f>
        <v>4.5497630331753552E-2</v>
      </c>
    </row>
    <row r="3011" spans="2:7" ht="16" x14ac:dyDescent="0.2">
      <c r="B3011" s="35">
        <v>40753</v>
      </c>
      <c r="C3011">
        <v>52.6</v>
      </c>
      <c r="E3011">
        <v>0.6</v>
      </c>
      <c r="F3011">
        <f>Table3[[#This Row],[DivPay]]*4</f>
        <v>2.4</v>
      </c>
      <c r="G3011" s="2">
        <f>Table3[[#This Row],[FwdDiv]]/Table3[[#This Row],[SharePrice]]</f>
        <v>4.5627376425855508E-2</v>
      </c>
    </row>
    <row r="3012" spans="2:7" ht="16" x14ac:dyDescent="0.2">
      <c r="B3012" s="35">
        <v>40752</v>
      </c>
      <c r="C3012">
        <v>52.97</v>
      </c>
      <c r="E3012">
        <v>0.6</v>
      </c>
      <c r="F3012">
        <f>Table3[[#This Row],[DivPay]]*4</f>
        <v>2.4</v>
      </c>
      <c r="G3012" s="2">
        <f>Table3[[#This Row],[FwdDiv]]/Table3[[#This Row],[SharePrice]]</f>
        <v>4.5308665282235226E-2</v>
      </c>
    </row>
    <row r="3013" spans="2:7" ht="16" x14ac:dyDescent="0.2">
      <c r="B3013" s="35">
        <v>40751</v>
      </c>
      <c r="C3013">
        <v>53.18</v>
      </c>
      <c r="E3013">
        <v>0.6</v>
      </c>
      <c r="F3013">
        <f>Table3[[#This Row],[DivPay]]*4</f>
        <v>2.4</v>
      </c>
      <c r="G3013" s="2">
        <f>Table3[[#This Row],[FwdDiv]]/Table3[[#This Row],[SharePrice]]</f>
        <v>4.512974802557352E-2</v>
      </c>
    </row>
    <row r="3014" spans="2:7" ht="16" x14ac:dyDescent="0.2">
      <c r="B3014" s="35">
        <v>40750</v>
      </c>
      <c r="C3014">
        <v>53.25</v>
      </c>
      <c r="E3014">
        <v>0.6</v>
      </c>
      <c r="F3014">
        <f>Table3[[#This Row],[DivPay]]*4</f>
        <v>2.4</v>
      </c>
      <c r="G3014" s="2">
        <f>Table3[[#This Row],[FwdDiv]]/Table3[[#This Row],[SharePrice]]</f>
        <v>4.5070422535211263E-2</v>
      </c>
    </row>
    <row r="3015" spans="2:7" ht="16" x14ac:dyDescent="0.2">
      <c r="B3015" s="35">
        <v>40749</v>
      </c>
      <c r="C3015">
        <v>53.31</v>
      </c>
      <c r="E3015">
        <v>0.6</v>
      </c>
      <c r="F3015">
        <f>Table3[[#This Row],[DivPay]]*4</f>
        <v>2.4</v>
      </c>
      <c r="G3015" s="2">
        <f>Table3[[#This Row],[FwdDiv]]/Table3[[#This Row],[SharePrice]]</f>
        <v>4.5019696117051207E-2</v>
      </c>
    </row>
    <row r="3016" spans="2:7" ht="16" x14ac:dyDescent="0.2">
      <c r="B3016" s="35">
        <v>40746</v>
      </c>
      <c r="C3016">
        <v>53.58</v>
      </c>
      <c r="E3016">
        <v>0.6</v>
      </c>
      <c r="F3016">
        <f>Table3[[#This Row],[DivPay]]*4</f>
        <v>2.4</v>
      </c>
      <c r="G3016" s="2">
        <f>Table3[[#This Row],[FwdDiv]]/Table3[[#This Row],[SharePrice]]</f>
        <v>4.4792833146696527E-2</v>
      </c>
    </row>
    <row r="3017" spans="2:7" ht="16" x14ac:dyDescent="0.2">
      <c r="B3017" s="35">
        <v>40745</v>
      </c>
      <c r="C3017">
        <v>53.96</v>
      </c>
      <c r="E3017">
        <v>0.6</v>
      </c>
      <c r="F3017">
        <f>Table3[[#This Row],[DivPay]]*4</f>
        <v>2.4</v>
      </c>
      <c r="G3017" s="2">
        <f>Table3[[#This Row],[FwdDiv]]/Table3[[#This Row],[SharePrice]]</f>
        <v>4.4477390659747956E-2</v>
      </c>
    </row>
    <row r="3018" spans="2:7" ht="16" x14ac:dyDescent="0.2">
      <c r="B3018" s="35">
        <v>40744</v>
      </c>
      <c r="C3018">
        <v>53.33</v>
      </c>
      <c r="E3018">
        <v>0.6</v>
      </c>
      <c r="F3018">
        <f>Table3[[#This Row],[DivPay]]*4</f>
        <v>2.4</v>
      </c>
      <c r="G3018" s="2">
        <f>Table3[[#This Row],[FwdDiv]]/Table3[[#This Row],[SharePrice]]</f>
        <v>4.5002812675792238E-2</v>
      </c>
    </row>
    <row r="3019" spans="2:7" ht="16" x14ac:dyDescent="0.2">
      <c r="B3019" s="35">
        <v>40743</v>
      </c>
      <c r="C3019">
        <v>53.13</v>
      </c>
      <c r="E3019">
        <v>0.6</v>
      </c>
      <c r="F3019">
        <f>Table3[[#This Row],[DivPay]]*4</f>
        <v>2.4</v>
      </c>
      <c r="G3019" s="2">
        <f>Table3[[#This Row],[FwdDiv]]/Table3[[#This Row],[SharePrice]]</f>
        <v>4.517221908526256E-2</v>
      </c>
    </row>
    <row r="3020" spans="2:7" ht="16" x14ac:dyDescent="0.2">
      <c r="B3020" s="35">
        <v>40742</v>
      </c>
      <c r="C3020">
        <v>52.53</v>
      </c>
      <c r="E3020">
        <v>0.6</v>
      </c>
      <c r="F3020">
        <f>Table3[[#This Row],[DivPay]]*4</f>
        <v>2.4</v>
      </c>
      <c r="G3020" s="2">
        <f>Table3[[#This Row],[FwdDiv]]/Table3[[#This Row],[SharePrice]]</f>
        <v>4.5688178183894916E-2</v>
      </c>
    </row>
    <row r="3021" spans="2:7" ht="16" x14ac:dyDescent="0.2">
      <c r="B3021" s="35">
        <v>40739</v>
      </c>
      <c r="C3021">
        <v>53.25</v>
      </c>
      <c r="E3021">
        <v>0.6</v>
      </c>
      <c r="F3021">
        <f>Table3[[#This Row],[DivPay]]*4</f>
        <v>2.4</v>
      </c>
      <c r="G3021" s="2">
        <f>Table3[[#This Row],[FwdDiv]]/Table3[[#This Row],[SharePrice]]</f>
        <v>4.5070422535211263E-2</v>
      </c>
    </row>
    <row r="3022" spans="2:7" ht="16" x14ac:dyDescent="0.2">
      <c r="B3022" s="35">
        <v>40738</v>
      </c>
      <c r="C3022">
        <v>53.2</v>
      </c>
      <c r="E3022">
        <v>0.6</v>
      </c>
      <c r="F3022">
        <f>Table3[[#This Row],[DivPay]]*4</f>
        <v>2.4</v>
      </c>
      <c r="G3022" s="2">
        <f>Table3[[#This Row],[FwdDiv]]/Table3[[#This Row],[SharePrice]]</f>
        <v>4.5112781954887216E-2</v>
      </c>
    </row>
    <row r="3023" spans="2:7" ht="16" x14ac:dyDescent="0.2">
      <c r="B3023" s="35">
        <v>40737</v>
      </c>
      <c r="C3023">
        <v>53.71</v>
      </c>
      <c r="E3023">
        <v>0.6</v>
      </c>
      <c r="F3023">
        <f>Table3[[#This Row],[DivPay]]*4</f>
        <v>2.4</v>
      </c>
      <c r="G3023" s="2">
        <f>Table3[[#This Row],[FwdDiv]]/Table3[[#This Row],[SharePrice]]</f>
        <v>4.4684416309811952E-2</v>
      </c>
    </row>
    <row r="3024" spans="2:7" ht="16" x14ac:dyDescent="0.2">
      <c r="B3024" s="35">
        <v>40736</v>
      </c>
      <c r="C3024">
        <v>53.66</v>
      </c>
      <c r="E3024">
        <v>0.6</v>
      </c>
      <c r="F3024">
        <f>Table3[[#This Row],[DivPay]]*4</f>
        <v>2.4</v>
      </c>
      <c r="G3024" s="2">
        <f>Table3[[#This Row],[FwdDiv]]/Table3[[#This Row],[SharePrice]]</f>
        <v>4.4726052925829297E-2</v>
      </c>
    </row>
    <row r="3025" spans="2:7" ht="16" x14ac:dyDescent="0.2">
      <c r="B3025" s="35">
        <v>40735</v>
      </c>
      <c r="C3025">
        <v>53.28</v>
      </c>
      <c r="E3025">
        <v>0.6</v>
      </c>
      <c r="F3025">
        <f>Table3[[#This Row],[DivPay]]*4</f>
        <v>2.4</v>
      </c>
      <c r="G3025" s="2">
        <f>Table3[[#This Row],[FwdDiv]]/Table3[[#This Row],[SharePrice]]</f>
        <v>4.5045045045045043E-2</v>
      </c>
    </row>
    <row r="3026" spans="2:7" ht="16" x14ac:dyDescent="0.2">
      <c r="B3026" s="35">
        <v>40732</v>
      </c>
      <c r="C3026">
        <v>53.56</v>
      </c>
      <c r="E3026">
        <v>0.6</v>
      </c>
      <c r="F3026">
        <f>Table3[[#This Row],[DivPay]]*4</f>
        <v>2.4</v>
      </c>
      <c r="G3026" s="2">
        <f>Table3[[#This Row],[FwdDiv]]/Table3[[#This Row],[SharePrice]]</f>
        <v>4.4809559372666168E-2</v>
      </c>
    </row>
    <row r="3027" spans="2:7" ht="16" x14ac:dyDescent="0.2">
      <c r="B3027" s="35">
        <v>40731</v>
      </c>
      <c r="C3027">
        <v>54.04</v>
      </c>
      <c r="E3027">
        <v>0.6</v>
      </c>
      <c r="F3027">
        <f>Table3[[#This Row],[DivPay]]*4</f>
        <v>2.4</v>
      </c>
      <c r="G3027" s="2">
        <f>Table3[[#This Row],[FwdDiv]]/Table3[[#This Row],[SharePrice]]</f>
        <v>4.4411547002220574E-2</v>
      </c>
    </row>
    <row r="3028" spans="2:7" ht="16" x14ac:dyDescent="0.2">
      <c r="B3028" s="35">
        <v>40730</v>
      </c>
      <c r="C3028">
        <v>53.86</v>
      </c>
      <c r="E3028">
        <v>0.6</v>
      </c>
      <c r="F3028">
        <f>Table3[[#This Row],[DivPay]]*4</f>
        <v>2.4</v>
      </c>
      <c r="G3028" s="2">
        <f>Table3[[#This Row],[FwdDiv]]/Table3[[#This Row],[SharePrice]]</f>
        <v>4.4559970293353138E-2</v>
      </c>
    </row>
    <row r="3029" spans="2:7" ht="16" x14ac:dyDescent="0.2">
      <c r="B3029" s="35">
        <v>40729</v>
      </c>
      <c r="C3029">
        <v>53.69</v>
      </c>
      <c r="E3029">
        <v>0.6</v>
      </c>
      <c r="F3029">
        <f>Table3[[#This Row],[DivPay]]*4</f>
        <v>2.4</v>
      </c>
      <c r="G3029" s="2">
        <f>Table3[[#This Row],[FwdDiv]]/Table3[[#This Row],[SharePrice]]</f>
        <v>4.4701061650214195E-2</v>
      </c>
    </row>
    <row r="3030" spans="2:7" ht="16" x14ac:dyDescent="0.2">
      <c r="B3030" s="35">
        <v>40725</v>
      </c>
      <c r="C3030">
        <v>54.06</v>
      </c>
      <c r="E3030">
        <v>0.6</v>
      </c>
      <c r="F3030">
        <f>Table3[[#This Row],[DivPay]]*4</f>
        <v>2.4</v>
      </c>
      <c r="G3030" s="2">
        <f>Table3[[#This Row],[FwdDiv]]/Table3[[#This Row],[SharePrice]]</f>
        <v>4.4395116537180909E-2</v>
      </c>
    </row>
    <row r="3031" spans="2:7" ht="16" x14ac:dyDescent="0.2">
      <c r="B3031" s="35">
        <v>40724</v>
      </c>
      <c r="C3031">
        <v>53.24</v>
      </c>
      <c r="E3031">
        <v>0.6</v>
      </c>
      <c r="F3031">
        <f>Table3[[#This Row],[DivPay]]*4</f>
        <v>2.4</v>
      </c>
      <c r="G3031" s="2">
        <f>Table3[[#This Row],[FwdDiv]]/Table3[[#This Row],[SharePrice]]</f>
        <v>4.5078888054094664E-2</v>
      </c>
    </row>
    <row r="3032" spans="2:7" ht="16" x14ac:dyDescent="0.2">
      <c r="B3032" s="35">
        <v>40723</v>
      </c>
      <c r="C3032">
        <v>53.1</v>
      </c>
      <c r="E3032">
        <v>0.6</v>
      </c>
      <c r="F3032">
        <f>Table3[[#This Row],[DivPay]]*4</f>
        <v>2.4</v>
      </c>
      <c r="G3032" s="2">
        <f>Table3[[#This Row],[FwdDiv]]/Table3[[#This Row],[SharePrice]]</f>
        <v>4.519774011299435E-2</v>
      </c>
    </row>
    <row r="3033" spans="2:7" ht="16" x14ac:dyDescent="0.2">
      <c r="B3033" s="35">
        <v>40722</v>
      </c>
      <c r="C3033">
        <v>52.93</v>
      </c>
      <c r="E3033">
        <v>0.6</v>
      </c>
      <c r="F3033">
        <f>Table3[[#This Row],[DivPay]]*4</f>
        <v>2.4</v>
      </c>
      <c r="G3033" s="2">
        <f>Table3[[#This Row],[FwdDiv]]/Table3[[#This Row],[SharePrice]]</f>
        <v>4.5342905724541846E-2</v>
      </c>
    </row>
    <row r="3034" spans="2:7" ht="16" x14ac:dyDescent="0.2">
      <c r="B3034" s="35">
        <v>40721</v>
      </c>
      <c r="C3034">
        <v>52.69</v>
      </c>
      <c r="E3034">
        <v>0.6</v>
      </c>
      <c r="F3034">
        <f>Table3[[#This Row],[DivPay]]*4</f>
        <v>2.4</v>
      </c>
      <c r="G3034" s="2">
        <f>Table3[[#This Row],[FwdDiv]]/Table3[[#This Row],[SharePrice]]</f>
        <v>4.5549440121465175E-2</v>
      </c>
    </row>
    <row r="3035" spans="2:7" ht="16" x14ac:dyDescent="0.2">
      <c r="B3035" s="35">
        <v>40718</v>
      </c>
      <c r="C3035">
        <v>52.4</v>
      </c>
      <c r="E3035">
        <v>0.6</v>
      </c>
      <c r="F3035">
        <f>Table3[[#This Row],[DivPay]]*4</f>
        <v>2.4</v>
      </c>
      <c r="G3035" s="2">
        <f>Table3[[#This Row],[FwdDiv]]/Table3[[#This Row],[SharePrice]]</f>
        <v>4.5801526717557252E-2</v>
      </c>
    </row>
    <row r="3036" spans="2:7" ht="16" x14ac:dyDescent="0.2">
      <c r="B3036" s="35">
        <v>40717</v>
      </c>
      <c r="C3036">
        <v>52.24</v>
      </c>
      <c r="E3036">
        <v>0.6</v>
      </c>
      <c r="F3036">
        <f>Table3[[#This Row],[DivPay]]*4</f>
        <v>2.4</v>
      </c>
      <c r="G3036" s="2">
        <f>Table3[[#This Row],[FwdDiv]]/Table3[[#This Row],[SharePrice]]</f>
        <v>4.5941807044410407E-2</v>
      </c>
    </row>
    <row r="3037" spans="2:7" ht="16" x14ac:dyDescent="0.2">
      <c r="B3037" s="35">
        <v>40716</v>
      </c>
      <c r="C3037">
        <v>52.71</v>
      </c>
      <c r="E3037">
        <v>0.6</v>
      </c>
      <c r="F3037">
        <f>Table3[[#This Row],[DivPay]]*4</f>
        <v>2.4</v>
      </c>
      <c r="G3037" s="2">
        <f>Table3[[#This Row],[FwdDiv]]/Table3[[#This Row],[SharePrice]]</f>
        <v>4.5532157085941945E-2</v>
      </c>
    </row>
    <row r="3038" spans="2:7" ht="16" x14ac:dyDescent="0.2">
      <c r="B3038" s="35">
        <v>40715</v>
      </c>
      <c r="C3038">
        <v>52.95</v>
      </c>
      <c r="E3038">
        <v>0.6</v>
      </c>
      <c r="F3038">
        <f>Table3[[#This Row],[DivPay]]*4</f>
        <v>2.4</v>
      </c>
      <c r="G3038" s="2">
        <f>Table3[[#This Row],[FwdDiv]]/Table3[[#This Row],[SharePrice]]</f>
        <v>4.5325779036827191E-2</v>
      </c>
    </row>
    <row r="3039" spans="2:7" ht="16" x14ac:dyDescent="0.2">
      <c r="B3039" s="35">
        <v>40714</v>
      </c>
      <c r="C3039">
        <v>53.01</v>
      </c>
      <c r="E3039">
        <v>0.6</v>
      </c>
      <c r="F3039">
        <f>Table3[[#This Row],[DivPay]]*4</f>
        <v>2.4</v>
      </c>
      <c r="G3039" s="2">
        <f>Table3[[#This Row],[FwdDiv]]/Table3[[#This Row],[SharePrice]]</f>
        <v>4.5274476513865305E-2</v>
      </c>
    </row>
    <row r="3040" spans="2:7" ht="16" x14ac:dyDescent="0.2">
      <c r="B3040" s="35">
        <v>40711</v>
      </c>
      <c r="C3040">
        <v>52.78</v>
      </c>
      <c r="E3040">
        <v>0.6</v>
      </c>
      <c r="F3040">
        <f>Table3[[#This Row],[DivPay]]*4</f>
        <v>2.4</v>
      </c>
      <c r="G3040" s="2">
        <f>Table3[[#This Row],[FwdDiv]]/Table3[[#This Row],[SharePrice]]</f>
        <v>4.5471769609700639E-2</v>
      </c>
    </row>
    <row r="3041" spans="2:7" ht="16" x14ac:dyDescent="0.2">
      <c r="B3041" s="35">
        <v>40710</v>
      </c>
      <c r="C3041">
        <v>52.61</v>
      </c>
      <c r="E3041">
        <v>0.6</v>
      </c>
      <c r="F3041">
        <f>Table3[[#This Row],[DivPay]]*4</f>
        <v>2.4</v>
      </c>
      <c r="G3041" s="2">
        <f>Table3[[#This Row],[FwdDiv]]/Table3[[#This Row],[SharePrice]]</f>
        <v>4.5618703668504089E-2</v>
      </c>
    </row>
    <row r="3042" spans="2:7" ht="16" x14ac:dyDescent="0.2">
      <c r="B3042" s="35">
        <v>40709</v>
      </c>
      <c r="C3042">
        <v>52.05</v>
      </c>
      <c r="E3042">
        <v>0.6</v>
      </c>
      <c r="F3042">
        <f>Table3[[#This Row],[DivPay]]*4</f>
        <v>2.4</v>
      </c>
      <c r="G3042" s="2">
        <f>Table3[[#This Row],[FwdDiv]]/Table3[[#This Row],[SharePrice]]</f>
        <v>4.6109510086455335E-2</v>
      </c>
    </row>
    <row r="3043" spans="2:7" ht="16" x14ac:dyDescent="0.2">
      <c r="B3043" s="35">
        <v>40708</v>
      </c>
      <c r="C3043">
        <v>52.21</v>
      </c>
      <c r="E3043">
        <v>0.6</v>
      </c>
      <c r="F3043">
        <f>Table3[[#This Row],[DivPay]]*4</f>
        <v>2.4</v>
      </c>
      <c r="G3043" s="2">
        <f>Table3[[#This Row],[FwdDiv]]/Table3[[#This Row],[SharePrice]]</f>
        <v>4.596820532465045E-2</v>
      </c>
    </row>
    <row r="3044" spans="2:7" ht="16" x14ac:dyDescent="0.2">
      <c r="B3044" s="35">
        <v>40707</v>
      </c>
      <c r="C3044">
        <v>52.09</v>
      </c>
      <c r="E3044">
        <v>0.6</v>
      </c>
      <c r="F3044">
        <f>Table3[[#This Row],[DivPay]]*4</f>
        <v>2.4</v>
      </c>
      <c r="G3044" s="2">
        <f>Table3[[#This Row],[FwdDiv]]/Table3[[#This Row],[SharePrice]]</f>
        <v>4.607410251487809E-2</v>
      </c>
    </row>
    <row r="3045" spans="2:7" ht="16" x14ac:dyDescent="0.2">
      <c r="B3045" s="35">
        <v>40704</v>
      </c>
      <c r="C3045">
        <v>51.83</v>
      </c>
      <c r="E3045">
        <v>0.6</v>
      </c>
      <c r="F3045">
        <f>Table3[[#This Row],[DivPay]]*4</f>
        <v>2.4</v>
      </c>
      <c r="G3045" s="2">
        <f>Table3[[#This Row],[FwdDiv]]/Table3[[#This Row],[SharePrice]]</f>
        <v>4.6305228632066368E-2</v>
      </c>
    </row>
    <row r="3046" spans="2:7" ht="16" x14ac:dyDescent="0.2">
      <c r="B3046" s="35">
        <v>40703</v>
      </c>
      <c r="C3046">
        <v>52.31</v>
      </c>
      <c r="E3046">
        <v>0.6</v>
      </c>
      <c r="F3046">
        <f>Table3[[#This Row],[DivPay]]*4</f>
        <v>2.4</v>
      </c>
      <c r="G3046" s="2">
        <f>Table3[[#This Row],[FwdDiv]]/Table3[[#This Row],[SharePrice]]</f>
        <v>4.5880328809023124E-2</v>
      </c>
    </row>
    <row r="3047" spans="2:7" ht="16" x14ac:dyDescent="0.2">
      <c r="B3047" s="35">
        <v>40702</v>
      </c>
      <c r="C3047">
        <v>52.56</v>
      </c>
      <c r="E3047">
        <v>0.6</v>
      </c>
      <c r="F3047">
        <f>Table3[[#This Row],[DivPay]]*4</f>
        <v>2.4</v>
      </c>
      <c r="G3047" s="2">
        <f>Table3[[#This Row],[FwdDiv]]/Table3[[#This Row],[SharePrice]]</f>
        <v>4.5662100456621002E-2</v>
      </c>
    </row>
    <row r="3048" spans="2:7" ht="16" x14ac:dyDescent="0.2">
      <c r="B3048" s="35">
        <v>40701</v>
      </c>
      <c r="C3048">
        <v>52.3</v>
      </c>
      <c r="E3048">
        <v>0.6</v>
      </c>
      <c r="F3048">
        <f>Table3[[#This Row],[DivPay]]*4</f>
        <v>2.4</v>
      </c>
      <c r="G3048" s="2">
        <f>Table3[[#This Row],[FwdDiv]]/Table3[[#This Row],[SharePrice]]</f>
        <v>4.5889101338432124E-2</v>
      </c>
    </row>
    <row r="3049" spans="2:7" ht="16" x14ac:dyDescent="0.2">
      <c r="B3049" s="35">
        <v>40700</v>
      </c>
      <c r="C3049">
        <v>52.15</v>
      </c>
      <c r="E3049">
        <v>0.6</v>
      </c>
      <c r="F3049">
        <f>Table3[[#This Row],[DivPay]]*4</f>
        <v>2.4</v>
      </c>
      <c r="G3049" s="2">
        <f>Table3[[#This Row],[FwdDiv]]/Table3[[#This Row],[SharePrice]]</f>
        <v>4.6021093000958774E-2</v>
      </c>
    </row>
    <row r="3050" spans="2:7" ht="16" x14ac:dyDescent="0.2">
      <c r="B3050" s="35">
        <v>40697</v>
      </c>
      <c r="C3050">
        <v>52.32</v>
      </c>
      <c r="E3050">
        <v>0.6</v>
      </c>
      <c r="F3050">
        <f>Table3[[#This Row],[DivPay]]*4</f>
        <v>2.4</v>
      </c>
      <c r="G3050" s="2">
        <f>Table3[[#This Row],[FwdDiv]]/Table3[[#This Row],[SharePrice]]</f>
        <v>4.5871559633027519E-2</v>
      </c>
    </row>
    <row r="3051" spans="2:7" ht="16" x14ac:dyDescent="0.2">
      <c r="B3051" s="35">
        <v>40696</v>
      </c>
      <c r="C3051">
        <v>52.68</v>
      </c>
      <c r="E3051">
        <v>0.6</v>
      </c>
      <c r="F3051">
        <f>Table3[[#This Row],[DivPay]]*4</f>
        <v>2.4</v>
      </c>
      <c r="G3051" s="2">
        <f>Table3[[#This Row],[FwdDiv]]/Table3[[#This Row],[SharePrice]]</f>
        <v>4.5558086560364461E-2</v>
      </c>
    </row>
    <row r="3052" spans="2:7" ht="16" x14ac:dyDescent="0.2">
      <c r="B3052" s="35">
        <v>40695</v>
      </c>
      <c r="C3052">
        <v>52.77</v>
      </c>
      <c r="E3052">
        <v>0.6</v>
      </c>
      <c r="F3052">
        <f>Table3[[#This Row],[DivPay]]*4</f>
        <v>2.4</v>
      </c>
      <c r="G3052" s="2">
        <f>Table3[[#This Row],[FwdDiv]]/Table3[[#This Row],[SharePrice]]</f>
        <v>4.5480386583285952E-2</v>
      </c>
    </row>
    <row r="3053" spans="2:7" ht="16" x14ac:dyDescent="0.2">
      <c r="B3053" s="35">
        <v>40694</v>
      </c>
      <c r="C3053">
        <v>53.06</v>
      </c>
      <c r="E3053">
        <v>0.6</v>
      </c>
      <c r="F3053">
        <f>Table3[[#This Row],[DivPay]]*4</f>
        <v>2.4</v>
      </c>
      <c r="G3053" s="2">
        <f>Table3[[#This Row],[FwdDiv]]/Table3[[#This Row],[SharePrice]]</f>
        <v>4.5231813041839423E-2</v>
      </c>
    </row>
    <row r="3054" spans="2:7" ht="16" x14ac:dyDescent="0.2">
      <c r="B3054" s="35">
        <v>40690</v>
      </c>
      <c r="C3054">
        <v>52.73</v>
      </c>
      <c r="E3054">
        <v>0.6</v>
      </c>
      <c r="F3054">
        <f>Table3[[#This Row],[DivPay]]*4</f>
        <v>2.4</v>
      </c>
      <c r="G3054" s="2">
        <f>Table3[[#This Row],[FwdDiv]]/Table3[[#This Row],[SharePrice]]</f>
        <v>4.5514887161008911E-2</v>
      </c>
    </row>
    <row r="3055" spans="2:7" ht="16" x14ac:dyDescent="0.2">
      <c r="B3055" s="35">
        <v>40689</v>
      </c>
      <c r="C3055">
        <v>52.73</v>
      </c>
      <c r="E3055">
        <v>0.6</v>
      </c>
      <c r="F3055">
        <f>Table3[[#This Row],[DivPay]]*4</f>
        <v>2.4</v>
      </c>
      <c r="G3055" s="2">
        <f>Table3[[#This Row],[FwdDiv]]/Table3[[#This Row],[SharePrice]]</f>
        <v>4.5514887161008911E-2</v>
      </c>
    </row>
    <row r="3056" spans="2:7" ht="16" x14ac:dyDescent="0.2">
      <c r="B3056" s="35">
        <v>40688</v>
      </c>
      <c r="C3056">
        <v>52.61</v>
      </c>
      <c r="E3056">
        <v>0.6</v>
      </c>
      <c r="F3056">
        <f>Table3[[#This Row],[DivPay]]*4</f>
        <v>2.4</v>
      </c>
      <c r="G3056" s="2">
        <f>Table3[[#This Row],[FwdDiv]]/Table3[[#This Row],[SharePrice]]</f>
        <v>4.5618703668504089E-2</v>
      </c>
    </row>
    <row r="3057" spans="2:7" ht="16" x14ac:dyDescent="0.2">
      <c r="B3057" s="35">
        <v>40687</v>
      </c>
      <c r="C3057">
        <v>52.75</v>
      </c>
      <c r="E3057">
        <v>0.6</v>
      </c>
      <c r="F3057">
        <f>Table3[[#This Row],[DivPay]]*4</f>
        <v>2.4</v>
      </c>
      <c r="G3057" s="2">
        <f>Table3[[#This Row],[FwdDiv]]/Table3[[#This Row],[SharePrice]]</f>
        <v>4.5497630331753552E-2</v>
      </c>
    </row>
    <row r="3058" spans="2:7" ht="16" x14ac:dyDescent="0.2">
      <c r="B3058" s="35">
        <v>40686</v>
      </c>
      <c r="C3058">
        <v>53.15</v>
      </c>
      <c r="E3058">
        <v>0.6</v>
      </c>
      <c r="F3058">
        <f>Table3[[#This Row],[DivPay]]*4</f>
        <v>2.4</v>
      </c>
      <c r="G3058" s="2">
        <f>Table3[[#This Row],[FwdDiv]]/Table3[[#This Row],[SharePrice]]</f>
        <v>4.5155221072436497E-2</v>
      </c>
    </row>
    <row r="3059" spans="2:7" ht="16" x14ac:dyDescent="0.2">
      <c r="B3059" s="35">
        <v>40683</v>
      </c>
      <c r="C3059">
        <v>53.91</v>
      </c>
      <c r="E3059">
        <v>0.6</v>
      </c>
      <c r="F3059">
        <f>Table3[[#This Row],[DivPay]]*4</f>
        <v>2.4</v>
      </c>
      <c r="G3059" s="2">
        <f>Table3[[#This Row],[FwdDiv]]/Table3[[#This Row],[SharePrice]]</f>
        <v>4.4518642181413465E-2</v>
      </c>
    </row>
    <row r="3060" spans="2:7" ht="16" x14ac:dyDescent="0.2">
      <c r="B3060" s="35">
        <v>40682</v>
      </c>
      <c r="C3060">
        <v>53.98</v>
      </c>
      <c r="E3060">
        <v>0.6</v>
      </c>
      <c r="F3060">
        <f>Table3[[#This Row],[DivPay]]*4</f>
        <v>2.4</v>
      </c>
      <c r="G3060" s="2">
        <f>Table3[[#This Row],[FwdDiv]]/Table3[[#This Row],[SharePrice]]</f>
        <v>4.4460911448684699E-2</v>
      </c>
    </row>
    <row r="3061" spans="2:7" ht="16" x14ac:dyDescent="0.2">
      <c r="B3061" s="35">
        <v>40681</v>
      </c>
      <c r="C3061">
        <v>53.63</v>
      </c>
      <c r="E3061">
        <v>0.6</v>
      </c>
      <c r="F3061">
        <f>Table3[[#This Row],[DivPay]]*4</f>
        <v>2.4</v>
      </c>
      <c r="G3061" s="2">
        <f>Table3[[#This Row],[FwdDiv]]/Table3[[#This Row],[SharePrice]]</f>
        <v>4.4751072161103855E-2</v>
      </c>
    </row>
    <row r="3062" spans="2:7" ht="16" x14ac:dyDescent="0.2">
      <c r="B3062" s="35">
        <v>40680</v>
      </c>
      <c r="C3062">
        <v>53.67</v>
      </c>
      <c r="E3062">
        <v>0.6</v>
      </c>
      <c r="F3062">
        <f>Table3[[#This Row],[DivPay]]*4</f>
        <v>2.4</v>
      </c>
      <c r="G3062" s="2">
        <f>Table3[[#This Row],[FwdDiv]]/Table3[[#This Row],[SharePrice]]</f>
        <v>4.4717719396310786E-2</v>
      </c>
    </row>
    <row r="3063" spans="2:7" ht="16" x14ac:dyDescent="0.2">
      <c r="B3063" s="35">
        <v>40679</v>
      </c>
      <c r="C3063">
        <v>53.35</v>
      </c>
      <c r="D3063">
        <v>0.6</v>
      </c>
      <c r="E3063">
        <v>0.6</v>
      </c>
      <c r="F3063">
        <f>Table3[[#This Row],[DivPay]]*4</f>
        <v>2.4</v>
      </c>
      <c r="G3063" s="2">
        <f>Table3[[#This Row],[FwdDiv]]/Table3[[#This Row],[SharePrice]]</f>
        <v>4.4985941893158382E-2</v>
      </c>
    </row>
    <row r="3064" spans="2:7" ht="16" x14ac:dyDescent="0.2">
      <c r="B3064" s="35">
        <v>40676</v>
      </c>
      <c r="C3064">
        <v>54.12</v>
      </c>
      <c r="E3064">
        <v>0.6</v>
      </c>
      <c r="F3064">
        <f>Table3[[#This Row],[DivPay]]*4</f>
        <v>2.4</v>
      </c>
      <c r="G3064" s="2">
        <f>Table3[[#This Row],[FwdDiv]]/Table3[[#This Row],[SharePrice]]</f>
        <v>4.4345898004434593E-2</v>
      </c>
    </row>
    <row r="3065" spans="2:7" ht="16" x14ac:dyDescent="0.2">
      <c r="B3065" s="35">
        <v>40675</v>
      </c>
      <c r="C3065">
        <v>54.24</v>
      </c>
      <c r="E3065">
        <v>0.6</v>
      </c>
      <c r="F3065">
        <f>Table3[[#This Row],[DivPay]]*4</f>
        <v>2.4</v>
      </c>
      <c r="G3065" s="2">
        <f>Table3[[#This Row],[FwdDiv]]/Table3[[#This Row],[SharePrice]]</f>
        <v>4.4247787610619468E-2</v>
      </c>
    </row>
    <row r="3066" spans="2:7" ht="16" x14ac:dyDescent="0.2">
      <c r="B3066" s="35">
        <v>40674</v>
      </c>
      <c r="C3066">
        <v>53.69</v>
      </c>
      <c r="E3066">
        <v>0.6</v>
      </c>
      <c r="F3066">
        <f>Table3[[#This Row],[DivPay]]*4</f>
        <v>2.4</v>
      </c>
      <c r="G3066" s="2">
        <f>Table3[[#This Row],[FwdDiv]]/Table3[[#This Row],[SharePrice]]</f>
        <v>4.4701061650214195E-2</v>
      </c>
    </row>
    <row r="3067" spans="2:7" ht="16" x14ac:dyDescent="0.2">
      <c r="B3067" s="35">
        <v>40673</v>
      </c>
      <c r="C3067">
        <v>53.55</v>
      </c>
      <c r="E3067">
        <v>0.6</v>
      </c>
      <c r="F3067">
        <f>Table3[[#This Row],[DivPay]]*4</f>
        <v>2.4</v>
      </c>
      <c r="G3067" s="2">
        <f>Table3[[#This Row],[FwdDiv]]/Table3[[#This Row],[SharePrice]]</f>
        <v>4.4817927170868348E-2</v>
      </c>
    </row>
    <row r="3068" spans="2:7" ht="16" x14ac:dyDescent="0.2">
      <c r="B3068" s="35">
        <v>40672</v>
      </c>
      <c r="C3068">
        <v>53.09</v>
      </c>
      <c r="E3068">
        <v>0.6</v>
      </c>
      <c r="F3068">
        <f>Table3[[#This Row],[DivPay]]*4</f>
        <v>2.4</v>
      </c>
      <c r="G3068" s="2">
        <f>Table3[[#This Row],[FwdDiv]]/Table3[[#This Row],[SharePrice]]</f>
        <v>4.5206253531738551E-2</v>
      </c>
    </row>
    <row r="3069" spans="2:7" ht="16" x14ac:dyDescent="0.2">
      <c r="B3069" s="35">
        <v>40669</v>
      </c>
      <c r="C3069">
        <v>53.1</v>
      </c>
      <c r="E3069">
        <v>0.6</v>
      </c>
      <c r="F3069">
        <f>Table3[[#This Row],[DivPay]]*4</f>
        <v>2.4</v>
      </c>
      <c r="G3069" s="2">
        <f>Table3[[#This Row],[FwdDiv]]/Table3[[#This Row],[SharePrice]]</f>
        <v>4.519774011299435E-2</v>
      </c>
    </row>
    <row r="3070" spans="2:7" ht="16" x14ac:dyDescent="0.2">
      <c r="B3070" s="35">
        <v>40668</v>
      </c>
      <c r="C3070">
        <v>52.75</v>
      </c>
      <c r="E3070">
        <v>0.6</v>
      </c>
      <c r="F3070">
        <f>Table3[[#This Row],[DivPay]]*4</f>
        <v>2.4</v>
      </c>
      <c r="G3070" s="2">
        <f>Table3[[#This Row],[FwdDiv]]/Table3[[#This Row],[SharePrice]]</f>
        <v>4.5497630331753552E-2</v>
      </c>
    </row>
    <row r="3071" spans="2:7" ht="16" x14ac:dyDescent="0.2">
      <c r="B3071" s="35">
        <v>40667</v>
      </c>
      <c r="C3071">
        <v>52.99</v>
      </c>
      <c r="E3071">
        <v>0.6</v>
      </c>
      <c r="F3071">
        <f>Table3[[#This Row],[DivPay]]*4</f>
        <v>2.4</v>
      </c>
      <c r="G3071" s="2">
        <f>Table3[[#This Row],[FwdDiv]]/Table3[[#This Row],[SharePrice]]</f>
        <v>4.529156444612191E-2</v>
      </c>
    </row>
    <row r="3072" spans="2:7" ht="16" x14ac:dyDescent="0.2">
      <c r="B3072" s="35">
        <v>40666</v>
      </c>
      <c r="C3072">
        <v>52.8</v>
      </c>
      <c r="E3072">
        <v>0.6</v>
      </c>
      <c r="F3072">
        <f>Table3[[#This Row],[DivPay]]*4</f>
        <v>2.4</v>
      </c>
      <c r="G3072" s="2">
        <f>Table3[[#This Row],[FwdDiv]]/Table3[[#This Row],[SharePrice]]</f>
        <v>4.5454545454545456E-2</v>
      </c>
    </row>
    <row r="3073" spans="2:7" ht="16" x14ac:dyDescent="0.2">
      <c r="B3073" s="35">
        <v>40665</v>
      </c>
      <c r="C3073">
        <v>52.3</v>
      </c>
      <c r="E3073">
        <v>0.6</v>
      </c>
      <c r="F3073">
        <f>Table3[[#This Row],[DivPay]]*4</f>
        <v>2.4</v>
      </c>
      <c r="G3073" s="2">
        <f>Table3[[#This Row],[FwdDiv]]/Table3[[#This Row],[SharePrice]]</f>
        <v>4.5889101338432124E-2</v>
      </c>
    </row>
    <row r="3074" spans="2:7" ht="16" x14ac:dyDescent="0.2">
      <c r="B3074" s="35">
        <v>40662</v>
      </c>
      <c r="C3074">
        <v>52.12</v>
      </c>
      <c r="E3074">
        <v>0.6</v>
      </c>
      <c r="F3074">
        <f>Table3[[#This Row],[DivPay]]*4</f>
        <v>2.4</v>
      </c>
      <c r="G3074" s="2">
        <f>Table3[[#This Row],[FwdDiv]]/Table3[[#This Row],[SharePrice]]</f>
        <v>4.6047582501918649E-2</v>
      </c>
    </row>
    <row r="3075" spans="2:7" ht="16" x14ac:dyDescent="0.2">
      <c r="B3075" s="35">
        <v>40661</v>
      </c>
      <c r="C3075">
        <v>51.96</v>
      </c>
      <c r="E3075">
        <v>0.6</v>
      </c>
      <c r="F3075">
        <f>Table3[[#This Row],[DivPay]]*4</f>
        <v>2.4</v>
      </c>
      <c r="G3075" s="2">
        <f>Table3[[#This Row],[FwdDiv]]/Table3[[#This Row],[SharePrice]]</f>
        <v>4.6189376443418015E-2</v>
      </c>
    </row>
    <row r="3076" spans="2:7" ht="16" x14ac:dyDescent="0.2">
      <c r="B3076" s="35">
        <v>40660</v>
      </c>
      <c r="C3076">
        <v>51.56</v>
      </c>
      <c r="E3076">
        <v>0.6</v>
      </c>
      <c r="F3076">
        <f>Table3[[#This Row],[DivPay]]*4</f>
        <v>2.4</v>
      </c>
      <c r="G3076" s="2">
        <f>Table3[[#This Row],[FwdDiv]]/Table3[[#This Row],[SharePrice]]</f>
        <v>4.6547711404189292E-2</v>
      </c>
    </row>
    <row r="3077" spans="2:7" ht="16" x14ac:dyDescent="0.2">
      <c r="B3077" s="35">
        <v>40659</v>
      </c>
      <c r="C3077">
        <v>51.08</v>
      </c>
      <c r="E3077">
        <v>0.6</v>
      </c>
      <c r="F3077">
        <f>Table3[[#This Row],[DivPay]]*4</f>
        <v>2.4</v>
      </c>
      <c r="G3077" s="2">
        <f>Table3[[#This Row],[FwdDiv]]/Table3[[#This Row],[SharePrice]]</f>
        <v>4.698512137823023E-2</v>
      </c>
    </row>
    <row r="3078" spans="2:7" ht="16" x14ac:dyDescent="0.2">
      <c r="B3078" s="35">
        <v>40658</v>
      </c>
      <c r="C3078">
        <v>50.69</v>
      </c>
      <c r="E3078">
        <v>0.6</v>
      </c>
      <c r="F3078">
        <f>Table3[[#This Row],[DivPay]]*4</f>
        <v>2.4</v>
      </c>
      <c r="G3078" s="2">
        <f>Table3[[#This Row],[FwdDiv]]/Table3[[#This Row],[SharePrice]]</f>
        <v>4.7346616689682382E-2</v>
      </c>
    </row>
    <row r="3079" spans="2:7" ht="16" x14ac:dyDescent="0.2">
      <c r="B3079" s="35">
        <v>40654</v>
      </c>
      <c r="C3079">
        <v>50.68</v>
      </c>
      <c r="E3079">
        <v>0.6</v>
      </c>
      <c r="F3079">
        <f>Table3[[#This Row],[DivPay]]*4</f>
        <v>2.4</v>
      </c>
      <c r="G3079" s="2">
        <f>Table3[[#This Row],[FwdDiv]]/Table3[[#This Row],[SharePrice]]</f>
        <v>4.7355958958168902E-2</v>
      </c>
    </row>
    <row r="3080" spans="2:7" ht="16" x14ac:dyDescent="0.2">
      <c r="B3080" s="35">
        <v>40653</v>
      </c>
      <c r="C3080">
        <v>50.71</v>
      </c>
      <c r="E3080">
        <v>0.6</v>
      </c>
      <c r="F3080">
        <f>Table3[[#This Row],[DivPay]]*4</f>
        <v>2.4</v>
      </c>
      <c r="G3080" s="2">
        <f>Table3[[#This Row],[FwdDiv]]/Table3[[#This Row],[SharePrice]]</f>
        <v>4.7327943206468152E-2</v>
      </c>
    </row>
    <row r="3081" spans="2:7" ht="16" x14ac:dyDescent="0.2">
      <c r="B3081" s="35">
        <v>40652</v>
      </c>
      <c r="C3081">
        <v>50.15</v>
      </c>
      <c r="E3081">
        <v>0.6</v>
      </c>
      <c r="F3081">
        <f>Table3[[#This Row],[DivPay]]*4</f>
        <v>2.4</v>
      </c>
      <c r="G3081" s="2">
        <f>Table3[[#This Row],[FwdDiv]]/Table3[[#This Row],[SharePrice]]</f>
        <v>4.7856430707876367E-2</v>
      </c>
    </row>
    <row r="3082" spans="2:7" ht="16" x14ac:dyDescent="0.2">
      <c r="B3082" s="35">
        <v>40651</v>
      </c>
      <c r="C3082">
        <v>50.23</v>
      </c>
      <c r="E3082">
        <v>0.6</v>
      </c>
      <c r="F3082">
        <f>Table3[[#This Row],[DivPay]]*4</f>
        <v>2.4</v>
      </c>
      <c r="G3082" s="2">
        <f>Table3[[#This Row],[FwdDiv]]/Table3[[#This Row],[SharePrice]]</f>
        <v>4.7780211029265378E-2</v>
      </c>
    </row>
    <row r="3083" spans="2:7" ht="16" x14ac:dyDescent="0.2">
      <c r="B3083" s="35">
        <v>40648</v>
      </c>
      <c r="C3083">
        <v>50.71</v>
      </c>
      <c r="E3083">
        <v>0.6</v>
      </c>
      <c r="F3083">
        <f>Table3[[#This Row],[DivPay]]*4</f>
        <v>2.4</v>
      </c>
      <c r="G3083" s="2">
        <f>Table3[[#This Row],[FwdDiv]]/Table3[[#This Row],[SharePrice]]</f>
        <v>4.7327943206468152E-2</v>
      </c>
    </row>
    <row r="3084" spans="2:7" ht="16" x14ac:dyDescent="0.2">
      <c r="B3084" s="35">
        <v>40647</v>
      </c>
      <c r="C3084">
        <v>50.09</v>
      </c>
      <c r="E3084">
        <v>0.6</v>
      </c>
      <c r="F3084">
        <f>Table3[[#This Row],[DivPay]]*4</f>
        <v>2.4</v>
      </c>
      <c r="G3084" s="2">
        <f>Table3[[#This Row],[FwdDiv]]/Table3[[#This Row],[SharePrice]]</f>
        <v>4.7913755240566971E-2</v>
      </c>
    </row>
    <row r="3085" spans="2:7" ht="16" x14ac:dyDescent="0.2">
      <c r="B3085" s="35">
        <v>40646</v>
      </c>
      <c r="C3085">
        <v>50.1</v>
      </c>
      <c r="E3085">
        <v>0.6</v>
      </c>
      <c r="F3085">
        <f>Table3[[#This Row],[DivPay]]*4</f>
        <v>2.4</v>
      </c>
      <c r="G3085" s="2">
        <f>Table3[[#This Row],[FwdDiv]]/Table3[[#This Row],[SharePrice]]</f>
        <v>4.7904191616766463E-2</v>
      </c>
    </row>
    <row r="3086" spans="2:7" ht="16" x14ac:dyDescent="0.2">
      <c r="B3086" s="35">
        <v>40645</v>
      </c>
      <c r="C3086">
        <v>49.97</v>
      </c>
      <c r="E3086">
        <v>0.6</v>
      </c>
      <c r="F3086">
        <f>Table3[[#This Row],[DivPay]]*4</f>
        <v>2.4</v>
      </c>
      <c r="G3086" s="2">
        <f>Table3[[#This Row],[FwdDiv]]/Table3[[#This Row],[SharePrice]]</f>
        <v>4.8028817290374226E-2</v>
      </c>
    </row>
    <row r="3087" spans="2:7" ht="16" x14ac:dyDescent="0.2">
      <c r="B3087" s="35">
        <v>40644</v>
      </c>
      <c r="C3087">
        <v>50.22</v>
      </c>
      <c r="E3087">
        <v>0.6</v>
      </c>
      <c r="F3087">
        <f>Table3[[#This Row],[DivPay]]*4</f>
        <v>2.4</v>
      </c>
      <c r="G3087" s="2">
        <f>Table3[[#This Row],[FwdDiv]]/Table3[[#This Row],[SharePrice]]</f>
        <v>4.778972520908005E-2</v>
      </c>
    </row>
    <row r="3088" spans="2:7" ht="16" x14ac:dyDescent="0.2">
      <c r="B3088" s="35">
        <v>40641</v>
      </c>
      <c r="C3088">
        <v>50.9</v>
      </c>
      <c r="E3088">
        <v>0.6</v>
      </c>
      <c r="F3088">
        <f>Table3[[#This Row],[DivPay]]*4</f>
        <v>2.4</v>
      </c>
      <c r="G3088" s="2">
        <f>Table3[[#This Row],[FwdDiv]]/Table3[[#This Row],[SharePrice]]</f>
        <v>4.7151277013752456E-2</v>
      </c>
    </row>
    <row r="3089" spans="2:7" ht="16" x14ac:dyDescent="0.2">
      <c r="B3089" s="35">
        <v>40640</v>
      </c>
      <c r="C3089">
        <v>50.94</v>
      </c>
      <c r="E3089">
        <v>0.6</v>
      </c>
      <c r="F3089">
        <f>Table3[[#This Row],[DivPay]]*4</f>
        <v>2.4</v>
      </c>
      <c r="G3089" s="2">
        <f>Table3[[#This Row],[FwdDiv]]/Table3[[#This Row],[SharePrice]]</f>
        <v>4.7114252061248529E-2</v>
      </c>
    </row>
    <row r="3090" spans="2:7" ht="16" x14ac:dyDescent="0.2">
      <c r="B3090" s="35">
        <v>40639</v>
      </c>
      <c r="C3090">
        <v>51.22</v>
      </c>
      <c r="E3090">
        <v>0.6</v>
      </c>
      <c r="F3090">
        <f>Table3[[#This Row],[DivPay]]*4</f>
        <v>2.4</v>
      </c>
      <c r="G3090" s="2">
        <f>Table3[[#This Row],[FwdDiv]]/Table3[[#This Row],[SharePrice]]</f>
        <v>4.6856696602889499E-2</v>
      </c>
    </row>
    <row r="3091" spans="2:7" ht="16" x14ac:dyDescent="0.2">
      <c r="B3091" s="35">
        <v>40638</v>
      </c>
      <c r="C3091">
        <v>50.94</v>
      </c>
      <c r="E3091">
        <v>0.6</v>
      </c>
      <c r="F3091">
        <f>Table3[[#This Row],[DivPay]]*4</f>
        <v>2.4</v>
      </c>
      <c r="G3091" s="2">
        <f>Table3[[#This Row],[FwdDiv]]/Table3[[#This Row],[SharePrice]]</f>
        <v>4.7114252061248529E-2</v>
      </c>
    </row>
    <row r="3092" spans="2:7" ht="16" x14ac:dyDescent="0.2">
      <c r="B3092" s="35">
        <v>40637</v>
      </c>
      <c r="C3092">
        <v>51.02</v>
      </c>
      <c r="E3092">
        <v>0.6</v>
      </c>
      <c r="F3092">
        <f>Table3[[#This Row],[DivPay]]*4</f>
        <v>2.4</v>
      </c>
      <c r="G3092" s="2">
        <f>Table3[[#This Row],[FwdDiv]]/Table3[[#This Row],[SharePrice]]</f>
        <v>4.7040376323010578E-2</v>
      </c>
    </row>
    <row r="3093" spans="2:7" ht="16" x14ac:dyDescent="0.2">
      <c r="B3093" s="35">
        <v>40634</v>
      </c>
      <c r="C3093">
        <v>51.05</v>
      </c>
      <c r="E3093">
        <v>0.6</v>
      </c>
      <c r="F3093">
        <f>Table3[[#This Row],[DivPay]]*4</f>
        <v>2.4</v>
      </c>
      <c r="G3093" s="2">
        <f>Table3[[#This Row],[FwdDiv]]/Table3[[#This Row],[SharePrice]]</f>
        <v>4.701273261508325E-2</v>
      </c>
    </row>
    <row r="3094" spans="2:7" ht="16" x14ac:dyDescent="0.2">
      <c r="B3094" s="35">
        <v>40633</v>
      </c>
      <c r="C3094">
        <v>50.72</v>
      </c>
      <c r="E3094">
        <v>0.6</v>
      </c>
      <c r="F3094">
        <f>Table3[[#This Row],[DivPay]]*4</f>
        <v>2.4</v>
      </c>
      <c r="G3094" s="2">
        <f>Table3[[#This Row],[FwdDiv]]/Table3[[#This Row],[SharePrice]]</f>
        <v>4.7318611987381701E-2</v>
      </c>
    </row>
    <row r="3095" spans="2:7" ht="16" x14ac:dyDescent="0.2">
      <c r="B3095" s="35">
        <v>40632</v>
      </c>
      <c r="C3095">
        <v>50.72</v>
      </c>
      <c r="E3095">
        <v>0.6</v>
      </c>
      <c r="F3095">
        <f>Table3[[#This Row],[DivPay]]*4</f>
        <v>2.4</v>
      </c>
      <c r="G3095" s="2">
        <f>Table3[[#This Row],[FwdDiv]]/Table3[[#This Row],[SharePrice]]</f>
        <v>4.7318611987381701E-2</v>
      </c>
    </row>
    <row r="3096" spans="2:7" ht="16" x14ac:dyDescent="0.2">
      <c r="B3096" s="35">
        <v>40631</v>
      </c>
      <c r="C3096">
        <v>50.62</v>
      </c>
      <c r="E3096">
        <v>0.6</v>
      </c>
      <c r="F3096">
        <f>Table3[[#This Row],[DivPay]]*4</f>
        <v>2.4</v>
      </c>
      <c r="G3096" s="2">
        <f>Table3[[#This Row],[FwdDiv]]/Table3[[#This Row],[SharePrice]]</f>
        <v>4.7412090082971162E-2</v>
      </c>
    </row>
    <row r="3097" spans="2:7" ht="16" x14ac:dyDescent="0.2">
      <c r="B3097" s="35">
        <v>40630</v>
      </c>
      <c r="C3097">
        <v>50.12</v>
      </c>
      <c r="E3097">
        <v>0.6</v>
      </c>
      <c r="F3097">
        <f>Table3[[#This Row],[DivPay]]*4</f>
        <v>2.4</v>
      </c>
      <c r="G3097" s="2">
        <f>Table3[[#This Row],[FwdDiv]]/Table3[[#This Row],[SharePrice]]</f>
        <v>4.7885075818036714E-2</v>
      </c>
    </row>
    <row r="3098" spans="2:7" ht="16" x14ac:dyDescent="0.2">
      <c r="B3098" s="35">
        <v>40627</v>
      </c>
      <c r="C3098">
        <v>50.01</v>
      </c>
      <c r="E3098">
        <v>0.6</v>
      </c>
      <c r="F3098">
        <f>Table3[[#This Row],[DivPay]]*4</f>
        <v>2.4</v>
      </c>
      <c r="G3098" s="2">
        <f>Table3[[#This Row],[FwdDiv]]/Table3[[#This Row],[SharePrice]]</f>
        <v>4.799040191961608E-2</v>
      </c>
    </row>
    <row r="3099" spans="2:7" ht="16" x14ac:dyDescent="0.2">
      <c r="B3099" s="35">
        <v>40626</v>
      </c>
      <c r="C3099">
        <v>49.92</v>
      </c>
      <c r="E3099">
        <v>0.6</v>
      </c>
      <c r="F3099">
        <f>Table3[[#This Row],[DivPay]]*4</f>
        <v>2.4</v>
      </c>
      <c r="G3099" s="2">
        <f>Table3[[#This Row],[FwdDiv]]/Table3[[#This Row],[SharePrice]]</f>
        <v>4.8076923076923073E-2</v>
      </c>
    </row>
    <row r="3100" spans="2:7" ht="16" x14ac:dyDescent="0.2">
      <c r="B3100" s="35">
        <v>40625</v>
      </c>
      <c r="C3100">
        <v>49.71</v>
      </c>
      <c r="E3100">
        <v>0.6</v>
      </c>
      <c r="F3100">
        <f>Table3[[#This Row],[DivPay]]*4</f>
        <v>2.4</v>
      </c>
      <c r="G3100" s="2">
        <f>Table3[[#This Row],[FwdDiv]]/Table3[[#This Row],[SharePrice]]</f>
        <v>4.8280024140012069E-2</v>
      </c>
    </row>
    <row r="3101" spans="2:7" ht="16" x14ac:dyDescent="0.2">
      <c r="B3101" s="35">
        <v>40624</v>
      </c>
      <c r="C3101">
        <v>49.79</v>
      </c>
      <c r="E3101">
        <v>0.6</v>
      </c>
      <c r="F3101">
        <f>Table3[[#This Row],[DivPay]]*4</f>
        <v>2.4</v>
      </c>
      <c r="G3101" s="2">
        <f>Table3[[#This Row],[FwdDiv]]/Table3[[#This Row],[SharePrice]]</f>
        <v>4.8202450291223137E-2</v>
      </c>
    </row>
    <row r="3102" spans="2:7" ht="16" x14ac:dyDescent="0.2">
      <c r="B3102" s="35">
        <v>40623</v>
      </c>
      <c r="C3102">
        <v>50.15</v>
      </c>
      <c r="E3102">
        <v>0.6</v>
      </c>
      <c r="F3102">
        <f>Table3[[#This Row],[DivPay]]*4</f>
        <v>2.4</v>
      </c>
      <c r="G3102" s="2">
        <f>Table3[[#This Row],[FwdDiv]]/Table3[[#This Row],[SharePrice]]</f>
        <v>4.7856430707876367E-2</v>
      </c>
    </row>
    <row r="3103" spans="2:7" ht="16" x14ac:dyDescent="0.2">
      <c r="B3103" s="35">
        <v>40620</v>
      </c>
      <c r="C3103">
        <v>49.51</v>
      </c>
      <c r="E3103">
        <v>0.6</v>
      </c>
      <c r="F3103">
        <f>Table3[[#This Row],[DivPay]]*4</f>
        <v>2.4</v>
      </c>
      <c r="G3103" s="2">
        <f>Table3[[#This Row],[FwdDiv]]/Table3[[#This Row],[SharePrice]]</f>
        <v>4.8475055544334476E-2</v>
      </c>
    </row>
    <row r="3104" spans="2:7" ht="16" x14ac:dyDescent="0.2">
      <c r="B3104" s="35">
        <v>40619</v>
      </c>
      <c r="C3104">
        <v>49.29</v>
      </c>
      <c r="E3104">
        <v>0.6</v>
      </c>
      <c r="F3104">
        <f>Table3[[#This Row],[DivPay]]*4</f>
        <v>2.4</v>
      </c>
      <c r="G3104" s="2">
        <f>Table3[[#This Row],[FwdDiv]]/Table3[[#This Row],[SharePrice]]</f>
        <v>4.8691418137553254E-2</v>
      </c>
    </row>
    <row r="3105" spans="2:7" ht="16" x14ac:dyDescent="0.2">
      <c r="B3105" s="35">
        <v>40618</v>
      </c>
      <c r="C3105">
        <v>49.1</v>
      </c>
      <c r="E3105">
        <v>0.6</v>
      </c>
      <c r="F3105">
        <f>Table3[[#This Row],[DivPay]]*4</f>
        <v>2.4</v>
      </c>
      <c r="G3105" s="2">
        <f>Table3[[#This Row],[FwdDiv]]/Table3[[#This Row],[SharePrice]]</f>
        <v>4.8879837067209775E-2</v>
      </c>
    </row>
    <row r="3106" spans="2:7" ht="16" x14ac:dyDescent="0.2">
      <c r="B3106" s="35">
        <v>40617</v>
      </c>
      <c r="C3106">
        <v>49.73</v>
      </c>
      <c r="E3106">
        <v>0.6</v>
      </c>
      <c r="F3106">
        <f>Table3[[#This Row],[DivPay]]*4</f>
        <v>2.4</v>
      </c>
      <c r="G3106" s="2">
        <f>Table3[[#This Row],[FwdDiv]]/Table3[[#This Row],[SharePrice]]</f>
        <v>4.8260607279308268E-2</v>
      </c>
    </row>
    <row r="3107" spans="2:7" ht="16" x14ac:dyDescent="0.2">
      <c r="B3107" s="35">
        <v>40616</v>
      </c>
      <c r="C3107">
        <v>49.88</v>
      </c>
      <c r="E3107">
        <v>0.6</v>
      </c>
      <c r="F3107">
        <f>Table3[[#This Row],[DivPay]]*4</f>
        <v>2.4</v>
      </c>
      <c r="G3107" s="2">
        <f>Table3[[#This Row],[FwdDiv]]/Table3[[#This Row],[SharePrice]]</f>
        <v>4.8115477145148348E-2</v>
      </c>
    </row>
    <row r="3108" spans="2:7" ht="16" x14ac:dyDescent="0.2">
      <c r="B3108" s="35">
        <v>40613</v>
      </c>
      <c r="C3108">
        <v>50.27</v>
      </c>
      <c r="E3108">
        <v>0.6</v>
      </c>
      <c r="F3108">
        <f>Table3[[#This Row],[DivPay]]*4</f>
        <v>2.4</v>
      </c>
      <c r="G3108" s="2">
        <f>Table3[[#This Row],[FwdDiv]]/Table3[[#This Row],[SharePrice]]</f>
        <v>4.7742192162323449E-2</v>
      </c>
    </row>
    <row r="3109" spans="2:7" ht="16" x14ac:dyDescent="0.2">
      <c r="B3109" s="35">
        <v>40612</v>
      </c>
      <c r="C3109">
        <v>50.19</v>
      </c>
      <c r="E3109">
        <v>0.6</v>
      </c>
      <c r="F3109">
        <f>Table3[[#This Row],[DivPay]]*4</f>
        <v>2.4</v>
      </c>
      <c r="G3109" s="2">
        <f>Table3[[#This Row],[FwdDiv]]/Table3[[#This Row],[SharePrice]]</f>
        <v>4.7818290496114767E-2</v>
      </c>
    </row>
    <row r="3110" spans="2:7" ht="16" x14ac:dyDescent="0.2">
      <c r="B3110" s="35">
        <v>40611</v>
      </c>
      <c r="C3110">
        <v>50.72</v>
      </c>
      <c r="E3110">
        <v>0.6</v>
      </c>
      <c r="F3110">
        <f>Table3[[#This Row],[DivPay]]*4</f>
        <v>2.4</v>
      </c>
      <c r="G3110" s="2">
        <f>Table3[[#This Row],[FwdDiv]]/Table3[[#This Row],[SharePrice]]</f>
        <v>4.7318611987381701E-2</v>
      </c>
    </row>
    <row r="3111" spans="2:7" ht="16" x14ac:dyDescent="0.2">
      <c r="B3111" s="35">
        <v>40610</v>
      </c>
      <c r="C3111">
        <v>50.34</v>
      </c>
      <c r="E3111">
        <v>0.6</v>
      </c>
      <c r="F3111">
        <f>Table3[[#This Row],[DivPay]]*4</f>
        <v>2.4</v>
      </c>
      <c r="G3111" s="2">
        <f>Table3[[#This Row],[FwdDiv]]/Table3[[#This Row],[SharePrice]]</f>
        <v>4.7675804529201428E-2</v>
      </c>
    </row>
    <row r="3112" spans="2:7" ht="16" x14ac:dyDescent="0.2">
      <c r="B3112" s="35">
        <v>40609</v>
      </c>
      <c r="C3112">
        <v>49.84</v>
      </c>
      <c r="E3112">
        <v>0.6</v>
      </c>
      <c r="F3112">
        <f>Table3[[#This Row],[DivPay]]*4</f>
        <v>2.4</v>
      </c>
      <c r="G3112" s="2">
        <f>Table3[[#This Row],[FwdDiv]]/Table3[[#This Row],[SharePrice]]</f>
        <v>4.8154093097913318E-2</v>
      </c>
    </row>
    <row r="3113" spans="2:7" ht="16" x14ac:dyDescent="0.2">
      <c r="B3113" s="35">
        <v>40606</v>
      </c>
      <c r="C3113">
        <v>49.71</v>
      </c>
      <c r="E3113">
        <v>0.6</v>
      </c>
      <c r="F3113">
        <f>Table3[[#This Row],[DivPay]]*4</f>
        <v>2.4</v>
      </c>
      <c r="G3113" s="2">
        <f>Table3[[#This Row],[FwdDiv]]/Table3[[#This Row],[SharePrice]]</f>
        <v>4.8280024140012069E-2</v>
      </c>
    </row>
    <row r="3114" spans="2:7" ht="16" x14ac:dyDescent="0.2">
      <c r="B3114" s="35">
        <v>40605</v>
      </c>
      <c r="C3114">
        <v>49.91</v>
      </c>
      <c r="E3114">
        <v>0.6</v>
      </c>
      <c r="F3114">
        <f>Table3[[#This Row],[DivPay]]*4</f>
        <v>2.4</v>
      </c>
      <c r="G3114" s="2">
        <f>Table3[[#This Row],[FwdDiv]]/Table3[[#This Row],[SharePrice]]</f>
        <v>4.8086555800440793E-2</v>
      </c>
    </row>
    <row r="3115" spans="2:7" ht="16" x14ac:dyDescent="0.2">
      <c r="B3115" s="35">
        <v>40604</v>
      </c>
      <c r="C3115">
        <v>49.58</v>
      </c>
      <c r="E3115">
        <v>0.6</v>
      </c>
      <c r="F3115">
        <f>Table3[[#This Row],[DivPay]]*4</f>
        <v>2.4</v>
      </c>
      <c r="G3115" s="2">
        <f>Table3[[#This Row],[FwdDiv]]/Table3[[#This Row],[SharePrice]]</f>
        <v>4.8406615570794675E-2</v>
      </c>
    </row>
    <row r="3116" spans="2:7" ht="16" x14ac:dyDescent="0.2">
      <c r="B3116" s="35">
        <v>40603</v>
      </c>
      <c r="C3116">
        <v>49.57</v>
      </c>
      <c r="E3116">
        <v>0.6</v>
      </c>
      <c r="F3116">
        <f>Table3[[#This Row],[DivPay]]*4</f>
        <v>2.4</v>
      </c>
      <c r="G3116" s="2">
        <f>Table3[[#This Row],[FwdDiv]]/Table3[[#This Row],[SharePrice]]</f>
        <v>4.8416380875529554E-2</v>
      </c>
    </row>
    <row r="3117" spans="2:7" ht="16" x14ac:dyDescent="0.2">
      <c r="B3117" s="35">
        <v>40602</v>
      </c>
      <c r="C3117">
        <v>49.98</v>
      </c>
      <c r="E3117">
        <v>0.6</v>
      </c>
      <c r="F3117">
        <f>Table3[[#This Row],[DivPay]]*4</f>
        <v>2.4</v>
      </c>
      <c r="G3117" s="2">
        <f>Table3[[#This Row],[FwdDiv]]/Table3[[#This Row],[SharePrice]]</f>
        <v>4.8019207683073231E-2</v>
      </c>
    </row>
    <row r="3118" spans="2:7" ht="16" x14ac:dyDescent="0.2">
      <c r="B3118" s="35">
        <v>40599</v>
      </c>
      <c r="C3118">
        <v>49.41</v>
      </c>
      <c r="E3118">
        <v>0.6</v>
      </c>
      <c r="F3118">
        <f>Table3[[#This Row],[DivPay]]*4</f>
        <v>2.4</v>
      </c>
      <c r="G3118" s="2">
        <f>Table3[[#This Row],[FwdDiv]]/Table3[[#This Row],[SharePrice]]</f>
        <v>4.8573163327261693E-2</v>
      </c>
    </row>
    <row r="3119" spans="2:7" ht="16" x14ac:dyDescent="0.2">
      <c r="B3119" s="35">
        <v>40598</v>
      </c>
      <c r="C3119">
        <v>48.85</v>
      </c>
      <c r="E3119">
        <v>0.6</v>
      </c>
      <c r="F3119">
        <f>Table3[[#This Row],[DivPay]]*4</f>
        <v>2.4</v>
      </c>
      <c r="G3119" s="2">
        <f>Table3[[#This Row],[FwdDiv]]/Table3[[#This Row],[SharePrice]]</f>
        <v>4.9129989764585463E-2</v>
      </c>
    </row>
    <row r="3120" spans="2:7" ht="16" x14ac:dyDescent="0.2">
      <c r="B3120" s="35">
        <v>40597</v>
      </c>
      <c r="C3120">
        <v>49.21</v>
      </c>
      <c r="E3120">
        <v>0.6</v>
      </c>
      <c r="F3120">
        <f>Table3[[#This Row],[DivPay]]*4</f>
        <v>2.4</v>
      </c>
      <c r="G3120" s="2">
        <f>Table3[[#This Row],[FwdDiv]]/Table3[[#This Row],[SharePrice]]</f>
        <v>4.8770575086364558E-2</v>
      </c>
    </row>
    <row r="3121" spans="2:7" ht="16" x14ac:dyDescent="0.2">
      <c r="B3121" s="35">
        <v>40596</v>
      </c>
      <c r="C3121">
        <v>48.89</v>
      </c>
      <c r="E3121">
        <v>0.6</v>
      </c>
      <c r="F3121">
        <f>Table3[[#This Row],[DivPay]]*4</f>
        <v>2.4</v>
      </c>
      <c r="G3121" s="2">
        <f>Table3[[#This Row],[FwdDiv]]/Table3[[#This Row],[SharePrice]]</f>
        <v>4.9089793413786047E-2</v>
      </c>
    </row>
    <row r="3122" spans="2:7" ht="16" x14ac:dyDescent="0.2">
      <c r="B3122" s="35">
        <v>40592</v>
      </c>
      <c r="C3122">
        <v>49.02</v>
      </c>
      <c r="E3122">
        <v>0.6</v>
      </c>
      <c r="F3122">
        <f>Table3[[#This Row],[DivPay]]*4</f>
        <v>2.4</v>
      </c>
      <c r="G3122" s="2">
        <f>Table3[[#This Row],[FwdDiv]]/Table3[[#This Row],[SharePrice]]</f>
        <v>4.8959608323133411E-2</v>
      </c>
    </row>
    <row r="3123" spans="2:7" ht="16" x14ac:dyDescent="0.2">
      <c r="B3123" s="35">
        <v>40591</v>
      </c>
      <c r="C3123">
        <v>48.9</v>
      </c>
      <c r="E3123">
        <v>0.6</v>
      </c>
      <c r="F3123">
        <f>Table3[[#This Row],[DivPay]]*4</f>
        <v>2.4</v>
      </c>
      <c r="G3123" s="2">
        <f>Table3[[#This Row],[FwdDiv]]/Table3[[#This Row],[SharePrice]]</f>
        <v>4.9079754601226995E-2</v>
      </c>
    </row>
    <row r="3124" spans="2:7" ht="16" x14ac:dyDescent="0.2">
      <c r="B3124" s="35">
        <v>40590</v>
      </c>
      <c r="C3124">
        <v>49.22</v>
      </c>
      <c r="E3124">
        <v>0.6</v>
      </c>
      <c r="F3124">
        <f>Table3[[#This Row],[DivPay]]*4</f>
        <v>2.4</v>
      </c>
      <c r="G3124" s="2">
        <f>Table3[[#This Row],[FwdDiv]]/Table3[[#This Row],[SharePrice]]</f>
        <v>4.8760666395774074E-2</v>
      </c>
    </row>
    <row r="3125" spans="2:7" ht="16" x14ac:dyDescent="0.2">
      <c r="B3125" s="35">
        <v>40589</v>
      </c>
      <c r="C3125">
        <v>49.53</v>
      </c>
      <c r="E3125">
        <v>0.6</v>
      </c>
      <c r="F3125">
        <f>Table3[[#This Row],[DivPay]]*4</f>
        <v>2.4</v>
      </c>
      <c r="G3125" s="2">
        <f>Table3[[#This Row],[FwdDiv]]/Table3[[#This Row],[SharePrice]]</f>
        <v>4.8455481526347668E-2</v>
      </c>
    </row>
    <row r="3126" spans="2:7" ht="16" x14ac:dyDescent="0.2">
      <c r="B3126" s="35">
        <v>40588</v>
      </c>
      <c r="C3126">
        <v>49.34</v>
      </c>
      <c r="D3126">
        <v>0.6</v>
      </c>
      <c r="E3126">
        <v>0.6</v>
      </c>
      <c r="F3126">
        <f>Table3[[#This Row],[DivPay]]*4</f>
        <v>2.4</v>
      </c>
      <c r="G3126" s="2">
        <f>Table3[[#This Row],[FwdDiv]]/Table3[[#This Row],[SharePrice]]</f>
        <v>4.8642075395216859E-2</v>
      </c>
    </row>
    <row r="3127" spans="2:7" ht="16" x14ac:dyDescent="0.2">
      <c r="B3127" s="35">
        <v>40585</v>
      </c>
      <c r="C3127">
        <v>50.1</v>
      </c>
      <c r="E3127">
        <v>0.59499999999999997</v>
      </c>
      <c r="F3127">
        <f>Table3[[#This Row],[DivPay]]*4</f>
        <v>2.38</v>
      </c>
      <c r="G3127" s="2">
        <f>Table3[[#This Row],[FwdDiv]]/Table3[[#This Row],[SharePrice]]</f>
        <v>4.7504990019960079E-2</v>
      </c>
    </row>
    <row r="3128" spans="2:7" ht="16" x14ac:dyDescent="0.2">
      <c r="B3128" s="35">
        <v>40584</v>
      </c>
      <c r="C3128">
        <v>50.09</v>
      </c>
      <c r="E3128">
        <v>0.59499999999999997</v>
      </c>
      <c r="F3128">
        <f>Table3[[#This Row],[DivPay]]*4</f>
        <v>2.38</v>
      </c>
      <c r="G3128" s="2">
        <f>Table3[[#This Row],[FwdDiv]]/Table3[[#This Row],[SharePrice]]</f>
        <v>4.7514473946895584E-2</v>
      </c>
    </row>
    <row r="3129" spans="2:7" ht="16" x14ac:dyDescent="0.2">
      <c r="B3129" s="35">
        <v>40583</v>
      </c>
      <c r="C3129">
        <v>49.94</v>
      </c>
      <c r="E3129">
        <v>0.59499999999999997</v>
      </c>
      <c r="F3129">
        <f>Table3[[#This Row],[DivPay]]*4</f>
        <v>2.38</v>
      </c>
      <c r="G3129" s="2">
        <f>Table3[[#This Row],[FwdDiv]]/Table3[[#This Row],[SharePrice]]</f>
        <v>4.765718862635162E-2</v>
      </c>
    </row>
    <row r="3130" spans="2:7" ht="16" x14ac:dyDescent="0.2">
      <c r="B3130" s="35">
        <v>40582</v>
      </c>
      <c r="C3130">
        <v>49.64</v>
      </c>
      <c r="E3130">
        <v>0.59499999999999997</v>
      </c>
      <c r="F3130">
        <f>Table3[[#This Row],[DivPay]]*4</f>
        <v>2.38</v>
      </c>
      <c r="G3130" s="2">
        <f>Table3[[#This Row],[FwdDiv]]/Table3[[#This Row],[SharePrice]]</f>
        <v>4.7945205479452052E-2</v>
      </c>
    </row>
    <row r="3131" spans="2:7" ht="16" x14ac:dyDescent="0.2">
      <c r="B3131" s="35">
        <v>40581</v>
      </c>
      <c r="C3131">
        <v>49.89</v>
      </c>
      <c r="E3131">
        <v>0.59499999999999997</v>
      </c>
      <c r="F3131">
        <f>Table3[[#This Row],[DivPay]]*4</f>
        <v>2.38</v>
      </c>
      <c r="G3131" s="2">
        <f>Table3[[#This Row],[FwdDiv]]/Table3[[#This Row],[SharePrice]]</f>
        <v>4.7704950891962312E-2</v>
      </c>
    </row>
    <row r="3132" spans="2:7" ht="16" x14ac:dyDescent="0.2">
      <c r="B3132" s="35">
        <v>40578</v>
      </c>
      <c r="C3132">
        <v>49.59</v>
      </c>
      <c r="E3132">
        <v>0.59499999999999997</v>
      </c>
      <c r="F3132">
        <f>Table3[[#This Row],[DivPay]]*4</f>
        <v>2.38</v>
      </c>
      <c r="G3132" s="2">
        <f>Table3[[#This Row],[FwdDiv]]/Table3[[#This Row],[SharePrice]]</f>
        <v>4.7993547086106064E-2</v>
      </c>
    </row>
    <row r="3133" spans="2:7" ht="16" x14ac:dyDescent="0.2">
      <c r="B3133" s="35">
        <v>40577</v>
      </c>
      <c r="C3133">
        <v>49.87</v>
      </c>
      <c r="E3133">
        <v>0.59499999999999997</v>
      </c>
      <c r="F3133">
        <f>Table3[[#This Row],[DivPay]]*4</f>
        <v>2.38</v>
      </c>
      <c r="G3133" s="2">
        <f>Table3[[#This Row],[FwdDiv]]/Table3[[#This Row],[SharePrice]]</f>
        <v>4.7724082614798477E-2</v>
      </c>
    </row>
    <row r="3134" spans="2:7" ht="16" x14ac:dyDescent="0.2">
      <c r="B3134" s="35">
        <v>40576</v>
      </c>
      <c r="C3134">
        <v>49.82</v>
      </c>
      <c r="E3134">
        <v>0.59499999999999997</v>
      </c>
      <c r="F3134">
        <f>Table3[[#This Row],[DivPay]]*4</f>
        <v>2.38</v>
      </c>
      <c r="G3134" s="2">
        <f>Table3[[#This Row],[FwdDiv]]/Table3[[#This Row],[SharePrice]]</f>
        <v>4.7771979124849456E-2</v>
      </c>
    </row>
    <row r="3135" spans="2:7" ht="16" x14ac:dyDescent="0.2">
      <c r="B3135" s="35">
        <v>40575</v>
      </c>
      <c r="C3135">
        <v>50.11</v>
      </c>
      <c r="E3135">
        <v>0.59499999999999997</v>
      </c>
      <c r="F3135">
        <f>Table3[[#This Row],[DivPay]]*4</f>
        <v>2.38</v>
      </c>
      <c r="G3135" s="2">
        <f>Table3[[#This Row],[FwdDiv]]/Table3[[#This Row],[SharePrice]]</f>
        <v>4.7495509878267811E-2</v>
      </c>
    </row>
    <row r="3136" spans="2:7" ht="16" x14ac:dyDescent="0.2">
      <c r="B3136" s="35">
        <v>40574</v>
      </c>
      <c r="C3136">
        <v>49.91</v>
      </c>
      <c r="E3136">
        <v>0.59499999999999997</v>
      </c>
      <c r="F3136">
        <f>Table3[[#This Row],[DivPay]]*4</f>
        <v>2.38</v>
      </c>
      <c r="G3136" s="2">
        <f>Table3[[#This Row],[FwdDiv]]/Table3[[#This Row],[SharePrice]]</f>
        <v>4.7685834502103785E-2</v>
      </c>
    </row>
    <row r="3137" spans="2:7" ht="16" x14ac:dyDescent="0.2">
      <c r="B3137" s="35">
        <v>40571</v>
      </c>
      <c r="C3137">
        <v>50.07</v>
      </c>
      <c r="E3137">
        <v>0.59499999999999997</v>
      </c>
      <c r="F3137">
        <f>Table3[[#This Row],[DivPay]]*4</f>
        <v>2.38</v>
      </c>
      <c r="G3137" s="2">
        <f>Table3[[#This Row],[FwdDiv]]/Table3[[#This Row],[SharePrice]]</f>
        <v>4.7533453165568201E-2</v>
      </c>
    </row>
    <row r="3138" spans="2:7" ht="16" x14ac:dyDescent="0.2">
      <c r="B3138" s="35">
        <v>40570</v>
      </c>
      <c r="C3138">
        <v>50.62</v>
      </c>
      <c r="E3138">
        <v>0.59499999999999997</v>
      </c>
      <c r="F3138">
        <f>Table3[[#This Row],[DivPay]]*4</f>
        <v>2.38</v>
      </c>
      <c r="G3138" s="2">
        <f>Table3[[#This Row],[FwdDiv]]/Table3[[#This Row],[SharePrice]]</f>
        <v>4.7016989332279734E-2</v>
      </c>
    </row>
    <row r="3139" spans="2:7" ht="16" x14ac:dyDescent="0.2">
      <c r="B3139" s="35">
        <v>40569</v>
      </c>
      <c r="C3139">
        <v>50.5</v>
      </c>
      <c r="E3139">
        <v>0.59499999999999997</v>
      </c>
      <c r="F3139">
        <f>Table3[[#This Row],[DivPay]]*4</f>
        <v>2.38</v>
      </c>
      <c r="G3139" s="2">
        <f>Table3[[#This Row],[FwdDiv]]/Table3[[#This Row],[SharePrice]]</f>
        <v>4.7128712871287129E-2</v>
      </c>
    </row>
    <row r="3140" spans="2:7" ht="16" x14ac:dyDescent="0.2">
      <c r="B3140" s="35">
        <v>40568</v>
      </c>
      <c r="C3140">
        <v>50.65</v>
      </c>
      <c r="E3140">
        <v>0.59499999999999997</v>
      </c>
      <c r="F3140">
        <f>Table3[[#This Row],[DivPay]]*4</f>
        <v>2.38</v>
      </c>
      <c r="G3140" s="2">
        <f>Table3[[#This Row],[FwdDiv]]/Table3[[#This Row],[SharePrice]]</f>
        <v>4.6989141164856862E-2</v>
      </c>
    </row>
    <row r="3141" spans="2:7" ht="16" x14ac:dyDescent="0.2">
      <c r="B3141" s="35">
        <v>40567</v>
      </c>
      <c r="C3141">
        <v>50.55</v>
      </c>
      <c r="E3141">
        <v>0.59499999999999997</v>
      </c>
      <c r="F3141">
        <f>Table3[[#This Row],[DivPay]]*4</f>
        <v>2.38</v>
      </c>
      <c r="G3141" s="2">
        <f>Table3[[#This Row],[FwdDiv]]/Table3[[#This Row],[SharePrice]]</f>
        <v>4.708209693372898E-2</v>
      </c>
    </row>
    <row r="3142" spans="2:7" ht="16" x14ac:dyDescent="0.2">
      <c r="B3142" s="35">
        <v>40564</v>
      </c>
      <c r="C3142">
        <v>49.87</v>
      </c>
      <c r="E3142">
        <v>0.59499999999999997</v>
      </c>
      <c r="F3142">
        <f>Table3[[#This Row],[DivPay]]*4</f>
        <v>2.38</v>
      </c>
      <c r="G3142" s="2">
        <f>Table3[[#This Row],[FwdDiv]]/Table3[[#This Row],[SharePrice]]</f>
        <v>4.7724082614798477E-2</v>
      </c>
    </row>
    <row r="3143" spans="2:7" ht="16" x14ac:dyDescent="0.2">
      <c r="B3143" s="35">
        <v>40563</v>
      </c>
      <c r="C3143">
        <v>50.53</v>
      </c>
      <c r="E3143">
        <v>0.59499999999999997</v>
      </c>
      <c r="F3143">
        <f>Table3[[#This Row],[DivPay]]*4</f>
        <v>2.38</v>
      </c>
      <c r="G3143" s="2">
        <f>Table3[[#This Row],[FwdDiv]]/Table3[[#This Row],[SharePrice]]</f>
        <v>4.7100732238274289E-2</v>
      </c>
    </row>
    <row r="3144" spans="2:7" ht="16" x14ac:dyDescent="0.2">
      <c r="B3144" s="35">
        <v>40562</v>
      </c>
      <c r="C3144">
        <v>50.35</v>
      </c>
      <c r="E3144">
        <v>0.59499999999999997</v>
      </c>
      <c r="F3144">
        <f>Table3[[#This Row],[DivPay]]*4</f>
        <v>2.38</v>
      </c>
      <c r="G3144" s="2">
        <f>Table3[[#This Row],[FwdDiv]]/Table3[[#This Row],[SharePrice]]</f>
        <v>4.7269116186693147E-2</v>
      </c>
    </row>
    <row r="3145" spans="2:7" ht="16" x14ac:dyDescent="0.2">
      <c r="B3145" s="35">
        <v>40561</v>
      </c>
      <c r="C3145">
        <v>50.11</v>
      </c>
      <c r="E3145">
        <v>0.59499999999999997</v>
      </c>
      <c r="F3145">
        <f>Table3[[#This Row],[DivPay]]*4</f>
        <v>2.38</v>
      </c>
      <c r="G3145" s="2">
        <f>Table3[[#This Row],[FwdDiv]]/Table3[[#This Row],[SharePrice]]</f>
        <v>4.7495509878267811E-2</v>
      </c>
    </row>
    <row r="3146" spans="2:7" ht="16" x14ac:dyDescent="0.2">
      <c r="B3146" s="35">
        <v>40557</v>
      </c>
      <c r="C3146">
        <v>49.83</v>
      </c>
      <c r="E3146">
        <v>0.59499999999999997</v>
      </c>
      <c r="F3146">
        <f>Table3[[#This Row],[DivPay]]*4</f>
        <v>2.38</v>
      </c>
      <c r="G3146" s="2">
        <f>Table3[[#This Row],[FwdDiv]]/Table3[[#This Row],[SharePrice]]</f>
        <v>4.7762392133253062E-2</v>
      </c>
    </row>
    <row r="3147" spans="2:7" ht="16" x14ac:dyDescent="0.2">
      <c r="B3147" s="35">
        <v>40556</v>
      </c>
      <c r="C3147">
        <v>49.96</v>
      </c>
      <c r="E3147">
        <v>0.59499999999999997</v>
      </c>
      <c r="F3147">
        <f>Table3[[#This Row],[DivPay]]*4</f>
        <v>2.38</v>
      </c>
      <c r="G3147" s="2">
        <f>Table3[[#This Row],[FwdDiv]]/Table3[[#This Row],[SharePrice]]</f>
        <v>4.7638110488390707E-2</v>
      </c>
    </row>
    <row r="3148" spans="2:7" ht="16" x14ac:dyDescent="0.2">
      <c r="B3148" s="35">
        <v>40555</v>
      </c>
      <c r="C3148">
        <v>49.56</v>
      </c>
      <c r="E3148">
        <v>0.59499999999999997</v>
      </c>
      <c r="F3148">
        <f>Table3[[#This Row],[DivPay]]*4</f>
        <v>2.38</v>
      </c>
      <c r="G3148" s="2">
        <f>Table3[[#This Row],[FwdDiv]]/Table3[[#This Row],[SharePrice]]</f>
        <v>4.8022598870056492E-2</v>
      </c>
    </row>
    <row r="3149" spans="2:7" ht="16" x14ac:dyDescent="0.2">
      <c r="B3149" s="35">
        <v>40554</v>
      </c>
      <c r="C3149">
        <v>49.25</v>
      </c>
      <c r="E3149">
        <v>0.59499999999999997</v>
      </c>
      <c r="F3149">
        <f>Table3[[#This Row],[DivPay]]*4</f>
        <v>2.38</v>
      </c>
      <c r="G3149" s="2">
        <f>Table3[[#This Row],[FwdDiv]]/Table3[[#This Row],[SharePrice]]</f>
        <v>4.8324873096446695E-2</v>
      </c>
    </row>
    <row r="3150" spans="2:7" ht="16" x14ac:dyDescent="0.2">
      <c r="B3150" s="35">
        <v>40553</v>
      </c>
      <c r="C3150">
        <v>49.23</v>
      </c>
      <c r="E3150">
        <v>0.59499999999999997</v>
      </c>
      <c r="F3150">
        <f>Table3[[#This Row],[DivPay]]*4</f>
        <v>2.38</v>
      </c>
      <c r="G3150" s="2">
        <f>Table3[[#This Row],[FwdDiv]]/Table3[[#This Row],[SharePrice]]</f>
        <v>4.8344505382896606E-2</v>
      </c>
    </row>
    <row r="3151" spans="2:7" ht="16" x14ac:dyDescent="0.2">
      <c r="B3151" s="35">
        <v>40550</v>
      </c>
      <c r="C3151">
        <v>49.54</v>
      </c>
      <c r="E3151">
        <v>0.59499999999999997</v>
      </c>
      <c r="F3151">
        <f>Table3[[#This Row],[DivPay]]*4</f>
        <v>2.38</v>
      </c>
      <c r="G3151" s="2">
        <f>Table3[[#This Row],[FwdDiv]]/Table3[[#This Row],[SharePrice]]</f>
        <v>4.804198627371821E-2</v>
      </c>
    </row>
    <row r="3152" spans="2:7" ht="16" x14ac:dyDescent="0.2">
      <c r="B3152" s="35">
        <v>40549</v>
      </c>
      <c r="C3152">
        <v>49.32</v>
      </c>
      <c r="E3152">
        <v>0.59499999999999997</v>
      </c>
      <c r="F3152">
        <f>Table3[[#This Row],[DivPay]]*4</f>
        <v>2.38</v>
      </c>
      <c r="G3152" s="2">
        <f>Table3[[#This Row],[FwdDiv]]/Table3[[#This Row],[SharePrice]]</f>
        <v>4.8256285482562854E-2</v>
      </c>
    </row>
    <row r="3153" spans="2:7" ht="16" x14ac:dyDescent="0.2">
      <c r="B3153" s="35">
        <v>40548</v>
      </c>
      <c r="C3153">
        <v>49.37</v>
      </c>
      <c r="E3153">
        <v>0.59499999999999997</v>
      </c>
      <c r="F3153">
        <f>Table3[[#This Row],[DivPay]]*4</f>
        <v>2.38</v>
      </c>
      <c r="G3153" s="2">
        <f>Table3[[#This Row],[FwdDiv]]/Table3[[#This Row],[SharePrice]]</f>
        <v>4.8207413408952807E-2</v>
      </c>
    </row>
    <row r="3154" spans="2:7" ht="16" x14ac:dyDescent="0.2">
      <c r="B3154" s="35">
        <v>40547</v>
      </c>
      <c r="C3154">
        <v>49.7</v>
      </c>
      <c r="E3154">
        <v>0.59499999999999997</v>
      </c>
      <c r="F3154">
        <f>Table3[[#This Row],[DivPay]]*4</f>
        <v>2.38</v>
      </c>
      <c r="G3154" s="2">
        <f>Table3[[#This Row],[FwdDiv]]/Table3[[#This Row],[SharePrice]]</f>
        <v>4.7887323943661964E-2</v>
      </c>
    </row>
    <row r="3155" spans="2:7" ht="16" x14ac:dyDescent="0.2">
      <c r="B3155" s="35">
        <v>40546</v>
      </c>
      <c r="C3155">
        <v>49.55</v>
      </c>
      <c r="E3155">
        <v>0.59499999999999997</v>
      </c>
      <c r="F3155">
        <f>Table3[[#This Row],[DivPay]]*4</f>
        <v>2.38</v>
      </c>
      <c r="G3155" s="2">
        <f>Table3[[#This Row],[FwdDiv]]/Table3[[#This Row],[SharePrice]]</f>
        <v>4.803229061553986E-2</v>
      </c>
    </row>
    <row r="3156" spans="2:7" ht="16" x14ac:dyDescent="0.2">
      <c r="B3156" s="35">
        <v>40543</v>
      </c>
      <c r="C3156">
        <v>49.57</v>
      </c>
      <c r="E3156">
        <v>0.59499999999999997</v>
      </c>
      <c r="F3156">
        <f>Table3[[#This Row],[DivPay]]*4</f>
        <v>2.38</v>
      </c>
      <c r="G3156" s="2">
        <f>Table3[[#This Row],[FwdDiv]]/Table3[[#This Row],[SharePrice]]</f>
        <v>4.8012911034900137E-2</v>
      </c>
    </row>
    <row r="3157" spans="2:7" ht="16" x14ac:dyDescent="0.2">
      <c r="B3157" s="35">
        <v>40542</v>
      </c>
      <c r="C3157">
        <v>49.42</v>
      </c>
      <c r="E3157">
        <v>0.59499999999999997</v>
      </c>
      <c r="F3157">
        <f>Table3[[#This Row],[DivPay]]*4</f>
        <v>2.38</v>
      </c>
      <c r="G3157" s="2">
        <f>Table3[[#This Row],[FwdDiv]]/Table3[[#This Row],[SharePrice]]</f>
        <v>4.8158640226628892E-2</v>
      </c>
    </row>
    <row r="3158" spans="2:7" ht="16" x14ac:dyDescent="0.2">
      <c r="B3158" s="35">
        <v>40541</v>
      </c>
      <c r="C3158">
        <v>49.53</v>
      </c>
      <c r="E3158">
        <v>0.59499999999999997</v>
      </c>
      <c r="F3158">
        <f>Table3[[#This Row],[DivPay]]*4</f>
        <v>2.38</v>
      </c>
      <c r="G3158" s="2">
        <f>Table3[[#This Row],[FwdDiv]]/Table3[[#This Row],[SharePrice]]</f>
        <v>4.8051685846961435E-2</v>
      </c>
    </row>
    <row r="3159" spans="2:7" ht="16" x14ac:dyDescent="0.2">
      <c r="B3159" s="35">
        <v>40540</v>
      </c>
      <c r="C3159">
        <v>49.73</v>
      </c>
      <c r="E3159">
        <v>0.59499999999999997</v>
      </c>
      <c r="F3159">
        <f>Table3[[#This Row],[DivPay]]*4</f>
        <v>2.38</v>
      </c>
      <c r="G3159" s="2">
        <f>Table3[[#This Row],[FwdDiv]]/Table3[[#This Row],[SharePrice]]</f>
        <v>4.7858435551980695E-2</v>
      </c>
    </row>
    <row r="3160" spans="2:7" ht="16" x14ac:dyDescent="0.2">
      <c r="B3160" s="35">
        <v>40539</v>
      </c>
      <c r="C3160">
        <v>49.65</v>
      </c>
      <c r="E3160">
        <v>0.59499999999999997</v>
      </c>
      <c r="F3160">
        <f>Table3[[#This Row],[DivPay]]*4</f>
        <v>2.38</v>
      </c>
      <c r="G3160" s="2">
        <f>Table3[[#This Row],[FwdDiv]]/Table3[[#This Row],[SharePrice]]</f>
        <v>4.7935548841893251E-2</v>
      </c>
    </row>
    <row r="3161" spans="2:7" ht="16" x14ac:dyDescent="0.2">
      <c r="B3161" s="35">
        <v>40535</v>
      </c>
      <c r="C3161">
        <v>49.6</v>
      </c>
      <c r="E3161">
        <v>0.59499999999999997</v>
      </c>
      <c r="F3161">
        <f>Table3[[#This Row],[DivPay]]*4</f>
        <v>2.38</v>
      </c>
      <c r="G3161" s="2">
        <f>Table3[[#This Row],[FwdDiv]]/Table3[[#This Row],[SharePrice]]</f>
        <v>4.7983870967741933E-2</v>
      </c>
    </row>
    <row r="3162" spans="2:7" ht="16" x14ac:dyDescent="0.2">
      <c r="B3162" s="35">
        <v>40534</v>
      </c>
      <c r="C3162">
        <v>49.56</v>
      </c>
      <c r="E3162">
        <v>0.59499999999999997</v>
      </c>
      <c r="F3162">
        <f>Table3[[#This Row],[DivPay]]*4</f>
        <v>2.38</v>
      </c>
      <c r="G3162" s="2">
        <f>Table3[[#This Row],[FwdDiv]]/Table3[[#This Row],[SharePrice]]</f>
        <v>4.8022598870056492E-2</v>
      </c>
    </row>
    <row r="3163" spans="2:7" ht="16" x14ac:dyDescent="0.2">
      <c r="B3163" s="35">
        <v>40533</v>
      </c>
      <c r="C3163">
        <v>49.49</v>
      </c>
      <c r="E3163">
        <v>0.59499999999999997</v>
      </c>
      <c r="F3163">
        <f>Table3[[#This Row],[DivPay]]*4</f>
        <v>2.38</v>
      </c>
      <c r="G3163" s="2">
        <f>Table3[[#This Row],[FwdDiv]]/Table3[[#This Row],[SharePrice]]</f>
        <v>4.8090523338048086E-2</v>
      </c>
    </row>
    <row r="3164" spans="2:7" ht="16" x14ac:dyDescent="0.2">
      <c r="B3164" s="35">
        <v>40532</v>
      </c>
      <c r="C3164">
        <v>49.46</v>
      </c>
      <c r="E3164">
        <v>0.59499999999999997</v>
      </c>
      <c r="F3164">
        <f>Table3[[#This Row],[DivPay]]*4</f>
        <v>2.38</v>
      </c>
      <c r="G3164" s="2">
        <f>Table3[[#This Row],[FwdDiv]]/Table3[[#This Row],[SharePrice]]</f>
        <v>4.8119692680954305E-2</v>
      </c>
    </row>
    <row r="3165" spans="2:7" ht="16" x14ac:dyDescent="0.2">
      <c r="B3165" s="35">
        <v>40529</v>
      </c>
      <c r="C3165">
        <v>49.34</v>
      </c>
      <c r="E3165">
        <v>0.59499999999999997</v>
      </c>
      <c r="F3165">
        <f>Table3[[#This Row],[DivPay]]*4</f>
        <v>2.38</v>
      </c>
      <c r="G3165" s="2">
        <f>Table3[[#This Row],[FwdDiv]]/Table3[[#This Row],[SharePrice]]</f>
        <v>4.8236724766923381E-2</v>
      </c>
    </row>
    <row r="3166" spans="2:7" ht="16" x14ac:dyDescent="0.2">
      <c r="B3166" s="35">
        <v>40528</v>
      </c>
      <c r="C3166">
        <v>49.55</v>
      </c>
      <c r="E3166">
        <v>0.59499999999999997</v>
      </c>
      <c r="F3166">
        <f>Table3[[#This Row],[DivPay]]*4</f>
        <v>2.38</v>
      </c>
      <c r="G3166" s="2">
        <f>Table3[[#This Row],[FwdDiv]]/Table3[[#This Row],[SharePrice]]</f>
        <v>4.803229061553986E-2</v>
      </c>
    </row>
    <row r="3167" spans="2:7" ht="16" x14ac:dyDescent="0.2">
      <c r="B3167" s="35">
        <v>40527</v>
      </c>
      <c r="C3167">
        <v>49.01</v>
      </c>
      <c r="E3167">
        <v>0.59499999999999997</v>
      </c>
      <c r="F3167">
        <f>Table3[[#This Row],[DivPay]]*4</f>
        <v>2.38</v>
      </c>
      <c r="G3167" s="2">
        <f>Table3[[#This Row],[FwdDiv]]/Table3[[#This Row],[SharePrice]]</f>
        <v>4.8561518057539277E-2</v>
      </c>
    </row>
    <row r="3168" spans="2:7" ht="16" x14ac:dyDescent="0.2">
      <c r="B3168" s="35">
        <v>40526</v>
      </c>
      <c r="C3168">
        <v>49.5</v>
      </c>
      <c r="E3168">
        <v>0.59499999999999997</v>
      </c>
      <c r="F3168">
        <f>Table3[[#This Row],[DivPay]]*4</f>
        <v>2.38</v>
      </c>
      <c r="G3168" s="2">
        <f>Table3[[#This Row],[FwdDiv]]/Table3[[#This Row],[SharePrice]]</f>
        <v>4.8080808080808078E-2</v>
      </c>
    </row>
    <row r="3169" spans="2:7" ht="16" x14ac:dyDescent="0.2">
      <c r="B3169" s="35">
        <v>40525</v>
      </c>
      <c r="C3169">
        <v>49.18</v>
      </c>
      <c r="E3169">
        <v>0.59499999999999997</v>
      </c>
      <c r="F3169">
        <f>Table3[[#This Row],[DivPay]]*4</f>
        <v>2.38</v>
      </c>
      <c r="G3169" s="2">
        <f>Table3[[#This Row],[FwdDiv]]/Table3[[#This Row],[SharePrice]]</f>
        <v>4.839365595770638E-2</v>
      </c>
    </row>
    <row r="3170" spans="2:7" ht="16" x14ac:dyDescent="0.2">
      <c r="B3170" s="35">
        <v>40522</v>
      </c>
      <c r="C3170">
        <v>48.88</v>
      </c>
      <c r="E3170">
        <v>0.59499999999999997</v>
      </c>
      <c r="F3170">
        <f>Table3[[#This Row],[DivPay]]*4</f>
        <v>2.38</v>
      </c>
      <c r="G3170" s="2">
        <f>Table3[[#This Row],[FwdDiv]]/Table3[[#This Row],[SharePrice]]</f>
        <v>4.8690671031096561E-2</v>
      </c>
    </row>
    <row r="3171" spans="2:7" ht="16" x14ac:dyDescent="0.2">
      <c r="B3171" s="35">
        <v>40521</v>
      </c>
      <c r="C3171">
        <v>48.71</v>
      </c>
      <c r="E3171">
        <v>0.59499999999999997</v>
      </c>
      <c r="F3171">
        <f>Table3[[#This Row],[DivPay]]*4</f>
        <v>2.38</v>
      </c>
      <c r="G3171" s="2">
        <f>Table3[[#This Row],[FwdDiv]]/Table3[[#This Row],[SharePrice]]</f>
        <v>4.8860603572161772E-2</v>
      </c>
    </row>
    <row r="3172" spans="2:7" ht="16" x14ac:dyDescent="0.2">
      <c r="B3172" s="35">
        <v>40520</v>
      </c>
      <c r="C3172">
        <v>48.28</v>
      </c>
      <c r="E3172">
        <v>0.59499999999999997</v>
      </c>
      <c r="F3172">
        <f>Table3[[#This Row],[DivPay]]*4</f>
        <v>2.38</v>
      </c>
      <c r="G3172" s="2">
        <f>Table3[[#This Row],[FwdDiv]]/Table3[[#This Row],[SharePrice]]</f>
        <v>4.9295774647887321E-2</v>
      </c>
    </row>
    <row r="3173" spans="2:7" ht="16" x14ac:dyDescent="0.2">
      <c r="B3173" s="35">
        <v>40519</v>
      </c>
      <c r="C3173">
        <v>48.57</v>
      </c>
      <c r="E3173">
        <v>0.59499999999999997</v>
      </c>
      <c r="F3173">
        <f>Table3[[#This Row],[DivPay]]*4</f>
        <v>2.38</v>
      </c>
      <c r="G3173" s="2">
        <f>Table3[[#This Row],[FwdDiv]]/Table3[[#This Row],[SharePrice]]</f>
        <v>4.9001441218859375E-2</v>
      </c>
    </row>
    <row r="3174" spans="2:7" ht="16" x14ac:dyDescent="0.2">
      <c r="B3174" s="35">
        <v>40518</v>
      </c>
      <c r="C3174">
        <v>48.89</v>
      </c>
      <c r="E3174">
        <v>0.59499999999999997</v>
      </c>
      <c r="F3174">
        <f>Table3[[#This Row],[DivPay]]*4</f>
        <v>2.38</v>
      </c>
      <c r="G3174" s="2">
        <f>Table3[[#This Row],[FwdDiv]]/Table3[[#This Row],[SharePrice]]</f>
        <v>4.8680711802004499E-2</v>
      </c>
    </row>
    <row r="3175" spans="2:7" ht="16" x14ac:dyDescent="0.2">
      <c r="B3175" s="35">
        <v>40515</v>
      </c>
      <c r="C3175">
        <v>49.02</v>
      </c>
      <c r="E3175">
        <v>0.59499999999999997</v>
      </c>
      <c r="F3175">
        <f>Table3[[#This Row],[DivPay]]*4</f>
        <v>2.38</v>
      </c>
      <c r="G3175" s="2">
        <f>Table3[[#This Row],[FwdDiv]]/Table3[[#This Row],[SharePrice]]</f>
        <v>4.8551611587107295E-2</v>
      </c>
    </row>
    <row r="3176" spans="2:7" ht="16" x14ac:dyDescent="0.2">
      <c r="B3176" s="35">
        <v>40514</v>
      </c>
      <c r="C3176">
        <v>48.83</v>
      </c>
      <c r="E3176">
        <v>0.59499999999999997</v>
      </c>
      <c r="F3176">
        <f>Table3[[#This Row],[DivPay]]*4</f>
        <v>2.38</v>
      </c>
      <c r="G3176" s="2">
        <f>Table3[[#This Row],[FwdDiv]]/Table3[[#This Row],[SharePrice]]</f>
        <v>4.8740528363710831E-2</v>
      </c>
    </row>
    <row r="3177" spans="2:7" ht="16" x14ac:dyDescent="0.2">
      <c r="B3177" s="35">
        <v>40513</v>
      </c>
      <c r="C3177">
        <v>48.75</v>
      </c>
      <c r="E3177">
        <v>0.59499999999999997</v>
      </c>
      <c r="F3177">
        <f>Table3[[#This Row],[DivPay]]*4</f>
        <v>2.38</v>
      </c>
      <c r="G3177" s="2">
        <f>Table3[[#This Row],[FwdDiv]]/Table3[[#This Row],[SharePrice]]</f>
        <v>4.8820512820512821E-2</v>
      </c>
    </row>
    <row r="3178" spans="2:7" ht="16" x14ac:dyDescent="0.2">
      <c r="B3178" s="35">
        <v>40512</v>
      </c>
      <c r="C3178">
        <v>48.37</v>
      </c>
      <c r="E3178">
        <v>0.59499999999999997</v>
      </c>
      <c r="F3178">
        <f>Table3[[#This Row],[DivPay]]*4</f>
        <v>2.38</v>
      </c>
      <c r="G3178" s="2">
        <f>Table3[[#This Row],[FwdDiv]]/Table3[[#This Row],[SharePrice]]</f>
        <v>4.9204052098408106E-2</v>
      </c>
    </row>
    <row r="3179" spans="2:7" ht="16" x14ac:dyDescent="0.2">
      <c r="B3179" s="35">
        <v>40511</v>
      </c>
      <c r="C3179">
        <v>48.02</v>
      </c>
      <c r="E3179">
        <v>0.59499999999999997</v>
      </c>
      <c r="F3179">
        <f>Table3[[#This Row],[DivPay]]*4</f>
        <v>2.38</v>
      </c>
      <c r="G3179" s="2">
        <f>Table3[[#This Row],[FwdDiv]]/Table3[[#This Row],[SharePrice]]</f>
        <v>4.9562682215743434E-2</v>
      </c>
    </row>
    <row r="3180" spans="2:7" ht="16" x14ac:dyDescent="0.2">
      <c r="B3180" s="35">
        <v>40508</v>
      </c>
      <c r="C3180">
        <v>48.18</v>
      </c>
      <c r="E3180">
        <v>0.59499999999999997</v>
      </c>
      <c r="F3180">
        <f>Table3[[#This Row],[DivPay]]*4</f>
        <v>2.38</v>
      </c>
      <c r="G3180" s="2">
        <f>Table3[[#This Row],[FwdDiv]]/Table3[[#This Row],[SharePrice]]</f>
        <v>4.9398090493980903E-2</v>
      </c>
    </row>
    <row r="3181" spans="2:7" ht="16" x14ac:dyDescent="0.2">
      <c r="B3181" s="35">
        <v>40506</v>
      </c>
      <c r="C3181">
        <v>48.33</v>
      </c>
      <c r="E3181">
        <v>0.59499999999999997</v>
      </c>
      <c r="F3181">
        <f>Table3[[#This Row],[DivPay]]*4</f>
        <v>2.38</v>
      </c>
      <c r="G3181" s="2">
        <f>Table3[[#This Row],[FwdDiv]]/Table3[[#This Row],[SharePrice]]</f>
        <v>4.9244775501758743E-2</v>
      </c>
    </row>
    <row r="3182" spans="2:7" ht="16" x14ac:dyDescent="0.2">
      <c r="B3182" s="35">
        <v>40505</v>
      </c>
      <c r="C3182">
        <v>48.24</v>
      </c>
      <c r="E3182">
        <v>0.59499999999999997</v>
      </c>
      <c r="F3182">
        <f>Table3[[#This Row],[DivPay]]*4</f>
        <v>2.38</v>
      </c>
      <c r="G3182" s="2">
        <f>Table3[[#This Row],[FwdDiv]]/Table3[[#This Row],[SharePrice]]</f>
        <v>4.9336650082918737E-2</v>
      </c>
    </row>
    <row r="3183" spans="2:7" ht="16" x14ac:dyDescent="0.2">
      <c r="B3183" s="35">
        <v>40504</v>
      </c>
      <c r="C3183">
        <v>48.7</v>
      </c>
      <c r="E3183">
        <v>0.59499999999999997</v>
      </c>
      <c r="F3183">
        <f>Table3[[#This Row],[DivPay]]*4</f>
        <v>2.38</v>
      </c>
      <c r="G3183" s="2">
        <f>Table3[[#This Row],[FwdDiv]]/Table3[[#This Row],[SharePrice]]</f>
        <v>4.8870636550308003E-2</v>
      </c>
    </row>
    <row r="3184" spans="2:7" ht="16" x14ac:dyDescent="0.2">
      <c r="B3184" s="35">
        <v>40501</v>
      </c>
      <c r="C3184">
        <v>48.63</v>
      </c>
      <c r="E3184">
        <v>0.59499999999999997</v>
      </c>
      <c r="F3184">
        <f>Table3[[#This Row],[DivPay]]*4</f>
        <v>2.38</v>
      </c>
      <c r="G3184" s="2">
        <f>Table3[[#This Row],[FwdDiv]]/Table3[[#This Row],[SharePrice]]</f>
        <v>4.8940982932346284E-2</v>
      </c>
    </row>
    <row r="3185" spans="2:7" ht="16" x14ac:dyDescent="0.2">
      <c r="B3185" s="35">
        <v>40500</v>
      </c>
      <c r="C3185">
        <v>48.85</v>
      </c>
      <c r="E3185">
        <v>0.59499999999999997</v>
      </c>
      <c r="F3185">
        <f>Table3[[#This Row],[DivPay]]*4</f>
        <v>2.38</v>
      </c>
      <c r="G3185" s="2">
        <f>Table3[[#This Row],[FwdDiv]]/Table3[[#This Row],[SharePrice]]</f>
        <v>4.8720573183213919E-2</v>
      </c>
    </row>
    <row r="3186" spans="2:7" ht="16" x14ac:dyDescent="0.2">
      <c r="B3186" s="35">
        <v>40499</v>
      </c>
      <c r="C3186">
        <v>48.58</v>
      </c>
      <c r="E3186">
        <v>0.59499999999999997</v>
      </c>
      <c r="F3186">
        <f>Table3[[#This Row],[DivPay]]*4</f>
        <v>2.38</v>
      </c>
      <c r="G3186" s="2">
        <f>Table3[[#This Row],[FwdDiv]]/Table3[[#This Row],[SharePrice]]</f>
        <v>4.8991354466858789E-2</v>
      </c>
    </row>
    <row r="3187" spans="2:7" ht="16" x14ac:dyDescent="0.2">
      <c r="B3187" s="35">
        <v>40498</v>
      </c>
      <c r="C3187">
        <v>48.66</v>
      </c>
      <c r="E3187">
        <v>0.59499999999999997</v>
      </c>
      <c r="F3187">
        <f>Table3[[#This Row],[DivPay]]*4</f>
        <v>2.38</v>
      </c>
      <c r="G3187" s="2">
        <f>Table3[[#This Row],[FwdDiv]]/Table3[[#This Row],[SharePrice]]</f>
        <v>4.8910809699958903E-2</v>
      </c>
    </row>
    <row r="3188" spans="2:7" ht="16" x14ac:dyDescent="0.2">
      <c r="B3188" s="35">
        <v>40497</v>
      </c>
      <c r="C3188">
        <v>49.21</v>
      </c>
      <c r="D3188">
        <v>0.59499999999999997</v>
      </c>
      <c r="E3188">
        <v>0.59499999999999997</v>
      </c>
      <c r="F3188">
        <f>Table3[[#This Row],[DivPay]]*4</f>
        <v>2.38</v>
      </c>
      <c r="G3188" s="2">
        <f>Table3[[#This Row],[FwdDiv]]/Table3[[#This Row],[SharePrice]]</f>
        <v>4.8364153627311522E-2</v>
      </c>
    </row>
    <row r="3189" spans="2:7" ht="16" x14ac:dyDescent="0.2">
      <c r="B3189" s="35">
        <v>40494</v>
      </c>
      <c r="C3189">
        <v>49.74</v>
      </c>
      <c r="E3189">
        <v>0.59499999999999997</v>
      </c>
      <c r="F3189">
        <f>Table3[[#This Row],[DivPay]]*4</f>
        <v>2.38</v>
      </c>
      <c r="G3189" s="2">
        <f>Table3[[#This Row],[FwdDiv]]/Table3[[#This Row],[SharePrice]]</f>
        <v>4.7848813831926011E-2</v>
      </c>
    </row>
    <row r="3190" spans="2:7" ht="16" x14ac:dyDescent="0.2">
      <c r="B3190" s="35">
        <v>40493</v>
      </c>
      <c r="C3190">
        <v>50.08</v>
      </c>
      <c r="E3190">
        <v>0.59499999999999997</v>
      </c>
      <c r="F3190">
        <f>Table3[[#This Row],[DivPay]]*4</f>
        <v>2.38</v>
      </c>
      <c r="G3190" s="2">
        <f>Table3[[#This Row],[FwdDiv]]/Table3[[#This Row],[SharePrice]]</f>
        <v>4.7523961661341853E-2</v>
      </c>
    </row>
    <row r="3191" spans="2:7" ht="16" x14ac:dyDescent="0.2">
      <c r="B3191" s="35">
        <v>40492</v>
      </c>
      <c r="C3191">
        <v>50.09</v>
      </c>
      <c r="E3191">
        <v>0.59499999999999997</v>
      </c>
      <c r="F3191">
        <f>Table3[[#This Row],[DivPay]]*4</f>
        <v>2.38</v>
      </c>
      <c r="G3191" s="2">
        <f>Table3[[#This Row],[FwdDiv]]/Table3[[#This Row],[SharePrice]]</f>
        <v>4.7514473946895584E-2</v>
      </c>
    </row>
    <row r="3192" spans="2:7" ht="16" x14ac:dyDescent="0.2">
      <c r="B3192" s="35">
        <v>40491</v>
      </c>
      <c r="C3192">
        <v>50.61</v>
      </c>
      <c r="E3192">
        <v>0.59499999999999997</v>
      </c>
      <c r="F3192">
        <f>Table3[[#This Row],[DivPay]]*4</f>
        <v>2.38</v>
      </c>
      <c r="G3192" s="2">
        <f>Table3[[#This Row],[FwdDiv]]/Table3[[#This Row],[SharePrice]]</f>
        <v>4.7026279391424619E-2</v>
      </c>
    </row>
    <row r="3193" spans="2:7" ht="16" x14ac:dyDescent="0.2">
      <c r="B3193" s="35">
        <v>40490</v>
      </c>
      <c r="C3193">
        <v>50.68</v>
      </c>
      <c r="E3193">
        <v>0.59499999999999997</v>
      </c>
      <c r="F3193">
        <f>Table3[[#This Row],[DivPay]]*4</f>
        <v>2.38</v>
      </c>
      <c r="G3193" s="2">
        <f>Table3[[#This Row],[FwdDiv]]/Table3[[#This Row],[SharePrice]]</f>
        <v>4.6961325966850827E-2</v>
      </c>
    </row>
    <row r="3194" spans="2:7" ht="16" x14ac:dyDescent="0.2">
      <c r="B3194" s="35">
        <v>40487</v>
      </c>
      <c r="C3194">
        <v>51</v>
      </c>
      <c r="E3194">
        <v>0.59499999999999997</v>
      </c>
      <c r="F3194">
        <f>Table3[[#This Row],[DivPay]]*4</f>
        <v>2.38</v>
      </c>
      <c r="G3194" s="2">
        <f>Table3[[#This Row],[FwdDiv]]/Table3[[#This Row],[SharePrice]]</f>
        <v>4.6666666666666662E-2</v>
      </c>
    </row>
    <row r="3195" spans="2:7" ht="16" x14ac:dyDescent="0.2">
      <c r="B3195" s="35">
        <v>40486</v>
      </c>
      <c r="C3195">
        <v>50.88</v>
      </c>
      <c r="E3195">
        <v>0.59499999999999997</v>
      </c>
      <c r="F3195">
        <f>Table3[[#This Row],[DivPay]]*4</f>
        <v>2.38</v>
      </c>
      <c r="G3195" s="2">
        <f>Table3[[#This Row],[FwdDiv]]/Table3[[#This Row],[SharePrice]]</f>
        <v>4.6776729559748424E-2</v>
      </c>
    </row>
    <row r="3196" spans="2:7" ht="16" x14ac:dyDescent="0.2">
      <c r="B3196" s="35">
        <v>40485</v>
      </c>
      <c r="C3196">
        <v>50.49</v>
      </c>
      <c r="E3196">
        <v>0.59499999999999997</v>
      </c>
      <c r="F3196">
        <f>Table3[[#This Row],[DivPay]]*4</f>
        <v>2.38</v>
      </c>
      <c r="G3196" s="2">
        <f>Table3[[#This Row],[FwdDiv]]/Table3[[#This Row],[SharePrice]]</f>
        <v>4.7138047138047132E-2</v>
      </c>
    </row>
    <row r="3197" spans="2:7" ht="16" x14ac:dyDescent="0.2">
      <c r="B3197" s="35">
        <v>40484</v>
      </c>
      <c r="C3197">
        <v>50.73</v>
      </c>
      <c r="E3197">
        <v>0.59499999999999997</v>
      </c>
      <c r="F3197">
        <f>Table3[[#This Row],[DivPay]]*4</f>
        <v>2.38</v>
      </c>
      <c r="G3197" s="2">
        <f>Table3[[#This Row],[FwdDiv]]/Table3[[#This Row],[SharePrice]]</f>
        <v>4.6915040410013799E-2</v>
      </c>
    </row>
    <row r="3198" spans="2:7" ht="16" x14ac:dyDescent="0.2">
      <c r="B3198" s="35">
        <v>40483</v>
      </c>
      <c r="C3198">
        <v>49.66</v>
      </c>
      <c r="E3198">
        <v>0.59499999999999997</v>
      </c>
      <c r="F3198">
        <f>Table3[[#This Row],[DivPay]]*4</f>
        <v>2.38</v>
      </c>
      <c r="G3198" s="2">
        <f>Table3[[#This Row],[FwdDiv]]/Table3[[#This Row],[SharePrice]]</f>
        <v>4.7925896093435359E-2</v>
      </c>
    </row>
    <row r="3199" spans="2:7" ht="16" x14ac:dyDescent="0.2">
      <c r="B3199" s="35">
        <v>40480</v>
      </c>
      <c r="C3199">
        <v>49.72</v>
      </c>
      <c r="E3199">
        <v>0.59499999999999997</v>
      </c>
      <c r="F3199">
        <f>Table3[[#This Row],[DivPay]]*4</f>
        <v>2.38</v>
      </c>
      <c r="G3199" s="2">
        <f>Table3[[#This Row],[FwdDiv]]/Table3[[#This Row],[SharePrice]]</f>
        <v>4.7868061142397424E-2</v>
      </c>
    </row>
    <row r="3200" spans="2:7" ht="16" x14ac:dyDescent="0.2">
      <c r="B3200" s="35">
        <v>40479</v>
      </c>
      <c r="C3200">
        <v>49.85</v>
      </c>
      <c r="E3200">
        <v>0.59499999999999997</v>
      </c>
      <c r="F3200">
        <f>Table3[[#This Row],[DivPay]]*4</f>
        <v>2.38</v>
      </c>
      <c r="G3200" s="2">
        <f>Table3[[#This Row],[FwdDiv]]/Table3[[#This Row],[SharePrice]]</f>
        <v>4.7743229689067197E-2</v>
      </c>
    </row>
    <row r="3201" spans="2:7" ht="16" x14ac:dyDescent="0.2">
      <c r="B3201" s="35">
        <v>40478</v>
      </c>
      <c r="C3201">
        <v>49.74</v>
      </c>
      <c r="E3201">
        <v>0.59499999999999997</v>
      </c>
      <c r="F3201">
        <f>Table3[[#This Row],[DivPay]]*4</f>
        <v>2.38</v>
      </c>
      <c r="G3201" s="2">
        <f>Table3[[#This Row],[FwdDiv]]/Table3[[#This Row],[SharePrice]]</f>
        <v>4.7848813831926011E-2</v>
      </c>
    </row>
    <row r="3202" spans="2:7" ht="16" x14ac:dyDescent="0.2">
      <c r="B3202" s="35">
        <v>40477</v>
      </c>
      <c r="C3202">
        <v>49.46</v>
      </c>
      <c r="E3202">
        <v>0.59499999999999997</v>
      </c>
      <c r="F3202">
        <f>Table3[[#This Row],[DivPay]]*4</f>
        <v>2.38</v>
      </c>
      <c r="G3202" s="2">
        <f>Table3[[#This Row],[FwdDiv]]/Table3[[#This Row],[SharePrice]]</f>
        <v>4.8119692680954305E-2</v>
      </c>
    </row>
    <row r="3203" spans="2:7" ht="16" x14ac:dyDescent="0.2">
      <c r="B3203" s="35">
        <v>40476</v>
      </c>
      <c r="C3203">
        <v>49.2</v>
      </c>
      <c r="E3203">
        <v>0.59499999999999997</v>
      </c>
      <c r="F3203">
        <f>Table3[[#This Row],[DivPay]]*4</f>
        <v>2.38</v>
      </c>
      <c r="G3203" s="2">
        <f>Table3[[#This Row],[FwdDiv]]/Table3[[#This Row],[SharePrice]]</f>
        <v>4.8373983739837395E-2</v>
      </c>
    </row>
    <row r="3204" spans="2:7" ht="16" x14ac:dyDescent="0.2">
      <c r="B3204" s="35">
        <v>40473</v>
      </c>
      <c r="C3204">
        <v>49.12</v>
      </c>
      <c r="E3204">
        <v>0.59499999999999997</v>
      </c>
      <c r="F3204">
        <f>Table3[[#This Row],[DivPay]]*4</f>
        <v>2.38</v>
      </c>
      <c r="G3204" s="2">
        <f>Table3[[#This Row],[FwdDiv]]/Table3[[#This Row],[SharePrice]]</f>
        <v>4.8452768729641695E-2</v>
      </c>
    </row>
    <row r="3205" spans="2:7" ht="16" x14ac:dyDescent="0.2">
      <c r="B3205" s="35">
        <v>40472</v>
      </c>
      <c r="C3205">
        <v>48.88</v>
      </c>
      <c r="E3205">
        <v>0.59499999999999997</v>
      </c>
      <c r="F3205">
        <f>Table3[[#This Row],[DivPay]]*4</f>
        <v>2.38</v>
      </c>
      <c r="G3205" s="2">
        <f>Table3[[#This Row],[FwdDiv]]/Table3[[#This Row],[SharePrice]]</f>
        <v>4.8690671031096561E-2</v>
      </c>
    </row>
    <row r="3206" spans="2:7" ht="16" x14ac:dyDescent="0.2">
      <c r="B3206" s="35">
        <v>40471</v>
      </c>
      <c r="C3206">
        <v>49.11</v>
      </c>
      <c r="E3206">
        <v>0.59499999999999997</v>
      </c>
      <c r="F3206">
        <f>Table3[[#This Row],[DivPay]]*4</f>
        <v>2.38</v>
      </c>
      <c r="G3206" s="2">
        <f>Table3[[#This Row],[FwdDiv]]/Table3[[#This Row],[SharePrice]]</f>
        <v>4.8462634901242106E-2</v>
      </c>
    </row>
    <row r="3207" spans="2:7" ht="16" x14ac:dyDescent="0.2">
      <c r="B3207" s="35">
        <v>40470</v>
      </c>
      <c r="C3207">
        <v>48.84</v>
      </c>
      <c r="E3207">
        <v>0.59499999999999997</v>
      </c>
      <c r="F3207">
        <f>Table3[[#This Row],[DivPay]]*4</f>
        <v>2.38</v>
      </c>
      <c r="G3207" s="2">
        <f>Table3[[#This Row],[FwdDiv]]/Table3[[#This Row],[SharePrice]]</f>
        <v>4.8730548730548724E-2</v>
      </c>
    </row>
    <row r="3208" spans="2:7" ht="16" x14ac:dyDescent="0.2">
      <c r="B3208" s="35">
        <v>40469</v>
      </c>
      <c r="C3208">
        <v>49.09</v>
      </c>
      <c r="E3208">
        <v>0.59499999999999997</v>
      </c>
      <c r="F3208">
        <f>Table3[[#This Row],[DivPay]]*4</f>
        <v>2.38</v>
      </c>
      <c r="G3208" s="2">
        <f>Table3[[#This Row],[FwdDiv]]/Table3[[#This Row],[SharePrice]]</f>
        <v>4.8482379303320423E-2</v>
      </c>
    </row>
    <row r="3209" spans="2:7" ht="16" x14ac:dyDescent="0.2">
      <c r="B3209" s="35">
        <v>40466</v>
      </c>
      <c r="C3209">
        <v>48.6</v>
      </c>
      <c r="E3209">
        <v>0.59499999999999997</v>
      </c>
      <c r="F3209">
        <f>Table3[[#This Row],[DivPay]]*4</f>
        <v>2.38</v>
      </c>
      <c r="G3209" s="2">
        <f>Table3[[#This Row],[FwdDiv]]/Table3[[#This Row],[SharePrice]]</f>
        <v>4.8971193415637854E-2</v>
      </c>
    </row>
    <row r="3210" spans="2:7" ht="16" x14ac:dyDescent="0.2">
      <c r="B3210" s="35">
        <v>40465</v>
      </c>
      <c r="C3210">
        <v>48.45</v>
      </c>
      <c r="E3210">
        <v>0.59499999999999997</v>
      </c>
      <c r="F3210">
        <f>Table3[[#This Row],[DivPay]]*4</f>
        <v>2.38</v>
      </c>
      <c r="G3210" s="2">
        <f>Table3[[#This Row],[FwdDiv]]/Table3[[#This Row],[SharePrice]]</f>
        <v>4.9122807017543853E-2</v>
      </c>
    </row>
    <row r="3211" spans="2:7" ht="16" x14ac:dyDescent="0.2">
      <c r="B3211" s="35">
        <v>40464</v>
      </c>
      <c r="C3211">
        <v>48.2</v>
      </c>
      <c r="E3211">
        <v>0.59499999999999997</v>
      </c>
      <c r="F3211">
        <f>Table3[[#This Row],[DivPay]]*4</f>
        <v>2.38</v>
      </c>
      <c r="G3211" s="2">
        <f>Table3[[#This Row],[FwdDiv]]/Table3[[#This Row],[SharePrice]]</f>
        <v>4.9377593360995849E-2</v>
      </c>
    </row>
    <row r="3212" spans="2:7" ht="16" x14ac:dyDescent="0.2">
      <c r="B3212" s="35">
        <v>40463</v>
      </c>
      <c r="C3212">
        <v>48.22</v>
      </c>
      <c r="E3212">
        <v>0.59499999999999997</v>
      </c>
      <c r="F3212">
        <f>Table3[[#This Row],[DivPay]]*4</f>
        <v>2.38</v>
      </c>
      <c r="G3212" s="2">
        <f>Table3[[#This Row],[FwdDiv]]/Table3[[#This Row],[SharePrice]]</f>
        <v>4.9357113231024471E-2</v>
      </c>
    </row>
    <row r="3213" spans="2:7" ht="16" x14ac:dyDescent="0.2">
      <c r="B3213" s="35">
        <v>40462</v>
      </c>
      <c r="C3213">
        <v>48.23</v>
      </c>
      <c r="E3213">
        <v>0.59499999999999997</v>
      </c>
      <c r="F3213">
        <f>Table3[[#This Row],[DivPay]]*4</f>
        <v>2.38</v>
      </c>
      <c r="G3213" s="2">
        <f>Table3[[#This Row],[FwdDiv]]/Table3[[#This Row],[SharePrice]]</f>
        <v>4.9346879535558781E-2</v>
      </c>
    </row>
    <row r="3214" spans="2:7" ht="16" x14ac:dyDescent="0.2">
      <c r="B3214" s="35">
        <v>40459</v>
      </c>
      <c r="C3214">
        <v>48.27</v>
      </c>
      <c r="E3214">
        <v>0.59499999999999997</v>
      </c>
      <c r="F3214">
        <f>Table3[[#This Row],[DivPay]]*4</f>
        <v>2.38</v>
      </c>
      <c r="G3214" s="2">
        <f>Table3[[#This Row],[FwdDiv]]/Table3[[#This Row],[SharePrice]]</f>
        <v>4.9305987155583174E-2</v>
      </c>
    </row>
    <row r="3215" spans="2:7" ht="16" x14ac:dyDescent="0.2">
      <c r="B3215" s="35">
        <v>40458</v>
      </c>
      <c r="C3215">
        <v>48.17</v>
      </c>
      <c r="E3215">
        <v>0.59499999999999997</v>
      </c>
      <c r="F3215">
        <f>Table3[[#This Row],[DivPay]]*4</f>
        <v>2.38</v>
      </c>
      <c r="G3215" s="2">
        <f>Table3[[#This Row],[FwdDiv]]/Table3[[#This Row],[SharePrice]]</f>
        <v>4.9408345443221917E-2</v>
      </c>
    </row>
    <row r="3216" spans="2:7" ht="16" x14ac:dyDescent="0.2">
      <c r="B3216" s="35">
        <v>40457</v>
      </c>
      <c r="C3216">
        <v>48.19</v>
      </c>
      <c r="E3216">
        <v>0.59499999999999997</v>
      </c>
      <c r="F3216">
        <f>Table3[[#This Row],[DivPay]]*4</f>
        <v>2.38</v>
      </c>
      <c r="G3216" s="2">
        <f>Table3[[#This Row],[FwdDiv]]/Table3[[#This Row],[SharePrice]]</f>
        <v>4.9387839800788542E-2</v>
      </c>
    </row>
    <row r="3217" spans="2:7" ht="16" x14ac:dyDescent="0.2">
      <c r="B3217" s="35">
        <v>40456</v>
      </c>
      <c r="C3217">
        <v>48.41</v>
      </c>
      <c r="E3217">
        <v>0.59499999999999997</v>
      </c>
      <c r="F3217">
        <f>Table3[[#This Row],[DivPay]]*4</f>
        <v>2.38</v>
      </c>
      <c r="G3217" s="2">
        <f>Table3[[#This Row],[FwdDiv]]/Table3[[#This Row],[SharePrice]]</f>
        <v>4.9163395992563523E-2</v>
      </c>
    </row>
    <row r="3218" spans="2:7" ht="16" x14ac:dyDescent="0.2">
      <c r="B3218" s="35">
        <v>40455</v>
      </c>
      <c r="C3218">
        <v>48.07</v>
      </c>
      <c r="E3218">
        <v>0.59499999999999997</v>
      </c>
      <c r="F3218">
        <f>Table3[[#This Row],[DivPay]]*4</f>
        <v>2.38</v>
      </c>
      <c r="G3218" s="2">
        <f>Table3[[#This Row],[FwdDiv]]/Table3[[#This Row],[SharePrice]]</f>
        <v>4.9511129602662782E-2</v>
      </c>
    </row>
    <row r="3219" spans="2:7" ht="16" x14ac:dyDescent="0.2">
      <c r="B3219" s="35">
        <v>40452</v>
      </c>
      <c r="C3219">
        <v>48.33</v>
      </c>
      <c r="E3219">
        <v>0.59499999999999997</v>
      </c>
      <c r="F3219">
        <f>Table3[[#This Row],[DivPay]]*4</f>
        <v>2.38</v>
      </c>
      <c r="G3219" s="2">
        <f>Table3[[#This Row],[FwdDiv]]/Table3[[#This Row],[SharePrice]]</f>
        <v>4.9244775501758743E-2</v>
      </c>
    </row>
    <row r="3220" spans="2:7" ht="16" x14ac:dyDescent="0.2">
      <c r="B3220" s="35">
        <v>40451</v>
      </c>
      <c r="C3220">
        <v>48.22</v>
      </c>
      <c r="E3220">
        <v>0.59499999999999997</v>
      </c>
      <c r="F3220">
        <f>Table3[[#This Row],[DivPay]]*4</f>
        <v>2.38</v>
      </c>
      <c r="G3220" s="2">
        <f>Table3[[#This Row],[FwdDiv]]/Table3[[#This Row],[SharePrice]]</f>
        <v>4.9357113231024471E-2</v>
      </c>
    </row>
    <row r="3221" spans="2:7" ht="16" x14ac:dyDescent="0.2">
      <c r="B3221" s="35">
        <v>40450</v>
      </c>
      <c r="C3221">
        <v>48.43</v>
      </c>
      <c r="E3221">
        <v>0.59499999999999997</v>
      </c>
      <c r="F3221">
        <f>Table3[[#This Row],[DivPay]]*4</f>
        <v>2.38</v>
      </c>
      <c r="G3221" s="2">
        <f>Table3[[#This Row],[FwdDiv]]/Table3[[#This Row],[SharePrice]]</f>
        <v>4.9143093124096635E-2</v>
      </c>
    </row>
    <row r="3222" spans="2:7" ht="16" x14ac:dyDescent="0.2">
      <c r="B3222" s="35">
        <v>40449</v>
      </c>
      <c r="C3222">
        <v>48.5</v>
      </c>
      <c r="E3222">
        <v>0.59499999999999997</v>
      </c>
      <c r="F3222">
        <f>Table3[[#This Row],[DivPay]]*4</f>
        <v>2.38</v>
      </c>
      <c r="G3222" s="2">
        <f>Table3[[#This Row],[FwdDiv]]/Table3[[#This Row],[SharePrice]]</f>
        <v>4.9072164948453609E-2</v>
      </c>
    </row>
    <row r="3223" spans="2:7" ht="16" x14ac:dyDescent="0.2">
      <c r="B3223" s="35">
        <v>40448</v>
      </c>
      <c r="C3223">
        <v>48.75</v>
      </c>
      <c r="E3223">
        <v>0.59499999999999997</v>
      </c>
      <c r="F3223">
        <f>Table3[[#This Row],[DivPay]]*4</f>
        <v>2.38</v>
      </c>
      <c r="G3223" s="2">
        <f>Table3[[#This Row],[FwdDiv]]/Table3[[#This Row],[SharePrice]]</f>
        <v>4.8820512820512821E-2</v>
      </c>
    </row>
    <row r="3224" spans="2:7" ht="16" x14ac:dyDescent="0.2">
      <c r="B3224" s="35">
        <v>40445</v>
      </c>
      <c r="C3224">
        <v>48.79</v>
      </c>
      <c r="E3224">
        <v>0.59499999999999997</v>
      </c>
      <c r="F3224">
        <f>Table3[[#This Row],[DivPay]]*4</f>
        <v>2.38</v>
      </c>
      <c r="G3224" s="2">
        <f>Table3[[#This Row],[FwdDiv]]/Table3[[#This Row],[SharePrice]]</f>
        <v>4.878048780487805E-2</v>
      </c>
    </row>
    <row r="3225" spans="2:7" ht="16" x14ac:dyDescent="0.2">
      <c r="B3225" s="35">
        <v>40444</v>
      </c>
      <c r="C3225">
        <v>48.09</v>
      </c>
      <c r="E3225">
        <v>0.59499999999999997</v>
      </c>
      <c r="F3225">
        <f>Table3[[#This Row],[DivPay]]*4</f>
        <v>2.38</v>
      </c>
      <c r="G3225" s="2">
        <f>Table3[[#This Row],[FwdDiv]]/Table3[[#This Row],[SharePrice]]</f>
        <v>4.9490538573507999E-2</v>
      </c>
    </row>
    <row r="3226" spans="2:7" ht="16" x14ac:dyDescent="0.2">
      <c r="B3226" s="35">
        <v>40443</v>
      </c>
      <c r="C3226">
        <v>48.52</v>
      </c>
      <c r="E3226">
        <v>0.59499999999999997</v>
      </c>
      <c r="F3226">
        <f>Table3[[#This Row],[DivPay]]*4</f>
        <v>2.38</v>
      </c>
      <c r="G3226" s="2">
        <f>Table3[[#This Row],[FwdDiv]]/Table3[[#This Row],[SharePrice]]</f>
        <v>4.9051937345424561E-2</v>
      </c>
    </row>
    <row r="3227" spans="2:7" ht="16" x14ac:dyDescent="0.2">
      <c r="B3227" s="35">
        <v>40442</v>
      </c>
      <c r="C3227">
        <v>48.45</v>
      </c>
      <c r="E3227">
        <v>0.59499999999999997</v>
      </c>
      <c r="F3227">
        <f>Table3[[#This Row],[DivPay]]*4</f>
        <v>2.38</v>
      </c>
      <c r="G3227" s="2">
        <f>Table3[[#This Row],[FwdDiv]]/Table3[[#This Row],[SharePrice]]</f>
        <v>4.9122807017543853E-2</v>
      </c>
    </row>
    <row r="3228" spans="2:7" ht="16" x14ac:dyDescent="0.2">
      <c r="B3228" s="35">
        <v>40441</v>
      </c>
      <c r="C3228">
        <v>48.69</v>
      </c>
      <c r="E3228">
        <v>0.59499999999999997</v>
      </c>
      <c r="F3228">
        <f>Table3[[#This Row],[DivPay]]*4</f>
        <v>2.38</v>
      </c>
      <c r="G3228" s="2">
        <f>Table3[[#This Row],[FwdDiv]]/Table3[[#This Row],[SharePrice]]</f>
        <v>4.8880673649620045E-2</v>
      </c>
    </row>
    <row r="3229" spans="2:7" ht="16" x14ac:dyDescent="0.2">
      <c r="B3229" s="35">
        <v>40438</v>
      </c>
      <c r="C3229">
        <v>47.92</v>
      </c>
      <c r="E3229">
        <v>0.59499999999999997</v>
      </c>
      <c r="F3229">
        <f>Table3[[#This Row],[DivPay]]*4</f>
        <v>2.38</v>
      </c>
      <c r="G3229" s="2">
        <f>Table3[[#This Row],[FwdDiv]]/Table3[[#This Row],[SharePrice]]</f>
        <v>4.9666110183639395E-2</v>
      </c>
    </row>
    <row r="3230" spans="2:7" ht="16" x14ac:dyDescent="0.2">
      <c r="B3230" s="35">
        <v>40437</v>
      </c>
      <c r="C3230">
        <v>47.59</v>
      </c>
      <c r="E3230">
        <v>0.59499999999999997</v>
      </c>
      <c r="F3230">
        <f>Table3[[#This Row],[DivPay]]*4</f>
        <v>2.38</v>
      </c>
      <c r="G3230" s="2">
        <f>Table3[[#This Row],[FwdDiv]]/Table3[[#This Row],[SharePrice]]</f>
        <v>5.001050640890943E-2</v>
      </c>
    </row>
    <row r="3231" spans="2:7" ht="16" x14ac:dyDescent="0.2">
      <c r="B3231" s="35">
        <v>40436</v>
      </c>
      <c r="C3231">
        <v>47.85</v>
      </c>
      <c r="E3231">
        <v>0.59499999999999997</v>
      </c>
      <c r="F3231">
        <f>Table3[[#This Row],[DivPay]]*4</f>
        <v>2.38</v>
      </c>
      <c r="G3231" s="2">
        <f>Table3[[#This Row],[FwdDiv]]/Table3[[#This Row],[SharePrice]]</f>
        <v>4.9738766980146287E-2</v>
      </c>
    </row>
    <row r="3232" spans="2:7" ht="16" x14ac:dyDescent="0.2">
      <c r="B3232" s="35">
        <v>40435</v>
      </c>
      <c r="C3232">
        <v>48.1</v>
      </c>
      <c r="E3232">
        <v>0.59499999999999997</v>
      </c>
      <c r="F3232">
        <f>Table3[[#This Row],[DivPay]]*4</f>
        <v>2.38</v>
      </c>
      <c r="G3232" s="2">
        <f>Table3[[#This Row],[FwdDiv]]/Table3[[#This Row],[SharePrice]]</f>
        <v>4.9480249480249476E-2</v>
      </c>
    </row>
    <row r="3233" spans="2:7" ht="16" x14ac:dyDescent="0.2">
      <c r="B3233" s="35">
        <v>40434</v>
      </c>
      <c r="C3233">
        <v>47.77</v>
      </c>
      <c r="E3233">
        <v>0.59499999999999997</v>
      </c>
      <c r="F3233">
        <f>Table3[[#This Row],[DivPay]]*4</f>
        <v>2.38</v>
      </c>
      <c r="G3233" s="2">
        <f>Table3[[#This Row],[FwdDiv]]/Table3[[#This Row],[SharePrice]]</f>
        <v>4.9822064056939494E-2</v>
      </c>
    </row>
    <row r="3234" spans="2:7" ht="16" x14ac:dyDescent="0.2">
      <c r="B3234" s="35">
        <v>40431</v>
      </c>
      <c r="C3234">
        <v>47.69</v>
      </c>
      <c r="E3234">
        <v>0.59499999999999997</v>
      </c>
      <c r="F3234">
        <f>Table3[[#This Row],[DivPay]]*4</f>
        <v>2.38</v>
      </c>
      <c r="G3234" s="2">
        <f>Table3[[#This Row],[FwdDiv]]/Table3[[#This Row],[SharePrice]]</f>
        <v>4.9905640595512689E-2</v>
      </c>
    </row>
    <row r="3235" spans="2:7" ht="16" x14ac:dyDescent="0.2">
      <c r="B3235" s="35">
        <v>40430</v>
      </c>
      <c r="C3235">
        <v>47.95</v>
      </c>
      <c r="E3235">
        <v>0.59499999999999997</v>
      </c>
      <c r="F3235">
        <f>Table3[[#This Row],[DivPay]]*4</f>
        <v>2.38</v>
      </c>
      <c r="G3235" s="2">
        <f>Table3[[#This Row],[FwdDiv]]/Table3[[#This Row],[SharePrice]]</f>
        <v>4.9635036496350357E-2</v>
      </c>
    </row>
    <row r="3236" spans="2:7" ht="16" x14ac:dyDescent="0.2">
      <c r="B3236" s="35">
        <v>40429</v>
      </c>
      <c r="C3236">
        <v>47.78</v>
      </c>
      <c r="E3236">
        <v>0.59499999999999997</v>
      </c>
      <c r="F3236">
        <f>Table3[[#This Row],[DivPay]]*4</f>
        <v>2.38</v>
      </c>
      <c r="G3236" s="2">
        <f>Table3[[#This Row],[FwdDiv]]/Table3[[#This Row],[SharePrice]]</f>
        <v>4.9811636668061945E-2</v>
      </c>
    </row>
    <row r="3237" spans="2:7" ht="16" x14ac:dyDescent="0.2">
      <c r="B3237" s="35">
        <v>40428</v>
      </c>
      <c r="C3237">
        <v>48.36</v>
      </c>
      <c r="E3237">
        <v>0.59499999999999997</v>
      </c>
      <c r="F3237">
        <f>Table3[[#This Row],[DivPay]]*4</f>
        <v>2.38</v>
      </c>
      <c r="G3237" s="2">
        <f>Table3[[#This Row],[FwdDiv]]/Table3[[#This Row],[SharePrice]]</f>
        <v>4.9214226633581472E-2</v>
      </c>
    </row>
    <row r="3238" spans="2:7" ht="16" x14ac:dyDescent="0.2">
      <c r="B3238" s="35">
        <v>40424</v>
      </c>
      <c r="C3238">
        <v>48.44</v>
      </c>
      <c r="E3238">
        <v>0.59499999999999997</v>
      </c>
      <c r="F3238">
        <f>Table3[[#This Row],[DivPay]]*4</f>
        <v>2.38</v>
      </c>
      <c r="G3238" s="2">
        <f>Table3[[#This Row],[FwdDiv]]/Table3[[#This Row],[SharePrice]]</f>
        <v>4.9132947976878616E-2</v>
      </c>
    </row>
    <row r="3239" spans="2:7" ht="16" x14ac:dyDescent="0.2">
      <c r="B3239" s="35">
        <v>40423</v>
      </c>
      <c r="C3239">
        <v>48.25</v>
      </c>
      <c r="E3239">
        <v>0.59499999999999997</v>
      </c>
      <c r="F3239">
        <f>Table3[[#This Row],[DivPay]]*4</f>
        <v>2.38</v>
      </c>
      <c r="G3239" s="2">
        <f>Table3[[#This Row],[FwdDiv]]/Table3[[#This Row],[SharePrice]]</f>
        <v>4.9326424870466318E-2</v>
      </c>
    </row>
    <row r="3240" spans="2:7" ht="16" x14ac:dyDescent="0.2">
      <c r="B3240" s="35">
        <v>40422</v>
      </c>
      <c r="C3240">
        <v>48.24</v>
      </c>
      <c r="E3240">
        <v>0.59499999999999997</v>
      </c>
      <c r="F3240">
        <f>Table3[[#This Row],[DivPay]]*4</f>
        <v>2.38</v>
      </c>
      <c r="G3240" s="2">
        <f>Table3[[#This Row],[FwdDiv]]/Table3[[#This Row],[SharePrice]]</f>
        <v>4.9336650082918737E-2</v>
      </c>
    </row>
    <row r="3241" spans="2:7" ht="16" x14ac:dyDescent="0.2">
      <c r="B3241" s="35">
        <v>40421</v>
      </c>
      <c r="C3241">
        <v>47.53</v>
      </c>
      <c r="E3241">
        <v>0.59499999999999997</v>
      </c>
      <c r="F3241">
        <f>Table3[[#This Row],[DivPay]]*4</f>
        <v>2.38</v>
      </c>
      <c r="G3241" s="2">
        <f>Table3[[#This Row],[FwdDiv]]/Table3[[#This Row],[SharePrice]]</f>
        <v>5.0073637702503677E-2</v>
      </c>
    </row>
    <row r="3242" spans="2:7" ht="16" x14ac:dyDescent="0.2">
      <c r="B3242" s="35">
        <v>40420</v>
      </c>
      <c r="C3242">
        <v>47.25</v>
      </c>
      <c r="E3242">
        <v>0.59499999999999997</v>
      </c>
      <c r="F3242">
        <f>Table3[[#This Row],[DivPay]]*4</f>
        <v>2.38</v>
      </c>
      <c r="G3242" s="2">
        <f>Table3[[#This Row],[FwdDiv]]/Table3[[#This Row],[SharePrice]]</f>
        <v>5.0370370370370371E-2</v>
      </c>
    </row>
    <row r="3243" spans="2:7" ht="16" x14ac:dyDescent="0.2">
      <c r="B3243" s="35">
        <v>40417</v>
      </c>
      <c r="C3243">
        <v>47.88</v>
      </c>
      <c r="E3243">
        <v>0.59499999999999997</v>
      </c>
      <c r="F3243">
        <f>Table3[[#This Row],[DivPay]]*4</f>
        <v>2.38</v>
      </c>
      <c r="G3243" s="2">
        <f>Table3[[#This Row],[FwdDiv]]/Table3[[#This Row],[SharePrice]]</f>
        <v>4.9707602339181284E-2</v>
      </c>
    </row>
    <row r="3244" spans="2:7" ht="16" x14ac:dyDescent="0.2">
      <c r="B3244" s="35">
        <v>40416</v>
      </c>
      <c r="C3244">
        <v>47.15</v>
      </c>
      <c r="E3244">
        <v>0.59499999999999997</v>
      </c>
      <c r="F3244">
        <f>Table3[[#This Row],[DivPay]]*4</f>
        <v>2.38</v>
      </c>
      <c r="G3244" s="2">
        <f>Table3[[#This Row],[FwdDiv]]/Table3[[#This Row],[SharePrice]]</f>
        <v>5.0477200424178151E-2</v>
      </c>
    </row>
    <row r="3245" spans="2:7" ht="16" x14ac:dyDescent="0.2">
      <c r="B3245" s="35">
        <v>40415</v>
      </c>
      <c r="C3245">
        <v>47.44</v>
      </c>
      <c r="E3245">
        <v>0.59499999999999997</v>
      </c>
      <c r="F3245">
        <f>Table3[[#This Row],[DivPay]]*4</f>
        <v>2.38</v>
      </c>
      <c r="G3245" s="2">
        <f>Table3[[#This Row],[FwdDiv]]/Table3[[#This Row],[SharePrice]]</f>
        <v>5.0168634064080946E-2</v>
      </c>
    </row>
    <row r="3246" spans="2:7" ht="16" x14ac:dyDescent="0.2">
      <c r="B3246" s="35">
        <v>40414</v>
      </c>
      <c r="C3246">
        <v>47.31</v>
      </c>
      <c r="E3246">
        <v>0.59499999999999997</v>
      </c>
      <c r="F3246">
        <f>Table3[[#This Row],[DivPay]]*4</f>
        <v>2.38</v>
      </c>
      <c r="G3246" s="2">
        <f>Table3[[#This Row],[FwdDiv]]/Table3[[#This Row],[SharePrice]]</f>
        <v>5.0306489114352142E-2</v>
      </c>
    </row>
    <row r="3247" spans="2:7" ht="16" x14ac:dyDescent="0.2">
      <c r="B3247" s="35">
        <v>40413</v>
      </c>
      <c r="C3247">
        <v>46.98</v>
      </c>
      <c r="E3247">
        <v>0.59499999999999997</v>
      </c>
      <c r="F3247">
        <f>Table3[[#This Row],[DivPay]]*4</f>
        <v>2.38</v>
      </c>
      <c r="G3247" s="2">
        <f>Table3[[#This Row],[FwdDiv]]/Table3[[#This Row],[SharePrice]]</f>
        <v>5.065985525755641E-2</v>
      </c>
    </row>
    <row r="3248" spans="2:7" ht="16" x14ac:dyDescent="0.2">
      <c r="B3248" s="35">
        <v>40410</v>
      </c>
      <c r="C3248">
        <v>46.7</v>
      </c>
      <c r="E3248">
        <v>0.59499999999999997</v>
      </c>
      <c r="F3248">
        <f>Table3[[#This Row],[DivPay]]*4</f>
        <v>2.38</v>
      </c>
      <c r="G3248" s="2">
        <f>Table3[[#This Row],[FwdDiv]]/Table3[[#This Row],[SharePrice]]</f>
        <v>5.0963597430406848E-2</v>
      </c>
    </row>
    <row r="3249" spans="2:7" ht="16" x14ac:dyDescent="0.2">
      <c r="B3249" s="35">
        <v>40409</v>
      </c>
      <c r="C3249">
        <v>46.5</v>
      </c>
      <c r="E3249">
        <v>0.59499999999999997</v>
      </c>
      <c r="F3249">
        <f>Table3[[#This Row],[DivPay]]*4</f>
        <v>2.38</v>
      </c>
      <c r="G3249" s="2">
        <f>Table3[[#This Row],[FwdDiv]]/Table3[[#This Row],[SharePrice]]</f>
        <v>5.1182795698924727E-2</v>
      </c>
    </row>
    <row r="3250" spans="2:7" ht="16" x14ac:dyDescent="0.2">
      <c r="B3250" s="35">
        <v>40408</v>
      </c>
      <c r="C3250">
        <v>46.96</v>
      </c>
      <c r="E3250">
        <v>0.59499999999999997</v>
      </c>
      <c r="F3250">
        <f>Table3[[#This Row],[DivPay]]*4</f>
        <v>2.38</v>
      </c>
      <c r="G3250" s="2">
        <f>Table3[[#This Row],[FwdDiv]]/Table3[[#This Row],[SharePrice]]</f>
        <v>5.068143100511073E-2</v>
      </c>
    </row>
    <row r="3251" spans="2:7" ht="16" x14ac:dyDescent="0.2">
      <c r="B3251" s="35">
        <v>40407</v>
      </c>
      <c r="C3251">
        <v>47.38</v>
      </c>
      <c r="E3251">
        <v>0.59499999999999997</v>
      </c>
      <c r="F3251">
        <f>Table3[[#This Row],[DivPay]]*4</f>
        <v>2.38</v>
      </c>
      <c r="G3251" s="2">
        <f>Table3[[#This Row],[FwdDiv]]/Table3[[#This Row],[SharePrice]]</f>
        <v>5.0232165470662719E-2</v>
      </c>
    </row>
    <row r="3252" spans="2:7" ht="16" x14ac:dyDescent="0.2">
      <c r="B3252" s="35">
        <v>40406</v>
      </c>
      <c r="C3252">
        <v>46.85</v>
      </c>
      <c r="D3252">
        <v>0.59499999999999997</v>
      </c>
      <c r="E3252">
        <v>0.59499999999999997</v>
      </c>
      <c r="F3252">
        <f>Table3[[#This Row],[DivPay]]*4</f>
        <v>2.38</v>
      </c>
      <c r="G3252" s="2">
        <f>Table3[[#This Row],[FwdDiv]]/Table3[[#This Row],[SharePrice]]</f>
        <v>5.0800426894343644E-2</v>
      </c>
    </row>
    <row r="3253" spans="2:7" ht="16" x14ac:dyDescent="0.2">
      <c r="B3253" s="35">
        <v>40403</v>
      </c>
      <c r="C3253">
        <v>47.55</v>
      </c>
      <c r="E3253">
        <v>0.59499999999999997</v>
      </c>
      <c r="F3253">
        <f>Table3[[#This Row],[DivPay]]*4</f>
        <v>2.38</v>
      </c>
      <c r="G3253" s="2">
        <f>Table3[[#This Row],[FwdDiv]]/Table3[[#This Row],[SharePrice]]</f>
        <v>5.0052576235541539E-2</v>
      </c>
    </row>
    <row r="3254" spans="2:7" ht="16" x14ac:dyDescent="0.2">
      <c r="B3254" s="35">
        <v>40402</v>
      </c>
      <c r="C3254">
        <v>47.95</v>
      </c>
      <c r="E3254">
        <v>0.59499999999999997</v>
      </c>
      <c r="F3254">
        <f>Table3[[#This Row],[DivPay]]*4</f>
        <v>2.38</v>
      </c>
      <c r="G3254" s="2">
        <f>Table3[[#This Row],[FwdDiv]]/Table3[[#This Row],[SharePrice]]</f>
        <v>4.9635036496350357E-2</v>
      </c>
    </row>
    <row r="3255" spans="2:7" ht="16" x14ac:dyDescent="0.2">
      <c r="B3255" s="35">
        <v>40401</v>
      </c>
      <c r="C3255">
        <v>47.64</v>
      </c>
      <c r="E3255">
        <v>0.59499999999999997</v>
      </c>
      <c r="F3255">
        <f>Table3[[#This Row],[DivPay]]*4</f>
        <v>2.38</v>
      </c>
      <c r="G3255" s="2">
        <f>Table3[[#This Row],[FwdDiv]]/Table3[[#This Row],[SharePrice]]</f>
        <v>4.9958018471872374E-2</v>
      </c>
    </row>
    <row r="3256" spans="2:7" ht="16" x14ac:dyDescent="0.2">
      <c r="B3256" s="35">
        <v>40400</v>
      </c>
      <c r="C3256">
        <v>48.36</v>
      </c>
      <c r="E3256">
        <v>0.59499999999999997</v>
      </c>
      <c r="F3256">
        <f>Table3[[#This Row],[DivPay]]*4</f>
        <v>2.38</v>
      </c>
      <c r="G3256" s="2">
        <f>Table3[[#This Row],[FwdDiv]]/Table3[[#This Row],[SharePrice]]</f>
        <v>4.9214226633581472E-2</v>
      </c>
    </row>
    <row r="3257" spans="2:7" ht="16" x14ac:dyDescent="0.2">
      <c r="B3257" s="35">
        <v>40399</v>
      </c>
      <c r="C3257">
        <v>47.97</v>
      </c>
      <c r="E3257">
        <v>0.59499999999999997</v>
      </c>
      <c r="F3257">
        <f>Table3[[#This Row],[DivPay]]*4</f>
        <v>2.38</v>
      </c>
      <c r="G3257" s="2">
        <f>Table3[[#This Row],[FwdDiv]]/Table3[[#This Row],[SharePrice]]</f>
        <v>4.9614342297269125E-2</v>
      </c>
    </row>
    <row r="3258" spans="2:7" ht="16" x14ac:dyDescent="0.2">
      <c r="B3258" s="35">
        <v>40396</v>
      </c>
      <c r="C3258">
        <v>47.57</v>
      </c>
      <c r="E3258">
        <v>0.59499999999999997</v>
      </c>
      <c r="F3258">
        <f>Table3[[#This Row],[DivPay]]*4</f>
        <v>2.38</v>
      </c>
      <c r="G3258" s="2">
        <f>Table3[[#This Row],[FwdDiv]]/Table3[[#This Row],[SharePrice]]</f>
        <v>5.0031532478452802E-2</v>
      </c>
    </row>
    <row r="3259" spans="2:7" ht="16" x14ac:dyDescent="0.2">
      <c r="B3259" s="35">
        <v>40395</v>
      </c>
      <c r="C3259">
        <v>47.21</v>
      </c>
      <c r="E3259">
        <v>0.59499999999999997</v>
      </c>
      <c r="F3259">
        <f>Table3[[#This Row],[DivPay]]*4</f>
        <v>2.38</v>
      </c>
      <c r="G3259" s="2">
        <f>Table3[[#This Row],[FwdDiv]]/Table3[[#This Row],[SharePrice]]</f>
        <v>5.0413048083033256E-2</v>
      </c>
    </row>
    <row r="3260" spans="2:7" ht="16" x14ac:dyDescent="0.2">
      <c r="B3260" s="35">
        <v>40394</v>
      </c>
      <c r="C3260">
        <v>46.94</v>
      </c>
      <c r="E3260">
        <v>0.59499999999999997</v>
      </c>
      <c r="F3260">
        <f>Table3[[#This Row],[DivPay]]*4</f>
        <v>2.38</v>
      </c>
      <c r="G3260" s="2">
        <f>Table3[[#This Row],[FwdDiv]]/Table3[[#This Row],[SharePrice]]</f>
        <v>5.0703025138474647E-2</v>
      </c>
    </row>
    <row r="3261" spans="2:7" ht="16" x14ac:dyDescent="0.2">
      <c r="B3261" s="35">
        <v>40393</v>
      </c>
      <c r="C3261">
        <v>46.93</v>
      </c>
      <c r="E3261">
        <v>0.59499999999999997</v>
      </c>
      <c r="F3261">
        <f>Table3[[#This Row],[DivPay]]*4</f>
        <v>2.38</v>
      </c>
      <c r="G3261" s="2">
        <f>Table3[[#This Row],[FwdDiv]]/Table3[[#This Row],[SharePrice]]</f>
        <v>5.0713829107180905E-2</v>
      </c>
    </row>
    <row r="3262" spans="2:7" ht="16" x14ac:dyDescent="0.2">
      <c r="B3262" s="35">
        <v>40392</v>
      </c>
      <c r="C3262">
        <v>47.14</v>
      </c>
      <c r="E3262">
        <v>0.59499999999999997</v>
      </c>
      <c r="F3262">
        <f>Table3[[#This Row],[DivPay]]*4</f>
        <v>2.38</v>
      </c>
      <c r="G3262" s="2">
        <f>Table3[[#This Row],[FwdDiv]]/Table3[[#This Row],[SharePrice]]</f>
        <v>5.0487908358082305E-2</v>
      </c>
    </row>
    <row r="3263" spans="2:7" ht="16" x14ac:dyDescent="0.2">
      <c r="B3263" s="35">
        <v>40389</v>
      </c>
      <c r="C3263">
        <v>46.12</v>
      </c>
      <c r="E3263">
        <v>0.59499999999999997</v>
      </c>
      <c r="F3263">
        <f>Table3[[#This Row],[DivPay]]*4</f>
        <v>2.38</v>
      </c>
      <c r="G3263" s="2">
        <f>Table3[[#This Row],[FwdDiv]]/Table3[[#This Row],[SharePrice]]</f>
        <v>5.1604509973980917E-2</v>
      </c>
    </row>
    <row r="3264" spans="2:7" ht="16" x14ac:dyDescent="0.2">
      <c r="B3264" s="35">
        <v>40388</v>
      </c>
      <c r="C3264">
        <v>46.57</v>
      </c>
      <c r="E3264">
        <v>0.59499999999999997</v>
      </c>
      <c r="F3264">
        <f>Table3[[#This Row],[DivPay]]*4</f>
        <v>2.38</v>
      </c>
      <c r="G3264" s="2">
        <f>Table3[[#This Row],[FwdDiv]]/Table3[[#This Row],[SharePrice]]</f>
        <v>5.1105862143010522E-2</v>
      </c>
    </row>
    <row r="3265" spans="2:7" ht="16" x14ac:dyDescent="0.2">
      <c r="B3265" s="35">
        <v>40387</v>
      </c>
      <c r="C3265">
        <v>47.03</v>
      </c>
      <c r="E3265">
        <v>0.59499999999999997</v>
      </c>
      <c r="F3265">
        <f>Table3[[#This Row],[DivPay]]*4</f>
        <v>2.38</v>
      </c>
      <c r="G3265" s="2">
        <f>Table3[[#This Row],[FwdDiv]]/Table3[[#This Row],[SharePrice]]</f>
        <v>5.0605996172655751E-2</v>
      </c>
    </row>
    <row r="3266" spans="2:7" ht="16" x14ac:dyDescent="0.2">
      <c r="B3266" s="35">
        <v>40386</v>
      </c>
      <c r="C3266">
        <v>47.16</v>
      </c>
      <c r="E3266">
        <v>0.59499999999999997</v>
      </c>
      <c r="F3266">
        <f>Table3[[#This Row],[DivPay]]*4</f>
        <v>2.38</v>
      </c>
      <c r="G3266" s="2">
        <f>Table3[[#This Row],[FwdDiv]]/Table3[[#This Row],[SharePrice]]</f>
        <v>5.0466497031382528E-2</v>
      </c>
    </row>
    <row r="3267" spans="2:7" ht="16" x14ac:dyDescent="0.2">
      <c r="B3267" s="35">
        <v>40385</v>
      </c>
      <c r="C3267">
        <v>46.68</v>
      </c>
      <c r="E3267">
        <v>0.59499999999999997</v>
      </c>
      <c r="F3267">
        <f>Table3[[#This Row],[DivPay]]*4</f>
        <v>2.38</v>
      </c>
      <c r="G3267" s="2">
        <f>Table3[[#This Row],[FwdDiv]]/Table3[[#This Row],[SharePrice]]</f>
        <v>5.0985432733504712E-2</v>
      </c>
    </row>
    <row r="3268" spans="2:7" ht="16" x14ac:dyDescent="0.2">
      <c r="B3268" s="35">
        <v>40382</v>
      </c>
      <c r="C3268">
        <v>46.3</v>
      </c>
      <c r="E3268">
        <v>0.59499999999999997</v>
      </c>
      <c r="F3268">
        <f>Table3[[#This Row],[DivPay]]*4</f>
        <v>2.38</v>
      </c>
      <c r="G3268" s="2">
        <f>Table3[[#This Row],[FwdDiv]]/Table3[[#This Row],[SharePrice]]</f>
        <v>5.1403887688984885E-2</v>
      </c>
    </row>
    <row r="3269" spans="2:7" ht="16" x14ac:dyDescent="0.2">
      <c r="B3269" s="35">
        <v>40381</v>
      </c>
      <c r="C3269">
        <v>46.02</v>
      </c>
      <c r="E3269">
        <v>0.59499999999999997</v>
      </c>
      <c r="F3269">
        <f>Table3[[#This Row],[DivPay]]*4</f>
        <v>2.38</v>
      </c>
      <c r="G3269" s="2">
        <f>Table3[[#This Row],[FwdDiv]]/Table3[[#This Row],[SharePrice]]</f>
        <v>5.1716644936983913E-2</v>
      </c>
    </row>
    <row r="3270" spans="2:7" ht="16" x14ac:dyDescent="0.2">
      <c r="B3270" s="35">
        <v>40380</v>
      </c>
      <c r="C3270">
        <v>45.27</v>
      </c>
      <c r="E3270">
        <v>0.59499999999999997</v>
      </c>
      <c r="F3270">
        <f>Table3[[#This Row],[DivPay]]*4</f>
        <v>2.38</v>
      </c>
      <c r="G3270" s="2">
        <f>Table3[[#This Row],[FwdDiv]]/Table3[[#This Row],[SharePrice]]</f>
        <v>5.2573448199690738E-2</v>
      </c>
    </row>
    <row r="3271" spans="2:7" ht="16" x14ac:dyDescent="0.2">
      <c r="B3271" s="35">
        <v>40379</v>
      </c>
      <c r="C3271">
        <v>45.83</v>
      </c>
      <c r="E3271">
        <v>0.59499999999999997</v>
      </c>
      <c r="F3271">
        <f>Table3[[#This Row],[DivPay]]*4</f>
        <v>2.38</v>
      </c>
      <c r="G3271" s="2">
        <f>Table3[[#This Row],[FwdDiv]]/Table3[[#This Row],[SharePrice]]</f>
        <v>5.1931049530874969E-2</v>
      </c>
    </row>
    <row r="3272" spans="2:7" ht="16" x14ac:dyDescent="0.2">
      <c r="B3272" s="35">
        <v>40378</v>
      </c>
      <c r="C3272">
        <v>45.67</v>
      </c>
      <c r="E3272">
        <v>0.59499999999999997</v>
      </c>
      <c r="F3272">
        <f>Table3[[#This Row],[DivPay]]*4</f>
        <v>2.38</v>
      </c>
      <c r="G3272" s="2">
        <f>Table3[[#This Row],[FwdDiv]]/Table3[[#This Row],[SharePrice]]</f>
        <v>5.2112984453689511E-2</v>
      </c>
    </row>
    <row r="3273" spans="2:7" ht="16" x14ac:dyDescent="0.2">
      <c r="B3273" s="35">
        <v>40375</v>
      </c>
      <c r="C3273">
        <v>45.06</v>
      </c>
      <c r="E3273">
        <v>0.59499999999999997</v>
      </c>
      <c r="F3273">
        <f>Table3[[#This Row],[DivPay]]*4</f>
        <v>2.38</v>
      </c>
      <c r="G3273" s="2">
        <f>Table3[[#This Row],[FwdDiv]]/Table3[[#This Row],[SharePrice]]</f>
        <v>5.2818464269862399E-2</v>
      </c>
    </row>
    <row r="3274" spans="2:7" ht="16" x14ac:dyDescent="0.2">
      <c r="B3274" s="35">
        <v>40374</v>
      </c>
      <c r="C3274">
        <v>45.74</v>
      </c>
      <c r="E3274">
        <v>0.59499999999999997</v>
      </c>
      <c r="F3274">
        <f>Table3[[#This Row],[DivPay]]*4</f>
        <v>2.38</v>
      </c>
      <c r="G3274" s="2">
        <f>Table3[[#This Row],[FwdDiv]]/Table3[[#This Row],[SharePrice]]</f>
        <v>5.2033231307389592E-2</v>
      </c>
    </row>
    <row r="3275" spans="2:7" ht="16" x14ac:dyDescent="0.2">
      <c r="B3275" s="35">
        <v>40373</v>
      </c>
      <c r="C3275">
        <v>45.57</v>
      </c>
      <c r="E3275">
        <v>0.59499999999999997</v>
      </c>
      <c r="F3275">
        <f>Table3[[#This Row],[DivPay]]*4</f>
        <v>2.38</v>
      </c>
      <c r="G3275" s="2">
        <f>Table3[[#This Row],[FwdDiv]]/Table3[[#This Row],[SharePrice]]</f>
        <v>5.2227342549923193E-2</v>
      </c>
    </row>
    <row r="3276" spans="2:7" ht="16" x14ac:dyDescent="0.2">
      <c r="B3276" s="35">
        <v>40372</v>
      </c>
      <c r="C3276">
        <v>45.52</v>
      </c>
      <c r="E3276">
        <v>0.59499999999999997</v>
      </c>
      <c r="F3276">
        <f>Table3[[#This Row],[DivPay]]*4</f>
        <v>2.38</v>
      </c>
      <c r="G3276" s="2">
        <f>Table3[[#This Row],[FwdDiv]]/Table3[[#This Row],[SharePrice]]</f>
        <v>5.228471001757469E-2</v>
      </c>
    </row>
    <row r="3277" spans="2:7" ht="16" x14ac:dyDescent="0.2">
      <c r="B3277" s="35">
        <v>40371</v>
      </c>
      <c r="C3277">
        <v>45.4</v>
      </c>
      <c r="E3277">
        <v>0.59499999999999997</v>
      </c>
      <c r="F3277">
        <f>Table3[[#This Row],[DivPay]]*4</f>
        <v>2.38</v>
      </c>
      <c r="G3277" s="2">
        <f>Table3[[#This Row],[FwdDiv]]/Table3[[#This Row],[SharePrice]]</f>
        <v>5.2422907488986786E-2</v>
      </c>
    </row>
    <row r="3278" spans="2:7" ht="16" x14ac:dyDescent="0.2">
      <c r="B3278" s="35">
        <v>40368</v>
      </c>
      <c r="C3278">
        <v>45.27</v>
      </c>
      <c r="E3278">
        <v>0.59499999999999997</v>
      </c>
      <c r="F3278">
        <f>Table3[[#This Row],[DivPay]]*4</f>
        <v>2.38</v>
      </c>
      <c r="G3278" s="2">
        <f>Table3[[#This Row],[FwdDiv]]/Table3[[#This Row],[SharePrice]]</f>
        <v>5.2573448199690738E-2</v>
      </c>
    </row>
    <row r="3279" spans="2:7" ht="16" x14ac:dyDescent="0.2">
      <c r="B3279" s="35">
        <v>40367</v>
      </c>
      <c r="C3279">
        <v>45.32</v>
      </c>
      <c r="E3279">
        <v>0.59499999999999997</v>
      </c>
      <c r="F3279">
        <f>Table3[[#This Row],[DivPay]]*4</f>
        <v>2.38</v>
      </c>
      <c r="G3279" s="2">
        <f>Table3[[#This Row],[FwdDiv]]/Table3[[#This Row],[SharePrice]]</f>
        <v>5.2515445719329215E-2</v>
      </c>
    </row>
    <row r="3280" spans="2:7" ht="16" x14ac:dyDescent="0.2">
      <c r="B3280" s="35">
        <v>40366</v>
      </c>
      <c r="C3280">
        <v>44.75</v>
      </c>
      <c r="E3280">
        <v>0.59499999999999997</v>
      </c>
      <c r="F3280">
        <f>Table3[[#This Row],[DivPay]]*4</f>
        <v>2.38</v>
      </c>
      <c r="G3280" s="2">
        <f>Table3[[#This Row],[FwdDiv]]/Table3[[#This Row],[SharePrice]]</f>
        <v>5.3184357541899437E-2</v>
      </c>
    </row>
    <row r="3281" spans="2:7" ht="16" x14ac:dyDescent="0.2">
      <c r="B3281" s="35">
        <v>40365</v>
      </c>
      <c r="C3281">
        <v>43.62</v>
      </c>
      <c r="E3281">
        <v>0.59499999999999997</v>
      </c>
      <c r="F3281">
        <f>Table3[[#This Row],[DivPay]]*4</f>
        <v>2.38</v>
      </c>
      <c r="G3281" s="2">
        <f>Table3[[#This Row],[FwdDiv]]/Table3[[#This Row],[SharePrice]]</f>
        <v>5.4562127464465843E-2</v>
      </c>
    </row>
    <row r="3282" spans="2:7" ht="16" x14ac:dyDescent="0.2">
      <c r="B3282" s="35">
        <v>40361</v>
      </c>
      <c r="C3282">
        <v>43.19</v>
      </c>
      <c r="E3282">
        <v>0.59499999999999997</v>
      </c>
      <c r="F3282">
        <f>Table3[[#This Row],[DivPay]]*4</f>
        <v>2.38</v>
      </c>
      <c r="G3282" s="2">
        <f>Table3[[#This Row],[FwdDiv]]/Table3[[#This Row],[SharePrice]]</f>
        <v>5.5105348460291734E-2</v>
      </c>
    </row>
    <row r="3283" spans="2:7" ht="16" x14ac:dyDescent="0.2">
      <c r="B3283" s="35">
        <v>40360</v>
      </c>
      <c r="C3283">
        <v>42.9</v>
      </c>
      <c r="E3283">
        <v>0.59499999999999997</v>
      </c>
      <c r="F3283">
        <f>Table3[[#This Row],[DivPay]]*4</f>
        <v>2.38</v>
      </c>
      <c r="G3283" s="2">
        <f>Table3[[#This Row],[FwdDiv]]/Table3[[#This Row],[SharePrice]]</f>
        <v>5.5477855477855477E-2</v>
      </c>
    </row>
    <row r="3284" spans="2:7" ht="16" x14ac:dyDescent="0.2">
      <c r="B3284" s="35">
        <v>40359</v>
      </c>
      <c r="C3284">
        <v>43.1</v>
      </c>
      <c r="E3284">
        <v>0.59499999999999997</v>
      </c>
      <c r="F3284">
        <f>Table3[[#This Row],[DivPay]]*4</f>
        <v>2.38</v>
      </c>
      <c r="G3284" s="2">
        <f>Table3[[#This Row],[FwdDiv]]/Table3[[#This Row],[SharePrice]]</f>
        <v>5.5220417633410672E-2</v>
      </c>
    </row>
    <row r="3285" spans="2:7" ht="16" x14ac:dyDescent="0.2">
      <c r="B3285" s="35">
        <v>40358</v>
      </c>
      <c r="C3285">
        <v>43.48</v>
      </c>
      <c r="E3285">
        <v>0.59499999999999997</v>
      </c>
      <c r="F3285">
        <f>Table3[[#This Row],[DivPay]]*4</f>
        <v>2.38</v>
      </c>
      <c r="G3285" s="2">
        <f>Table3[[#This Row],[FwdDiv]]/Table3[[#This Row],[SharePrice]]</f>
        <v>5.4737810487580502E-2</v>
      </c>
    </row>
    <row r="3286" spans="2:7" ht="16" x14ac:dyDescent="0.2">
      <c r="B3286" s="35">
        <v>40357</v>
      </c>
      <c r="C3286">
        <v>44.14</v>
      </c>
      <c r="E3286">
        <v>0.59499999999999997</v>
      </c>
      <c r="F3286">
        <f>Table3[[#This Row],[DivPay]]*4</f>
        <v>2.38</v>
      </c>
      <c r="G3286" s="2">
        <f>Table3[[#This Row],[FwdDiv]]/Table3[[#This Row],[SharePrice]]</f>
        <v>5.3919347530584499E-2</v>
      </c>
    </row>
    <row r="3287" spans="2:7" ht="16" x14ac:dyDescent="0.2">
      <c r="B3287" s="35">
        <v>40354</v>
      </c>
      <c r="C3287">
        <v>43.84</v>
      </c>
      <c r="E3287">
        <v>0.59499999999999997</v>
      </c>
      <c r="F3287">
        <f>Table3[[#This Row],[DivPay]]*4</f>
        <v>2.38</v>
      </c>
      <c r="G3287" s="2">
        <f>Table3[[#This Row],[FwdDiv]]/Table3[[#This Row],[SharePrice]]</f>
        <v>5.4288321167883208E-2</v>
      </c>
    </row>
    <row r="3288" spans="2:7" ht="16" x14ac:dyDescent="0.2">
      <c r="B3288" s="35">
        <v>40353</v>
      </c>
      <c r="C3288">
        <v>43.76</v>
      </c>
      <c r="E3288">
        <v>0.59499999999999997</v>
      </c>
      <c r="F3288">
        <f>Table3[[#This Row],[DivPay]]*4</f>
        <v>2.38</v>
      </c>
      <c r="G3288" s="2">
        <f>Table3[[#This Row],[FwdDiv]]/Table3[[#This Row],[SharePrice]]</f>
        <v>5.4387568555758686E-2</v>
      </c>
    </row>
    <row r="3289" spans="2:7" ht="16" x14ac:dyDescent="0.2">
      <c r="B3289" s="35">
        <v>40352</v>
      </c>
      <c r="C3289">
        <v>43.65</v>
      </c>
      <c r="E3289">
        <v>0.59499999999999997</v>
      </c>
      <c r="F3289">
        <f>Table3[[#This Row],[DivPay]]*4</f>
        <v>2.38</v>
      </c>
      <c r="G3289" s="2">
        <f>Table3[[#This Row],[FwdDiv]]/Table3[[#This Row],[SharePrice]]</f>
        <v>5.452462772050401E-2</v>
      </c>
    </row>
    <row r="3290" spans="2:7" ht="16" x14ac:dyDescent="0.2">
      <c r="B3290" s="35">
        <v>40351</v>
      </c>
      <c r="C3290">
        <v>43.81</v>
      </c>
      <c r="E3290">
        <v>0.59499999999999997</v>
      </c>
      <c r="F3290">
        <f>Table3[[#This Row],[DivPay]]*4</f>
        <v>2.38</v>
      </c>
      <c r="G3290" s="2">
        <f>Table3[[#This Row],[FwdDiv]]/Table3[[#This Row],[SharePrice]]</f>
        <v>5.4325496461994971E-2</v>
      </c>
    </row>
    <row r="3291" spans="2:7" ht="16" x14ac:dyDescent="0.2">
      <c r="B3291" s="35">
        <v>40350</v>
      </c>
      <c r="C3291">
        <v>44.69</v>
      </c>
      <c r="E3291">
        <v>0.59499999999999997</v>
      </c>
      <c r="F3291">
        <f>Table3[[#This Row],[DivPay]]*4</f>
        <v>2.38</v>
      </c>
      <c r="G3291" s="2">
        <f>Table3[[#This Row],[FwdDiv]]/Table3[[#This Row],[SharePrice]]</f>
        <v>5.3255761915417317E-2</v>
      </c>
    </row>
    <row r="3292" spans="2:7" ht="16" x14ac:dyDescent="0.2">
      <c r="B3292" s="35">
        <v>40347</v>
      </c>
      <c r="C3292">
        <v>44.89</v>
      </c>
      <c r="E3292">
        <v>0.59499999999999997</v>
      </c>
      <c r="F3292">
        <f>Table3[[#This Row],[DivPay]]*4</f>
        <v>2.38</v>
      </c>
      <c r="G3292" s="2">
        <f>Table3[[#This Row],[FwdDiv]]/Table3[[#This Row],[SharePrice]]</f>
        <v>5.3018489641345506E-2</v>
      </c>
    </row>
    <row r="3293" spans="2:7" ht="16" x14ac:dyDescent="0.2">
      <c r="B3293" s="35">
        <v>40346</v>
      </c>
      <c r="C3293">
        <v>44.77</v>
      </c>
      <c r="E3293">
        <v>0.59499999999999997</v>
      </c>
      <c r="F3293">
        <f>Table3[[#This Row],[DivPay]]*4</f>
        <v>2.38</v>
      </c>
      <c r="G3293" s="2">
        <f>Table3[[#This Row],[FwdDiv]]/Table3[[#This Row],[SharePrice]]</f>
        <v>5.3160598615144064E-2</v>
      </c>
    </row>
    <row r="3294" spans="2:7" ht="16" x14ac:dyDescent="0.2">
      <c r="B3294" s="35">
        <v>40345</v>
      </c>
      <c r="C3294">
        <v>44.42</v>
      </c>
      <c r="E3294">
        <v>0.59499999999999997</v>
      </c>
      <c r="F3294">
        <f>Table3[[#This Row],[DivPay]]*4</f>
        <v>2.38</v>
      </c>
      <c r="G3294" s="2">
        <f>Table3[[#This Row],[FwdDiv]]/Table3[[#This Row],[SharePrice]]</f>
        <v>5.3579468707789277E-2</v>
      </c>
    </row>
    <row r="3295" spans="2:7" ht="16" x14ac:dyDescent="0.2">
      <c r="B3295" s="35">
        <v>40344</v>
      </c>
      <c r="C3295">
        <v>44.09</v>
      </c>
      <c r="E3295">
        <v>0.59499999999999997</v>
      </c>
      <c r="F3295">
        <f>Table3[[#This Row],[DivPay]]*4</f>
        <v>2.38</v>
      </c>
      <c r="G3295" s="2">
        <f>Table3[[#This Row],[FwdDiv]]/Table3[[#This Row],[SharePrice]]</f>
        <v>5.3980494443184389E-2</v>
      </c>
    </row>
    <row r="3296" spans="2:7" ht="16" x14ac:dyDescent="0.2">
      <c r="B3296" s="35">
        <v>40343</v>
      </c>
      <c r="C3296">
        <v>43.35</v>
      </c>
      <c r="E3296">
        <v>0.59499999999999997</v>
      </c>
      <c r="F3296">
        <f>Table3[[#This Row],[DivPay]]*4</f>
        <v>2.38</v>
      </c>
      <c r="G3296" s="2">
        <f>Table3[[#This Row],[FwdDiv]]/Table3[[#This Row],[SharePrice]]</f>
        <v>5.4901960784313718E-2</v>
      </c>
    </row>
    <row r="3297" spans="2:7" ht="16" x14ac:dyDescent="0.2">
      <c r="B3297" s="35">
        <v>40340</v>
      </c>
      <c r="C3297">
        <v>43.13</v>
      </c>
      <c r="E3297">
        <v>0.59499999999999997</v>
      </c>
      <c r="F3297">
        <f>Table3[[#This Row],[DivPay]]*4</f>
        <v>2.38</v>
      </c>
      <c r="G3297" s="2">
        <f>Table3[[#This Row],[FwdDiv]]/Table3[[#This Row],[SharePrice]]</f>
        <v>5.518200788314398E-2</v>
      </c>
    </row>
    <row r="3298" spans="2:7" ht="16" x14ac:dyDescent="0.2">
      <c r="B3298" s="35">
        <v>40339</v>
      </c>
      <c r="C3298">
        <v>43.09</v>
      </c>
      <c r="E3298">
        <v>0.59499999999999997</v>
      </c>
      <c r="F3298">
        <f>Table3[[#This Row],[DivPay]]*4</f>
        <v>2.38</v>
      </c>
      <c r="G3298" s="2">
        <f>Table3[[#This Row],[FwdDiv]]/Table3[[#This Row],[SharePrice]]</f>
        <v>5.5233232768623804E-2</v>
      </c>
    </row>
    <row r="3299" spans="2:7" ht="16" x14ac:dyDescent="0.2">
      <c r="B3299" s="35">
        <v>40338</v>
      </c>
      <c r="C3299">
        <v>42.15</v>
      </c>
      <c r="E3299">
        <v>0.59499999999999997</v>
      </c>
      <c r="F3299">
        <f>Table3[[#This Row],[DivPay]]*4</f>
        <v>2.38</v>
      </c>
      <c r="G3299" s="2">
        <f>Table3[[#This Row],[FwdDiv]]/Table3[[#This Row],[SharePrice]]</f>
        <v>5.6465005931198103E-2</v>
      </c>
    </row>
    <row r="3300" spans="2:7" ht="16" x14ac:dyDescent="0.2">
      <c r="B3300" s="35">
        <v>40337</v>
      </c>
      <c r="C3300">
        <v>42.46</v>
      </c>
      <c r="E3300">
        <v>0.59499999999999997</v>
      </c>
      <c r="F3300">
        <f>Table3[[#This Row],[DivPay]]*4</f>
        <v>2.38</v>
      </c>
      <c r="G3300" s="2">
        <f>Table3[[#This Row],[FwdDiv]]/Table3[[#This Row],[SharePrice]]</f>
        <v>5.6052755534620816E-2</v>
      </c>
    </row>
    <row r="3301" spans="2:7" ht="16" x14ac:dyDescent="0.2">
      <c r="B3301" s="35">
        <v>40336</v>
      </c>
      <c r="C3301">
        <v>41.87</v>
      </c>
      <c r="E3301">
        <v>0.59499999999999997</v>
      </c>
      <c r="F3301">
        <f>Table3[[#This Row],[DivPay]]*4</f>
        <v>2.38</v>
      </c>
      <c r="G3301" s="2">
        <f>Table3[[#This Row],[FwdDiv]]/Table3[[#This Row],[SharePrice]]</f>
        <v>5.6842608072605688E-2</v>
      </c>
    </row>
    <row r="3302" spans="2:7" ht="16" x14ac:dyDescent="0.2">
      <c r="B3302" s="35">
        <v>40333</v>
      </c>
      <c r="C3302">
        <v>41.66</v>
      </c>
      <c r="E3302">
        <v>0.59499999999999997</v>
      </c>
      <c r="F3302">
        <f>Table3[[#This Row],[DivPay]]*4</f>
        <v>2.38</v>
      </c>
      <c r="G3302" s="2">
        <f>Table3[[#This Row],[FwdDiv]]/Table3[[#This Row],[SharePrice]]</f>
        <v>5.7129140662506003E-2</v>
      </c>
    </row>
    <row r="3303" spans="2:7" ht="16" x14ac:dyDescent="0.2">
      <c r="B3303" s="35">
        <v>40332</v>
      </c>
      <c r="C3303">
        <v>42.82</v>
      </c>
      <c r="E3303">
        <v>0.59499999999999997</v>
      </c>
      <c r="F3303">
        <f>Table3[[#This Row],[DivPay]]*4</f>
        <v>2.38</v>
      </c>
      <c r="G3303" s="2">
        <f>Table3[[#This Row],[FwdDiv]]/Table3[[#This Row],[SharePrice]]</f>
        <v>5.5581503970107422E-2</v>
      </c>
    </row>
    <row r="3304" spans="2:7" ht="16" x14ac:dyDescent="0.2">
      <c r="B3304" s="35">
        <v>40331</v>
      </c>
      <c r="C3304">
        <v>42.55</v>
      </c>
      <c r="E3304">
        <v>0.59499999999999997</v>
      </c>
      <c r="F3304">
        <f>Table3[[#This Row],[DivPay]]*4</f>
        <v>2.38</v>
      </c>
      <c r="G3304" s="2">
        <f>Table3[[#This Row],[FwdDiv]]/Table3[[#This Row],[SharePrice]]</f>
        <v>5.5934195064629849E-2</v>
      </c>
    </row>
    <row r="3305" spans="2:7" ht="16" x14ac:dyDescent="0.2">
      <c r="B3305" s="35">
        <v>40330</v>
      </c>
      <c r="C3305">
        <v>41.75</v>
      </c>
      <c r="E3305">
        <v>0.59499999999999997</v>
      </c>
      <c r="F3305">
        <f>Table3[[#This Row],[DivPay]]*4</f>
        <v>2.38</v>
      </c>
      <c r="G3305" s="2">
        <f>Table3[[#This Row],[FwdDiv]]/Table3[[#This Row],[SharePrice]]</f>
        <v>5.7005988023952091E-2</v>
      </c>
    </row>
    <row r="3306" spans="2:7" ht="16" x14ac:dyDescent="0.2">
      <c r="B3306" s="35">
        <v>40326</v>
      </c>
      <c r="C3306">
        <v>42.59</v>
      </c>
      <c r="E3306">
        <v>0.59499999999999997</v>
      </c>
      <c r="F3306">
        <f>Table3[[#This Row],[DivPay]]*4</f>
        <v>2.38</v>
      </c>
      <c r="G3306" s="2">
        <f>Table3[[#This Row],[FwdDiv]]/Table3[[#This Row],[SharePrice]]</f>
        <v>5.5881662362056814E-2</v>
      </c>
    </row>
    <row r="3307" spans="2:7" ht="16" x14ac:dyDescent="0.2">
      <c r="B3307" s="35">
        <v>40325</v>
      </c>
      <c r="C3307">
        <v>42.74</v>
      </c>
      <c r="E3307">
        <v>0.59499999999999997</v>
      </c>
      <c r="F3307">
        <f>Table3[[#This Row],[DivPay]]*4</f>
        <v>2.38</v>
      </c>
      <c r="G3307" s="2">
        <f>Table3[[#This Row],[FwdDiv]]/Table3[[#This Row],[SharePrice]]</f>
        <v>5.5685540477304625E-2</v>
      </c>
    </row>
    <row r="3308" spans="2:7" ht="16" x14ac:dyDescent="0.2">
      <c r="B3308" s="35">
        <v>40324</v>
      </c>
      <c r="C3308">
        <v>42.27</v>
      </c>
      <c r="E3308">
        <v>0.59499999999999997</v>
      </c>
      <c r="F3308">
        <f>Table3[[#This Row],[DivPay]]*4</f>
        <v>2.38</v>
      </c>
      <c r="G3308" s="2">
        <f>Table3[[#This Row],[FwdDiv]]/Table3[[#This Row],[SharePrice]]</f>
        <v>5.630470783061272E-2</v>
      </c>
    </row>
    <row r="3309" spans="2:7" ht="16" x14ac:dyDescent="0.2">
      <c r="B3309" s="35">
        <v>40323</v>
      </c>
      <c r="C3309">
        <v>42.52</v>
      </c>
      <c r="E3309">
        <v>0.59499999999999997</v>
      </c>
      <c r="F3309">
        <f>Table3[[#This Row],[DivPay]]*4</f>
        <v>2.38</v>
      </c>
      <c r="G3309" s="2">
        <f>Table3[[#This Row],[FwdDiv]]/Table3[[#This Row],[SharePrice]]</f>
        <v>5.5973659454374408E-2</v>
      </c>
    </row>
    <row r="3310" spans="2:7" ht="16" x14ac:dyDescent="0.2">
      <c r="B3310" s="35">
        <v>40322</v>
      </c>
      <c r="C3310">
        <v>42.79</v>
      </c>
      <c r="E3310">
        <v>0.59499999999999997</v>
      </c>
      <c r="F3310">
        <f>Table3[[#This Row],[DivPay]]*4</f>
        <v>2.38</v>
      </c>
      <c r="G3310" s="2">
        <f>Table3[[#This Row],[FwdDiv]]/Table3[[#This Row],[SharePrice]]</f>
        <v>5.5620472072914234E-2</v>
      </c>
    </row>
    <row r="3311" spans="2:7" ht="16" x14ac:dyDescent="0.2">
      <c r="B3311" s="35">
        <v>40319</v>
      </c>
      <c r="C3311">
        <v>43.29</v>
      </c>
      <c r="E3311">
        <v>0.59499999999999997</v>
      </c>
      <c r="F3311">
        <f>Table3[[#This Row],[DivPay]]*4</f>
        <v>2.38</v>
      </c>
      <c r="G3311" s="2">
        <f>Table3[[#This Row],[FwdDiv]]/Table3[[#This Row],[SharePrice]]</f>
        <v>5.4978054978054976E-2</v>
      </c>
    </row>
    <row r="3312" spans="2:7" ht="16" x14ac:dyDescent="0.2">
      <c r="B3312" s="35">
        <v>40318</v>
      </c>
      <c r="C3312">
        <v>42.96</v>
      </c>
      <c r="E3312">
        <v>0.59499999999999997</v>
      </c>
      <c r="F3312">
        <f>Table3[[#This Row],[DivPay]]*4</f>
        <v>2.38</v>
      </c>
      <c r="G3312" s="2">
        <f>Table3[[#This Row],[FwdDiv]]/Table3[[#This Row],[SharePrice]]</f>
        <v>5.5400372439478582E-2</v>
      </c>
    </row>
    <row r="3313" spans="2:7" ht="16" x14ac:dyDescent="0.2">
      <c r="B3313" s="35">
        <v>40317</v>
      </c>
      <c r="C3313">
        <v>43.82</v>
      </c>
      <c r="E3313">
        <v>0.59499999999999997</v>
      </c>
      <c r="F3313">
        <f>Table3[[#This Row],[DivPay]]*4</f>
        <v>2.38</v>
      </c>
      <c r="G3313" s="2">
        <f>Table3[[#This Row],[FwdDiv]]/Table3[[#This Row],[SharePrice]]</f>
        <v>5.4313099041533544E-2</v>
      </c>
    </row>
    <row r="3314" spans="2:7" ht="16" x14ac:dyDescent="0.2">
      <c r="B3314" s="35">
        <v>40316</v>
      </c>
      <c r="C3314">
        <v>44.35</v>
      </c>
      <c r="E3314">
        <v>0.59499999999999997</v>
      </c>
      <c r="F3314">
        <f>Table3[[#This Row],[DivPay]]*4</f>
        <v>2.38</v>
      </c>
      <c r="G3314" s="2">
        <f>Table3[[#This Row],[FwdDiv]]/Table3[[#This Row],[SharePrice]]</f>
        <v>5.3664036076662903E-2</v>
      </c>
    </row>
    <row r="3315" spans="2:7" ht="16" x14ac:dyDescent="0.2">
      <c r="B3315" s="35">
        <v>40315</v>
      </c>
      <c r="C3315">
        <v>44.52</v>
      </c>
      <c r="E3315">
        <v>0.59499999999999997</v>
      </c>
      <c r="F3315">
        <f>Table3[[#This Row],[DivPay]]*4</f>
        <v>2.38</v>
      </c>
      <c r="G3315" s="2">
        <f>Table3[[#This Row],[FwdDiv]]/Table3[[#This Row],[SharePrice]]</f>
        <v>5.3459119496855341E-2</v>
      </c>
    </row>
    <row r="3316" spans="2:7" ht="16" x14ac:dyDescent="0.2">
      <c r="B3316" s="35">
        <v>40312</v>
      </c>
      <c r="C3316">
        <v>44.44</v>
      </c>
      <c r="E3316">
        <v>0.59499999999999997</v>
      </c>
      <c r="F3316">
        <f>Table3[[#This Row],[DivPay]]*4</f>
        <v>2.38</v>
      </c>
      <c r="G3316" s="2">
        <f>Table3[[#This Row],[FwdDiv]]/Table3[[#This Row],[SharePrice]]</f>
        <v>5.3555355535553559E-2</v>
      </c>
    </row>
    <row r="3317" spans="2:7" ht="16" x14ac:dyDescent="0.2">
      <c r="B3317" s="35">
        <v>40311</v>
      </c>
      <c r="C3317">
        <v>44.54</v>
      </c>
      <c r="E3317">
        <v>0.59499999999999997</v>
      </c>
      <c r="F3317">
        <f>Table3[[#This Row],[DivPay]]*4</f>
        <v>2.38</v>
      </c>
      <c r="G3317" s="2">
        <f>Table3[[#This Row],[FwdDiv]]/Table3[[#This Row],[SharePrice]]</f>
        <v>5.3435114503816793E-2</v>
      </c>
    </row>
    <row r="3318" spans="2:7" ht="16" x14ac:dyDescent="0.2">
      <c r="B3318" s="35">
        <v>40310</v>
      </c>
      <c r="C3318">
        <v>44.85</v>
      </c>
      <c r="E3318">
        <v>0.59499999999999997</v>
      </c>
      <c r="F3318">
        <f>Table3[[#This Row],[DivPay]]*4</f>
        <v>2.38</v>
      </c>
      <c r="G3318" s="2">
        <f>Table3[[#This Row],[FwdDiv]]/Table3[[#This Row],[SharePrice]]</f>
        <v>5.3065774804905236E-2</v>
      </c>
    </row>
    <row r="3319" spans="2:7" ht="16" x14ac:dyDescent="0.2">
      <c r="B3319" s="35">
        <v>40309</v>
      </c>
      <c r="C3319">
        <v>44.85</v>
      </c>
      <c r="E3319">
        <v>0.59499999999999997</v>
      </c>
      <c r="F3319">
        <f>Table3[[#This Row],[DivPay]]*4</f>
        <v>2.38</v>
      </c>
      <c r="G3319" s="2">
        <f>Table3[[#This Row],[FwdDiv]]/Table3[[#This Row],[SharePrice]]</f>
        <v>5.3065774804905236E-2</v>
      </c>
    </row>
    <row r="3320" spans="2:7" ht="16" x14ac:dyDescent="0.2">
      <c r="B3320" s="35">
        <v>40308</v>
      </c>
      <c r="C3320">
        <v>44.8</v>
      </c>
      <c r="D3320">
        <v>0.59499999999999997</v>
      </c>
      <c r="E3320">
        <v>0.59499999999999997</v>
      </c>
      <c r="F3320">
        <f>Table3[[#This Row],[DivPay]]*4</f>
        <v>2.38</v>
      </c>
      <c r="G3320" s="2">
        <f>Table3[[#This Row],[FwdDiv]]/Table3[[#This Row],[SharePrice]]</f>
        <v>5.3124999999999999E-2</v>
      </c>
    </row>
    <row r="3321" spans="2:7" ht="16" x14ac:dyDescent="0.2">
      <c r="B3321" s="35">
        <v>40305</v>
      </c>
      <c r="C3321">
        <v>44.34</v>
      </c>
      <c r="E3321">
        <v>0.59499999999999997</v>
      </c>
      <c r="F3321">
        <f>Table3[[#This Row],[DivPay]]*4</f>
        <v>2.38</v>
      </c>
      <c r="G3321" s="2">
        <f>Table3[[#This Row],[FwdDiv]]/Table3[[#This Row],[SharePrice]]</f>
        <v>5.3676138926477213E-2</v>
      </c>
    </row>
    <row r="3322" spans="2:7" ht="16" x14ac:dyDescent="0.2">
      <c r="B3322" s="35">
        <v>40304</v>
      </c>
      <c r="C3322">
        <v>44.21</v>
      </c>
      <c r="E3322">
        <v>0.59499999999999997</v>
      </c>
      <c r="F3322">
        <f>Table3[[#This Row],[DivPay]]*4</f>
        <v>2.38</v>
      </c>
      <c r="G3322" s="2">
        <f>Table3[[#This Row],[FwdDiv]]/Table3[[#This Row],[SharePrice]]</f>
        <v>5.3833974213978737E-2</v>
      </c>
    </row>
    <row r="3323" spans="2:7" ht="16" x14ac:dyDescent="0.2">
      <c r="B3323" s="35">
        <v>40303</v>
      </c>
      <c r="C3323">
        <v>45.05</v>
      </c>
      <c r="E3323">
        <v>0.59499999999999997</v>
      </c>
      <c r="F3323">
        <f>Table3[[#This Row],[DivPay]]*4</f>
        <v>2.38</v>
      </c>
      <c r="G3323" s="2">
        <f>Table3[[#This Row],[FwdDiv]]/Table3[[#This Row],[SharePrice]]</f>
        <v>5.2830188679245285E-2</v>
      </c>
    </row>
    <row r="3324" spans="2:7" ht="16" x14ac:dyDescent="0.2">
      <c r="B3324" s="35">
        <v>40302</v>
      </c>
      <c r="C3324">
        <v>45.04</v>
      </c>
      <c r="E3324">
        <v>0.59499999999999997</v>
      </c>
      <c r="F3324">
        <f>Table3[[#This Row],[DivPay]]*4</f>
        <v>2.38</v>
      </c>
      <c r="G3324" s="2">
        <f>Table3[[#This Row],[FwdDiv]]/Table3[[#This Row],[SharePrice]]</f>
        <v>5.2841918294849022E-2</v>
      </c>
    </row>
    <row r="3325" spans="2:7" ht="16" x14ac:dyDescent="0.2">
      <c r="B3325" s="35">
        <v>40301</v>
      </c>
      <c r="C3325">
        <v>45.73</v>
      </c>
      <c r="E3325">
        <v>0.59499999999999997</v>
      </c>
      <c r="F3325">
        <f>Table3[[#This Row],[DivPay]]*4</f>
        <v>2.38</v>
      </c>
      <c r="G3325" s="2">
        <f>Table3[[#This Row],[FwdDiv]]/Table3[[#This Row],[SharePrice]]</f>
        <v>5.204460966542751E-2</v>
      </c>
    </row>
    <row r="3326" spans="2:7" x14ac:dyDescent="0.2">
      <c r="B3326" s="35">
        <v>40298</v>
      </c>
      <c r="C3326">
        <v>45.2</v>
      </c>
      <c r="E3326">
        <v>0.59499999999999997</v>
      </c>
      <c r="F3326">
        <f>Table3[[#This Row],[DivPay]]*4</f>
        <v>2.38</v>
      </c>
      <c r="G3326" s="2">
        <f>Table3[[#This Row],[FwdDiv]]/Table3[[#This Row],[SharePrice]]</f>
        <v>5.2654867256637164E-2</v>
      </c>
    </row>
    <row r="3327" spans="2:7" x14ac:dyDescent="0.2">
      <c r="B3327" s="35">
        <v>40297</v>
      </c>
      <c r="C3327">
        <v>45.21</v>
      </c>
      <c r="E3327">
        <v>0.59499999999999997</v>
      </c>
      <c r="F3327">
        <f>Table3[[#This Row],[DivPay]]*4</f>
        <v>2.38</v>
      </c>
      <c r="G3327" s="2">
        <f>Table3[[#This Row],[FwdDiv]]/Table3[[#This Row],[SharePrice]]</f>
        <v>5.2643220526432201E-2</v>
      </c>
    </row>
    <row r="3328" spans="2:7" x14ac:dyDescent="0.2">
      <c r="B3328" s="35">
        <v>40296</v>
      </c>
      <c r="C3328">
        <v>45.17</v>
      </c>
      <c r="E3328">
        <v>0.59499999999999997</v>
      </c>
      <c r="F3328">
        <f>Table3[[#This Row],[DivPay]]*4</f>
        <v>2.38</v>
      </c>
      <c r="G3328" s="2">
        <f>Table3[[#This Row],[FwdDiv]]/Table3[[#This Row],[SharePrice]]</f>
        <v>5.2689838388310824E-2</v>
      </c>
    </row>
    <row r="3329" spans="2:7" x14ac:dyDescent="0.2">
      <c r="B3329" s="35">
        <v>40295</v>
      </c>
      <c r="C3329">
        <v>44.6</v>
      </c>
      <c r="E3329">
        <v>0.59499999999999997</v>
      </c>
      <c r="F3329">
        <f>Table3[[#This Row],[DivPay]]*4</f>
        <v>2.38</v>
      </c>
      <c r="G3329" s="2">
        <f>Table3[[#This Row],[FwdDiv]]/Table3[[#This Row],[SharePrice]]</f>
        <v>5.3363228699551568E-2</v>
      </c>
    </row>
    <row r="3330" spans="2:7" x14ac:dyDescent="0.2">
      <c r="B3330" s="35">
        <v>40294</v>
      </c>
      <c r="C3330">
        <v>45.29</v>
      </c>
      <c r="E3330">
        <v>0.59499999999999997</v>
      </c>
      <c r="F3330">
        <f>Table3[[#This Row],[DivPay]]*4</f>
        <v>2.38</v>
      </c>
      <c r="G3330" s="2">
        <f>Table3[[#This Row],[FwdDiv]]/Table3[[#This Row],[SharePrice]]</f>
        <v>5.255023183925811E-2</v>
      </c>
    </row>
    <row r="3331" spans="2:7" x14ac:dyDescent="0.2">
      <c r="B3331" s="35">
        <v>40291</v>
      </c>
      <c r="C3331">
        <v>45.41</v>
      </c>
      <c r="E3331">
        <v>0.59499999999999997</v>
      </c>
      <c r="F3331">
        <f>Table3[[#This Row],[DivPay]]*4</f>
        <v>2.38</v>
      </c>
      <c r="G3331" s="2">
        <f>Table3[[#This Row],[FwdDiv]]/Table3[[#This Row],[SharePrice]]</f>
        <v>5.2411363135873155E-2</v>
      </c>
    </row>
    <row r="3332" spans="2:7" x14ac:dyDescent="0.2">
      <c r="B3332" s="35">
        <v>40290</v>
      </c>
      <c r="C3332">
        <v>45.2</v>
      </c>
      <c r="E3332">
        <v>0.59499999999999997</v>
      </c>
      <c r="F3332">
        <f>Table3[[#This Row],[DivPay]]*4</f>
        <v>2.38</v>
      </c>
      <c r="G3332" s="2">
        <f>Table3[[#This Row],[FwdDiv]]/Table3[[#This Row],[SharePrice]]</f>
        <v>5.2654867256637164E-2</v>
      </c>
    </row>
    <row r="3333" spans="2:7" x14ac:dyDescent="0.2">
      <c r="B3333" s="35">
        <v>40289</v>
      </c>
      <c r="C3333">
        <v>45.16</v>
      </c>
      <c r="E3333">
        <v>0.59499999999999997</v>
      </c>
      <c r="F3333">
        <f>Table3[[#This Row],[DivPay]]*4</f>
        <v>2.38</v>
      </c>
      <c r="G3333" s="2">
        <f>Table3[[#This Row],[FwdDiv]]/Table3[[#This Row],[SharePrice]]</f>
        <v>5.2701505757307351E-2</v>
      </c>
    </row>
    <row r="3334" spans="2:7" x14ac:dyDescent="0.2">
      <c r="B3334" s="35">
        <v>40288</v>
      </c>
      <c r="C3334">
        <v>44.91</v>
      </c>
      <c r="E3334">
        <v>0.59499999999999997</v>
      </c>
      <c r="F3334">
        <f>Table3[[#This Row],[DivPay]]*4</f>
        <v>2.38</v>
      </c>
      <c r="G3334" s="2">
        <f>Table3[[#This Row],[FwdDiv]]/Table3[[#This Row],[SharePrice]]</f>
        <v>5.299487864618125E-2</v>
      </c>
    </row>
    <row r="3335" spans="2:7" x14ac:dyDescent="0.2">
      <c r="B3335" s="35">
        <v>40287</v>
      </c>
      <c r="C3335">
        <v>44.63</v>
      </c>
      <c r="E3335">
        <v>0.59499999999999997</v>
      </c>
      <c r="F3335">
        <f>Table3[[#This Row],[DivPay]]*4</f>
        <v>2.38</v>
      </c>
      <c r="G3335" s="2">
        <f>Table3[[#This Row],[FwdDiv]]/Table3[[#This Row],[SharePrice]]</f>
        <v>5.3327358279184403E-2</v>
      </c>
    </row>
    <row r="3336" spans="2:7" x14ac:dyDescent="0.2">
      <c r="B3336" s="35">
        <v>40284</v>
      </c>
      <c r="C3336">
        <v>44.54</v>
      </c>
      <c r="E3336">
        <v>0.59499999999999997</v>
      </c>
      <c r="F3336">
        <f>Table3[[#This Row],[DivPay]]*4</f>
        <v>2.38</v>
      </c>
      <c r="G3336" s="2">
        <f>Table3[[#This Row],[FwdDiv]]/Table3[[#This Row],[SharePrice]]</f>
        <v>5.3435114503816793E-2</v>
      </c>
    </row>
    <row r="3337" spans="2:7" x14ac:dyDescent="0.2">
      <c r="B3337" s="35">
        <v>40283</v>
      </c>
      <c r="C3337">
        <v>44.79</v>
      </c>
      <c r="E3337">
        <v>0.59499999999999997</v>
      </c>
      <c r="F3337">
        <f>Table3[[#This Row],[DivPay]]*4</f>
        <v>2.38</v>
      </c>
      <c r="G3337" s="2">
        <f>Table3[[#This Row],[FwdDiv]]/Table3[[#This Row],[SharePrice]]</f>
        <v>5.3136860906452331E-2</v>
      </c>
    </row>
    <row r="3338" spans="2:7" x14ac:dyDescent="0.2">
      <c r="B3338" s="35">
        <v>40282</v>
      </c>
      <c r="C3338">
        <v>44.82</v>
      </c>
      <c r="E3338">
        <v>0.59499999999999997</v>
      </c>
      <c r="F3338">
        <f>Table3[[#This Row],[DivPay]]*4</f>
        <v>2.38</v>
      </c>
      <c r="G3338" s="2">
        <f>Table3[[#This Row],[FwdDiv]]/Table3[[#This Row],[SharePrice]]</f>
        <v>5.3101294065149483E-2</v>
      </c>
    </row>
    <row r="3339" spans="2:7" x14ac:dyDescent="0.2">
      <c r="B3339" s="35">
        <v>40281</v>
      </c>
      <c r="C3339">
        <v>44.76</v>
      </c>
      <c r="E3339">
        <v>0.59499999999999997</v>
      </c>
      <c r="F3339">
        <f>Table3[[#This Row],[DivPay]]*4</f>
        <v>2.38</v>
      </c>
      <c r="G3339" s="2">
        <f>Table3[[#This Row],[FwdDiv]]/Table3[[#This Row],[SharePrice]]</f>
        <v>5.3172475424486151E-2</v>
      </c>
    </row>
    <row r="3340" spans="2:7" x14ac:dyDescent="0.2">
      <c r="B3340" s="35">
        <v>40280</v>
      </c>
      <c r="C3340">
        <v>45.03</v>
      </c>
      <c r="E3340">
        <v>0.59499999999999997</v>
      </c>
      <c r="F3340">
        <f>Table3[[#This Row],[DivPay]]*4</f>
        <v>2.38</v>
      </c>
      <c r="G3340" s="2">
        <f>Table3[[#This Row],[FwdDiv]]/Table3[[#This Row],[SharePrice]]</f>
        <v>5.2853653120142126E-2</v>
      </c>
    </row>
    <row r="3341" spans="2:7" x14ac:dyDescent="0.2">
      <c r="B3341" s="35">
        <v>40277</v>
      </c>
      <c r="C3341">
        <v>44.85</v>
      </c>
      <c r="E3341">
        <v>0.59499999999999997</v>
      </c>
      <c r="F3341">
        <f>Table3[[#This Row],[DivPay]]*4</f>
        <v>2.38</v>
      </c>
      <c r="G3341" s="2">
        <f>Table3[[#This Row],[FwdDiv]]/Table3[[#This Row],[SharePrice]]</f>
        <v>5.3065774804905236E-2</v>
      </c>
    </row>
    <row r="3342" spans="2:7" x14ac:dyDescent="0.2">
      <c r="B3342" s="35">
        <v>40276</v>
      </c>
      <c r="C3342">
        <v>44.51</v>
      </c>
      <c r="E3342">
        <v>0.59499999999999997</v>
      </c>
      <c r="F3342">
        <f>Table3[[#This Row],[DivPay]]*4</f>
        <v>2.38</v>
      </c>
      <c r="G3342" s="2">
        <f>Table3[[#This Row],[FwdDiv]]/Table3[[#This Row],[SharePrice]]</f>
        <v>5.3471130083127386E-2</v>
      </c>
    </row>
    <row r="3343" spans="2:7" x14ac:dyDescent="0.2">
      <c r="B3343" s="35">
        <v>40275</v>
      </c>
      <c r="C3343">
        <v>44.91</v>
      </c>
      <c r="E3343">
        <v>0.59499999999999997</v>
      </c>
      <c r="F3343">
        <f>Table3[[#This Row],[DivPay]]*4</f>
        <v>2.38</v>
      </c>
      <c r="G3343" s="2">
        <f>Table3[[#This Row],[FwdDiv]]/Table3[[#This Row],[SharePrice]]</f>
        <v>5.299487864618125E-2</v>
      </c>
    </row>
    <row r="3344" spans="2:7" x14ac:dyDescent="0.2">
      <c r="B3344" s="35">
        <v>40274</v>
      </c>
      <c r="C3344">
        <v>45.36</v>
      </c>
      <c r="E3344">
        <v>0.59499999999999997</v>
      </c>
      <c r="F3344">
        <f>Table3[[#This Row],[DivPay]]*4</f>
        <v>2.38</v>
      </c>
      <c r="G3344" s="2">
        <f>Table3[[#This Row],[FwdDiv]]/Table3[[#This Row],[SharePrice]]</f>
        <v>5.2469135802469133E-2</v>
      </c>
    </row>
    <row r="3345" spans="2:7" x14ac:dyDescent="0.2">
      <c r="B3345" s="35">
        <v>40273</v>
      </c>
      <c r="C3345">
        <v>45.04</v>
      </c>
      <c r="E3345">
        <v>0.59499999999999997</v>
      </c>
      <c r="F3345">
        <f>Table3[[#This Row],[DivPay]]*4</f>
        <v>2.38</v>
      </c>
      <c r="G3345" s="2">
        <f>Table3[[#This Row],[FwdDiv]]/Table3[[#This Row],[SharePrice]]</f>
        <v>5.2841918294849022E-2</v>
      </c>
    </row>
    <row r="3346" spans="2:7" x14ac:dyDescent="0.2">
      <c r="B3346" s="35">
        <v>40269</v>
      </c>
      <c r="C3346">
        <v>44.9</v>
      </c>
      <c r="E3346">
        <v>0.59499999999999997</v>
      </c>
      <c r="F3346">
        <f>Table3[[#This Row],[DivPay]]*4</f>
        <v>2.38</v>
      </c>
      <c r="G3346" s="2">
        <f>Table3[[#This Row],[FwdDiv]]/Table3[[#This Row],[SharePrice]]</f>
        <v>5.3006681514476614E-2</v>
      </c>
    </row>
    <row r="3347" spans="2:7" x14ac:dyDescent="0.2">
      <c r="B3347" s="35">
        <v>40268</v>
      </c>
      <c r="C3347">
        <v>44.54</v>
      </c>
      <c r="E3347">
        <v>0.59499999999999997</v>
      </c>
      <c r="F3347">
        <f>Table3[[#This Row],[DivPay]]*4</f>
        <v>2.38</v>
      </c>
      <c r="G3347" s="2">
        <f>Table3[[#This Row],[FwdDiv]]/Table3[[#This Row],[SharePrice]]</f>
        <v>5.3435114503816793E-2</v>
      </c>
    </row>
    <row r="3348" spans="2:7" x14ac:dyDescent="0.2">
      <c r="B3348" s="35">
        <v>40267</v>
      </c>
      <c r="C3348">
        <v>44.68</v>
      </c>
      <c r="E3348">
        <v>0.59499999999999997</v>
      </c>
      <c r="F3348">
        <f>Table3[[#This Row],[DivPay]]*4</f>
        <v>2.38</v>
      </c>
      <c r="G3348" s="2">
        <f>Table3[[#This Row],[FwdDiv]]/Table3[[#This Row],[SharePrice]]</f>
        <v>5.326768128916741E-2</v>
      </c>
    </row>
    <row r="3349" spans="2:7" x14ac:dyDescent="0.2">
      <c r="B3349" s="35">
        <v>40266</v>
      </c>
      <c r="C3349">
        <v>44.58</v>
      </c>
      <c r="E3349">
        <v>0.59499999999999997</v>
      </c>
      <c r="F3349">
        <f>Table3[[#This Row],[DivPay]]*4</f>
        <v>2.38</v>
      </c>
      <c r="G3349" s="2">
        <f>Table3[[#This Row],[FwdDiv]]/Table3[[#This Row],[SharePrice]]</f>
        <v>5.338716913414087E-2</v>
      </c>
    </row>
    <row r="3350" spans="2:7" x14ac:dyDescent="0.2">
      <c r="B3350" s="35">
        <v>40263</v>
      </c>
      <c r="C3350">
        <v>44.18</v>
      </c>
      <c r="E3350">
        <v>0.59499999999999997</v>
      </c>
      <c r="F3350">
        <f>Table3[[#This Row],[DivPay]]*4</f>
        <v>2.38</v>
      </c>
      <c r="G3350" s="2">
        <f>Table3[[#This Row],[FwdDiv]]/Table3[[#This Row],[SharePrice]]</f>
        <v>5.3870529651425983E-2</v>
      </c>
    </row>
    <row r="3351" spans="2:7" x14ac:dyDescent="0.2">
      <c r="B3351" s="35">
        <v>40262</v>
      </c>
      <c r="C3351">
        <v>43.84</v>
      </c>
      <c r="E3351">
        <v>0.59499999999999997</v>
      </c>
      <c r="F3351">
        <f>Table3[[#This Row],[DivPay]]*4</f>
        <v>2.38</v>
      </c>
      <c r="G3351" s="2">
        <f>Table3[[#This Row],[FwdDiv]]/Table3[[#This Row],[SharePrice]]</f>
        <v>5.4288321167883208E-2</v>
      </c>
    </row>
    <row r="3352" spans="2:7" x14ac:dyDescent="0.2">
      <c r="B3352" s="35">
        <v>40261</v>
      </c>
      <c r="C3352">
        <v>43.84</v>
      </c>
      <c r="E3352">
        <v>0.59499999999999997</v>
      </c>
      <c r="F3352">
        <f>Table3[[#This Row],[DivPay]]*4</f>
        <v>2.38</v>
      </c>
      <c r="G3352" s="2">
        <f>Table3[[#This Row],[FwdDiv]]/Table3[[#This Row],[SharePrice]]</f>
        <v>5.4288321167883208E-2</v>
      </c>
    </row>
    <row r="3353" spans="2:7" x14ac:dyDescent="0.2">
      <c r="B3353" s="35">
        <v>40260</v>
      </c>
      <c r="C3353">
        <v>44.17</v>
      </c>
      <c r="E3353">
        <v>0.59499999999999997</v>
      </c>
      <c r="F3353">
        <f>Table3[[#This Row],[DivPay]]*4</f>
        <v>2.38</v>
      </c>
      <c r="G3353" s="2">
        <f>Table3[[#This Row],[FwdDiv]]/Table3[[#This Row],[SharePrice]]</f>
        <v>5.3882725832012673E-2</v>
      </c>
    </row>
    <row r="3354" spans="2:7" x14ac:dyDescent="0.2">
      <c r="B3354" s="35">
        <v>40259</v>
      </c>
      <c r="C3354">
        <v>44.26</v>
      </c>
      <c r="E3354">
        <v>0.59499999999999997</v>
      </c>
      <c r="F3354">
        <f>Table3[[#This Row],[DivPay]]*4</f>
        <v>2.38</v>
      </c>
      <c r="G3354" s="2">
        <f>Table3[[#This Row],[FwdDiv]]/Table3[[#This Row],[SharePrice]]</f>
        <v>5.3773158608224132E-2</v>
      </c>
    </row>
    <row r="3355" spans="2:7" x14ac:dyDescent="0.2">
      <c r="B3355" s="35">
        <v>40256</v>
      </c>
      <c r="C3355">
        <v>44.3</v>
      </c>
      <c r="E3355">
        <v>0.59499999999999997</v>
      </c>
      <c r="F3355">
        <f>Table3[[#This Row],[DivPay]]*4</f>
        <v>2.38</v>
      </c>
      <c r="G3355" s="2">
        <f>Table3[[#This Row],[FwdDiv]]/Table3[[#This Row],[SharePrice]]</f>
        <v>5.3724604966139955E-2</v>
      </c>
    </row>
    <row r="3356" spans="2:7" x14ac:dyDescent="0.2">
      <c r="B3356" s="35">
        <v>40255</v>
      </c>
      <c r="C3356">
        <v>44.33</v>
      </c>
      <c r="E3356">
        <v>0.59499999999999997</v>
      </c>
      <c r="F3356">
        <f>Table3[[#This Row],[DivPay]]*4</f>
        <v>2.38</v>
      </c>
      <c r="G3356" s="2">
        <f>Table3[[#This Row],[FwdDiv]]/Table3[[#This Row],[SharePrice]]</f>
        <v>5.3688247236634332E-2</v>
      </c>
    </row>
    <row r="3357" spans="2:7" x14ac:dyDescent="0.2">
      <c r="B3357" s="35">
        <v>40254</v>
      </c>
      <c r="C3357">
        <v>44.51</v>
      </c>
      <c r="E3357">
        <v>0.59499999999999997</v>
      </c>
      <c r="F3357">
        <f>Table3[[#This Row],[DivPay]]*4</f>
        <v>2.38</v>
      </c>
      <c r="G3357" s="2">
        <f>Table3[[#This Row],[FwdDiv]]/Table3[[#This Row],[SharePrice]]</f>
        <v>5.3471130083127386E-2</v>
      </c>
    </row>
    <row r="3358" spans="2:7" x14ac:dyDescent="0.2">
      <c r="B3358" s="35">
        <v>40253</v>
      </c>
      <c r="C3358">
        <v>44.48</v>
      </c>
      <c r="E3358">
        <v>0.59499999999999997</v>
      </c>
      <c r="F3358">
        <f>Table3[[#This Row],[DivPay]]*4</f>
        <v>2.38</v>
      </c>
      <c r="G3358" s="2">
        <f>Table3[[#This Row],[FwdDiv]]/Table3[[#This Row],[SharePrice]]</f>
        <v>5.3507194244604317E-2</v>
      </c>
    </row>
    <row r="3359" spans="2:7" x14ac:dyDescent="0.2">
      <c r="B3359" s="35">
        <v>40252</v>
      </c>
      <c r="C3359">
        <v>44.15</v>
      </c>
      <c r="E3359">
        <v>0.59499999999999997</v>
      </c>
      <c r="F3359">
        <f>Table3[[#This Row],[DivPay]]*4</f>
        <v>2.38</v>
      </c>
      <c r="G3359" s="2">
        <f>Table3[[#This Row],[FwdDiv]]/Table3[[#This Row],[SharePrice]]</f>
        <v>5.3907134767836921E-2</v>
      </c>
    </row>
    <row r="3360" spans="2:7" x14ac:dyDescent="0.2">
      <c r="B3360" s="35">
        <v>40249</v>
      </c>
      <c r="C3360">
        <v>43.7</v>
      </c>
      <c r="E3360">
        <v>0.59499999999999997</v>
      </c>
      <c r="F3360">
        <f>Table3[[#This Row],[DivPay]]*4</f>
        <v>2.38</v>
      </c>
      <c r="G3360" s="2">
        <f>Table3[[#This Row],[FwdDiv]]/Table3[[#This Row],[SharePrice]]</f>
        <v>5.4462242562929059E-2</v>
      </c>
    </row>
    <row r="3361" spans="2:7" x14ac:dyDescent="0.2">
      <c r="B3361" s="35">
        <v>40248</v>
      </c>
      <c r="C3361">
        <v>43.89</v>
      </c>
      <c r="E3361">
        <v>0.59499999999999997</v>
      </c>
      <c r="F3361">
        <f>Table3[[#This Row],[DivPay]]*4</f>
        <v>2.38</v>
      </c>
      <c r="G3361" s="2">
        <f>Table3[[#This Row],[FwdDiv]]/Table3[[#This Row],[SharePrice]]</f>
        <v>5.4226475279106852E-2</v>
      </c>
    </row>
    <row r="3362" spans="2:7" x14ac:dyDescent="0.2">
      <c r="B3362" s="35">
        <v>40247</v>
      </c>
      <c r="C3362">
        <v>43.74</v>
      </c>
      <c r="E3362">
        <v>0.59499999999999997</v>
      </c>
      <c r="F3362">
        <f>Table3[[#This Row],[DivPay]]*4</f>
        <v>2.38</v>
      </c>
      <c r="G3362" s="2">
        <f>Table3[[#This Row],[FwdDiv]]/Table3[[#This Row],[SharePrice]]</f>
        <v>5.4412437128486507E-2</v>
      </c>
    </row>
    <row r="3363" spans="2:7" x14ac:dyDescent="0.2">
      <c r="B3363" s="35">
        <v>40246</v>
      </c>
      <c r="C3363">
        <v>43.66</v>
      </c>
      <c r="E3363">
        <v>0.59499999999999997</v>
      </c>
      <c r="F3363">
        <f>Table3[[#This Row],[DivPay]]*4</f>
        <v>2.38</v>
      </c>
      <c r="G3363" s="2">
        <f>Table3[[#This Row],[FwdDiv]]/Table3[[#This Row],[SharePrice]]</f>
        <v>5.4512139257901972E-2</v>
      </c>
    </row>
    <row r="3364" spans="2:7" x14ac:dyDescent="0.2">
      <c r="B3364" s="35">
        <v>40245</v>
      </c>
      <c r="C3364">
        <v>43.79</v>
      </c>
      <c r="E3364">
        <v>0.59499999999999997</v>
      </c>
      <c r="F3364">
        <f>Table3[[#This Row],[DivPay]]*4</f>
        <v>2.38</v>
      </c>
      <c r="G3364" s="2">
        <f>Table3[[#This Row],[FwdDiv]]/Table3[[#This Row],[SharePrice]]</f>
        <v>5.4350308289563824E-2</v>
      </c>
    </row>
    <row r="3365" spans="2:7" x14ac:dyDescent="0.2">
      <c r="B3365" s="35">
        <v>40242</v>
      </c>
      <c r="C3365">
        <v>43.62</v>
      </c>
      <c r="E3365">
        <v>0.59499999999999997</v>
      </c>
      <c r="F3365">
        <f>Table3[[#This Row],[DivPay]]*4</f>
        <v>2.38</v>
      </c>
      <c r="G3365" s="2">
        <f>Table3[[#This Row],[FwdDiv]]/Table3[[#This Row],[SharePrice]]</f>
        <v>5.4562127464465843E-2</v>
      </c>
    </row>
    <row r="3366" spans="2:7" x14ac:dyDescent="0.2">
      <c r="B3366" s="35">
        <v>40241</v>
      </c>
      <c r="C3366">
        <v>43.54</v>
      </c>
      <c r="E3366">
        <v>0.59499999999999997</v>
      </c>
      <c r="F3366">
        <f>Table3[[#This Row],[DivPay]]*4</f>
        <v>2.38</v>
      </c>
      <c r="G3366" s="2">
        <f>Table3[[#This Row],[FwdDiv]]/Table3[[#This Row],[SharePrice]]</f>
        <v>5.4662379421221867E-2</v>
      </c>
    </row>
    <row r="3367" spans="2:7" x14ac:dyDescent="0.2">
      <c r="B3367" s="35">
        <v>40240</v>
      </c>
      <c r="C3367">
        <v>43.68</v>
      </c>
      <c r="E3367">
        <v>0.59499999999999997</v>
      </c>
      <c r="F3367">
        <f>Table3[[#This Row],[DivPay]]*4</f>
        <v>2.38</v>
      </c>
      <c r="G3367" s="2">
        <f>Table3[[#This Row],[FwdDiv]]/Table3[[#This Row],[SharePrice]]</f>
        <v>5.4487179487179488E-2</v>
      </c>
    </row>
    <row r="3368" spans="2:7" x14ac:dyDescent="0.2">
      <c r="B3368" s="35">
        <v>40239</v>
      </c>
      <c r="C3368">
        <v>43.79</v>
      </c>
      <c r="E3368">
        <v>0.59499999999999997</v>
      </c>
      <c r="F3368">
        <f>Table3[[#This Row],[DivPay]]*4</f>
        <v>2.38</v>
      </c>
      <c r="G3368" s="2">
        <f>Table3[[#This Row],[FwdDiv]]/Table3[[#This Row],[SharePrice]]</f>
        <v>5.4350308289563824E-2</v>
      </c>
    </row>
    <row r="3369" spans="2:7" x14ac:dyDescent="0.2">
      <c r="B3369" s="35">
        <v>40238</v>
      </c>
      <c r="C3369">
        <v>43.19</v>
      </c>
      <c r="E3369">
        <v>0.59499999999999997</v>
      </c>
      <c r="F3369">
        <f>Table3[[#This Row],[DivPay]]*4</f>
        <v>2.38</v>
      </c>
      <c r="G3369" s="2">
        <f>Table3[[#This Row],[FwdDiv]]/Table3[[#This Row],[SharePrice]]</f>
        <v>5.5105348460291734E-2</v>
      </c>
    </row>
    <row r="3370" spans="2:7" x14ac:dyDescent="0.2">
      <c r="B3370" s="35">
        <v>40235</v>
      </c>
      <c r="C3370">
        <v>42.75</v>
      </c>
      <c r="E3370">
        <v>0.59499999999999997</v>
      </c>
      <c r="F3370">
        <f>Table3[[#This Row],[DivPay]]*4</f>
        <v>2.38</v>
      </c>
      <c r="G3370" s="2">
        <f>Table3[[#This Row],[FwdDiv]]/Table3[[#This Row],[SharePrice]]</f>
        <v>5.567251461988304E-2</v>
      </c>
    </row>
    <row r="3371" spans="2:7" x14ac:dyDescent="0.2">
      <c r="B3371" s="35">
        <v>40234</v>
      </c>
      <c r="C3371">
        <v>42.87</v>
      </c>
      <c r="E3371">
        <v>0.59499999999999997</v>
      </c>
      <c r="F3371">
        <f>Table3[[#This Row],[DivPay]]*4</f>
        <v>2.38</v>
      </c>
      <c r="G3371" s="2">
        <f>Table3[[#This Row],[FwdDiv]]/Table3[[#This Row],[SharePrice]]</f>
        <v>5.5516678329834382E-2</v>
      </c>
    </row>
    <row r="3372" spans="2:7" x14ac:dyDescent="0.2">
      <c r="B3372" s="35">
        <v>40233</v>
      </c>
      <c r="C3372">
        <v>42.88</v>
      </c>
      <c r="E3372">
        <v>0.59499999999999997</v>
      </c>
      <c r="F3372">
        <f>Table3[[#This Row],[DivPay]]*4</f>
        <v>2.38</v>
      </c>
      <c r="G3372" s="2">
        <f>Table3[[#This Row],[FwdDiv]]/Table3[[#This Row],[SharePrice]]</f>
        <v>5.5503731343283576E-2</v>
      </c>
    </row>
    <row r="3373" spans="2:7" x14ac:dyDescent="0.2">
      <c r="B3373" s="35">
        <v>40232</v>
      </c>
      <c r="C3373">
        <v>42.75</v>
      </c>
      <c r="E3373">
        <v>0.59499999999999997</v>
      </c>
      <c r="F3373">
        <f>Table3[[#This Row],[DivPay]]*4</f>
        <v>2.38</v>
      </c>
      <c r="G3373" s="2">
        <f>Table3[[#This Row],[FwdDiv]]/Table3[[#This Row],[SharePrice]]</f>
        <v>5.567251461988304E-2</v>
      </c>
    </row>
    <row r="3374" spans="2:7" x14ac:dyDescent="0.2">
      <c r="B3374" s="35">
        <v>40231</v>
      </c>
      <c r="C3374">
        <v>42.92</v>
      </c>
      <c r="E3374">
        <v>0.59499999999999997</v>
      </c>
      <c r="F3374">
        <f>Table3[[#This Row],[DivPay]]*4</f>
        <v>2.38</v>
      </c>
      <c r="G3374" s="2">
        <f>Table3[[#This Row],[FwdDiv]]/Table3[[#This Row],[SharePrice]]</f>
        <v>5.5452003727865795E-2</v>
      </c>
    </row>
    <row r="3375" spans="2:7" x14ac:dyDescent="0.2">
      <c r="B3375" s="35">
        <v>40228</v>
      </c>
      <c r="C3375">
        <v>43.13</v>
      </c>
      <c r="E3375">
        <v>0.59499999999999997</v>
      </c>
      <c r="F3375">
        <f>Table3[[#This Row],[DivPay]]*4</f>
        <v>2.38</v>
      </c>
      <c r="G3375" s="2">
        <f>Table3[[#This Row],[FwdDiv]]/Table3[[#This Row],[SharePrice]]</f>
        <v>5.518200788314398E-2</v>
      </c>
    </row>
    <row r="3376" spans="2:7" x14ac:dyDescent="0.2">
      <c r="B3376" s="35">
        <v>40227</v>
      </c>
      <c r="C3376">
        <v>42.71</v>
      </c>
      <c r="E3376">
        <v>0.59499999999999997</v>
      </c>
      <c r="F3376">
        <f>Table3[[#This Row],[DivPay]]*4</f>
        <v>2.38</v>
      </c>
      <c r="G3376" s="2">
        <f>Table3[[#This Row],[FwdDiv]]/Table3[[#This Row],[SharePrice]]</f>
        <v>5.5724654647623502E-2</v>
      </c>
    </row>
    <row r="3377" spans="2:7" x14ac:dyDescent="0.2">
      <c r="B3377" s="35">
        <v>40226</v>
      </c>
      <c r="C3377">
        <v>42.86</v>
      </c>
      <c r="E3377">
        <v>0.59499999999999997</v>
      </c>
      <c r="F3377">
        <f>Table3[[#This Row],[DivPay]]*4</f>
        <v>2.38</v>
      </c>
      <c r="G3377" s="2">
        <f>Table3[[#This Row],[FwdDiv]]/Table3[[#This Row],[SharePrice]]</f>
        <v>5.5529631357909469E-2</v>
      </c>
    </row>
    <row r="3378" spans="2:7" x14ac:dyDescent="0.2">
      <c r="B3378" s="35">
        <v>40225</v>
      </c>
      <c r="C3378">
        <v>42.95</v>
      </c>
      <c r="E3378">
        <v>0.59499999999999997</v>
      </c>
      <c r="F3378">
        <f>Table3[[#This Row],[DivPay]]*4</f>
        <v>2.38</v>
      </c>
      <c r="G3378" s="2">
        <f>Table3[[#This Row],[FwdDiv]]/Table3[[#This Row],[SharePrice]]</f>
        <v>5.541327124563445E-2</v>
      </c>
    </row>
    <row r="3379" spans="2:7" x14ac:dyDescent="0.2">
      <c r="B3379" s="35">
        <v>40221</v>
      </c>
      <c r="C3379">
        <v>42.22</v>
      </c>
      <c r="D3379">
        <v>0.59499999999999997</v>
      </c>
      <c r="E3379">
        <v>0.59499999999999997</v>
      </c>
      <c r="F3379">
        <f>Table3[[#This Row],[DivPay]]*4</f>
        <v>2.38</v>
      </c>
      <c r="G3379" s="2">
        <f>Table3[[#This Row],[FwdDiv]]/Table3[[#This Row],[SharePrice]]</f>
        <v>5.6371387967787775E-2</v>
      </c>
    </row>
    <row r="3380" spans="2:7" x14ac:dyDescent="0.2">
      <c r="B3380" s="35">
        <v>40220</v>
      </c>
      <c r="C3380">
        <v>43.17</v>
      </c>
      <c r="E3380">
        <v>0.59</v>
      </c>
      <c r="F3380">
        <f>Table3[[#This Row],[DivPay]]*4</f>
        <v>2.36</v>
      </c>
      <c r="G3380" s="2">
        <f>Table3[[#This Row],[FwdDiv]]/Table3[[#This Row],[SharePrice]]</f>
        <v>5.4667593236043546E-2</v>
      </c>
    </row>
    <row r="3381" spans="2:7" x14ac:dyDescent="0.2">
      <c r="B3381" s="35">
        <v>40219</v>
      </c>
      <c r="C3381">
        <v>42.98</v>
      </c>
      <c r="E3381">
        <v>0.59</v>
      </c>
      <c r="F3381">
        <f>Table3[[#This Row],[DivPay]]*4</f>
        <v>2.36</v>
      </c>
      <c r="G3381" s="2">
        <f>Table3[[#This Row],[FwdDiv]]/Table3[[#This Row],[SharePrice]]</f>
        <v>5.4909260120986507E-2</v>
      </c>
    </row>
    <row r="3382" spans="2:7" x14ac:dyDescent="0.2">
      <c r="B3382" s="35">
        <v>40218</v>
      </c>
      <c r="C3382">
        <v>43.44</v>
      </c>
      <c r="E3382">
        <v>0.59</v>
      </c>
      <c r="F3382">
        <f>Table3[[#This Row],[DivPay]]*4</f>
        <v>2.36</v>
      </c>
      <c r="G3382" s="2">
        <f>Table3[[#This Row],[FwdDiv]]/Table3[[#This Row],[SharePrice]]</f>
        <v>5.432780847145488E-2</v>
      </c>
    </row>
    <row r="3383" spans="2:7" x14ac:dyDescent="0.2">
      <c r="B3383" s="35">
        <v>40217</v>
      </c>
      <c r="C3383">
        <v>42.81</v>
      </c>
      <c r="E3383">
        <v>0.59</v>
      </c>
      <c r="F3383">
        <f>Table3[[#This Row],[DivPay]]*4</f>
        <v>2.36</v>
      </c>
      <c r="G3383" s="2">
        <f>Table3[[#This Row],[FwdDiv]]/Table3[[#This Row],[SharePrice]]</f>
        <v>5.5127306704041104E-2</v>
      </c>
    </row>
    <row r="3384" spans="2:7" x14ac:dyDescent="0.2">
      <c r="B3384" s="35">
        <v>40214</v>
      </c>
      <c r="C3384">
        <v>43.18</v>
      </c>
      <c r="E3384">
        <v>0.59</v>
      </c>
      <c r="F3384">
        <f>Table3[[#This Row],[DivPay]]*4</f>
        <v>2.36</v>
      </c>
      <c r="G3384" s="2">
        <f>Table3[[#This Row],[FwdDiv]]/Table3[[#This Row],[SharePrice]]</f>
        <v>5.4654932839277443E-2</v>
      </c>
    </row>
    <row r="3385" spans="2:7" x14ac:dyDescent="0.2">
      <c r="B3385" s="35">
        <v>40213</v>
      </c>
      <c r="C3385">
        <v>43.02</v>
      </c>
      <c r="E3385">
        <v>0.59</v>
      </c>
      <c r="F3385">
        <f>Table3[[#This Row],[DivPay]]*4</f>
        <v>2.36</v>
      </c>
      <c r="G3385" s="2">
        <f>Table3[[#This Row],[FwdDiv]]/Table3[[#This Row],[SharePrice]]</f>
        <v>5.4858205485820544E-2</v>
      </c>
    </row>
    <row r="3386" spans="2:7" x14ac:dyDescent="0.2">
      <c r="B3386" s="35">
        <v>40212</v>
      </c>
      <c r="C3386">
        <v>43.76</v>
      </c>
      <c r="E3386">
        <v>0.59</v>
      </c>
      <c r="F3386">
        <f>Table3[[#This Row],[DivPay]]*4</f>
        <v>2.36</v>
      </c>
      <c r="G3386" s="2">
        <f>Table3[[#This Row],[FwdDiv]]/Table3[[#This Row],[SharePrice]]</f>
        <v>5.3930530164533821E-2</v>
      </c>
    </row>
    <row r="3387" spans="2:7" x14ac:dyDescent="0.2">
      <c r="B3387" s="35">
        <v>40211</v>
      </c>
      <c r="C3387">
        <v>44.14</v>
      </c>
      <c r="E3387">
        <v>0.59</v>
      </c>
      <c r="F3387">
        <f>Table3[[#This Row],[DivPay]]*4</f>
        <v>2.36</v>
      </c>
      <c r="G3387" s="2">
        <f>Table3[[#This Row],[FwdDiv]]/Table3[[#This Row],[SharePrice]]</f>
        <v>5.3466243769823285E-2</v>
      </c>
    </row>
    <row r="3388" spans="2:7" x14ac:dyDescent="0.2">
      <c r="B3388" s="35">
        <v>40210</v>
      </c>
      <c r="C3388">
        <v>43.93</v>
      </c>
      <c r="E3388">
        <v>0.59</v>
      </c>
      <c r="F3388">
        <f>Table3[[#This Row],[DivPay]]*4</f>
        <v>2.36</v>
      </c>
      <c r="G3388" s="2">
        <f>Table3[[#This Row],[FwdDiv]]/Table3[[#This Row],[SharePrice]]</f>
        <v>5.3721830184384242E-2</v>
      </c>
    </row>
    <row r="3389" spans="2:7" x14ac:dyDescent="0.2">
      <c r="B3389" s="35">
        <v>40207</v>
      </c>
      <c r="C3389">
        <v>43.74</v>
      </c>
      <c r="E3389">
        <v>0.59</v>
      </c>
      <c r="F3389">
        <f>Table3[[#This Row],[DivPay]]*4</f>
        <v>2.36</v>
      </c>
      <c r="G3389" s="2">
        <f>Table3[[#This Row],[FwdDiv]]/Table3[[#This Row],[SharePrice]]</f>
        <v>5.3955189757658888E-2</v>
      </c>
    </row>
    <row r="3390" spans="2:7" x14ac:dyDescent="0.2">
      <c r="B3390" s="35">
        <v>40206</v>
      </c>
      <c r="C3390">
        <v>43.72</v>
      </c>
      <c r="E3390">
        <v>0.59</v>
      </c>
      <c r="F3390">
        <f>Table3[[#This Row],[DivPay]]*4</f>
        <v>2.36</v>
      </c>
      <c r="G3390" s="2">
        <f>Table3[[#This Row],[FwdDiv]]/Table3[[#This Row],[SharePrice]]</f>
        <v>5.397987191216834E-2</v>
      </c>
    </row>
    <row r="3391" spans="2:7" x14ac:dyDescent="0.2">
      <c r="B3391" s="35">
        <v>40205</v>
      </c>
      <c r="C3391">
        <v>44.05</v>
      </c>
      <c r="E3391">
        <v>0.59</v>
      </c>
      <c r="F3391">
        <f>Table3[[#This Row],[DivPay]]*4</f>
        <v>2.36</v>
      </c>
      <c r="G3391" s="2">
        <f>Table3[[#This Row],[FwdDiv]]/Table3[[#This Row],[SharePrice]]</f>
        <v>5.3575482406356414E-2</v>
      </c>
    </row>
    <row r="3392" spans="2:7" x14ac:dyDescent="0.2">
      <c r="B3392" s="35">
        <v>40204</v>
      </c>
      <c r="C3392">
        <v>44.08</v>
      </c>
      <c r="E3392">
        <v>0.59</v>
      </c>
      <c r="F3392">
        <f>Table3[[#This Row],[DivPay]]*4</f>
        <v>2.36</v>
      </c>
      <c r="G3392" s="2">
        <f>Table3[[#This Row],[FwdDiv]]/Table3[[#This Row],[SharePrice]]</f>
        <v>5.3539019963702361E-2</v>
      </c>
    </row>
    <row r="3393" spans="2:7" x14ac:dyDescent="0.2">
      <c r="B3393" s="35">
        <v>40203</v>
      </c>
      <c r="C3393">
        <v>43.62</v>
      </c>
      <c r="E3393">
        <v>0.59</v>
      </c>
      <c r="F3393">
        <f>Table3[[#This Row],[DivPay]]*4</f>
        <v>2.36</v>
      </c>
      <c r="G3393" s="2">
        <f>Table3[[#This Row],[FwdDiv]]/Table3[[#This Row],[SharePrice]]</f>
        <v>5.4103622191655203E-2</v>
      </c>
    </row>
    <row r="3394" spans="2:7" x14ac:dyDescent="0.2">
      <c r="B3394" s="35">
        <v>40200</v>
      </c>
      <c r="C3394">
        <v>43.51</v>
      </c>
      <c r="E3394">
        <v>0.59</v>
      </c>
      <c r="F3394">
        <f>Table3[[#This Row],[DivPay]]*4</f>
        <v>2.36</v>
      </c>
      <c r="G3394" s="2">
        <f>Table3[[#This Row],[FwdDiv]]/Table3[[#This Row],[SharePrice]]</f>
        <v>5.4240404504711563E-2</v>
      </c>
    </row>
    <row r="3395" spans="2:7" x14ac:dyDescent="0.2">
      <c r="B3395" s="35">
        <v>40199</v>
      </c>
      <c r="C3395">
        <v>45.61</v>
      </c>
      <c r="E3395">
        <v>0.59</v>
      </c>
      <c r="F3395">
        <f>Table3[[#This Row],[DivPay]]*4</f>
        <v>2.36</v>
      </c>
      <c r="G3395" s="2">
        <f>Table3[[#This Row],[FwdDiv]]/Table3[[#This Row],[SharePrice]]</f>
        <v>5.1743038807279103E-2</v>
      </c>
    </row>
    <row r="3396" spans="2:7" x14ac:dyDescent="0.2">
      <c r="B3396" s="35">
        <v>40198</v>
      </c>
      <c r="C3396">
        <v>46.21</v>
      </c>
      <c r="E3396">
        <v>0.59</v>
      </c>
      <c r="F3396">
        <f>Table3[[#This Row],[DivPay]]*4</f>
        <v>2.36</v>
      </c>
      <c r="G3396" s="2">
        <f>Table3[[#This Row],[FwdDiv]]/Table3[[#This Row],[SharePrice]]</f>
        <v>5.1071196710668683E-2</v>
      </c>
    </row>
    <row r="3397" spans="2:7" x14ac:dyDescent="0.2">
      <c r="B3397" s="35">
        <v>40197</v>
      </c>
      <c r="C3397">
        <v>46.41</v>
      </c>
      <c r="E3397">
        <v>0.59</v>
      </c>
      <c r="F3397">
        <f>Table3[[#This Row],[DivPay]]*4</f>
        <v>2.36</v>
      </c>
      <c r="G3397" s="2">
        <f>Table3[[#This Row],[FwdDiv]]/Table3[[#This Row],[SharePrice]]</f>
        <v>5.0851109674639086E-2</v>
      </c>
    </row>
    <row r="3398" spans="2:7" x14ac:dyDescent="0.2">
      <c r="B3398" s="35">
        <v>40193</v>
      </c>
      <c r="C3398">
        <v>45.72</v>
      </c>
      <c r="E3398">
        <v>0.59</v>
      </c>
      <c r="F3398">
        <f>Table3[[#This Row],[DivPay]]*4</f>
        <v>2.36</v>
      </c>
      <c r="G3398" s="2">
        <f>Table3[[#This Row],[FwdDiv]]/Table3[[#This Row],[SharePrice]]</f>
        <v>5.1618547681539804E-2</v>
      </c>
    </row>
    <row r="3399" spans="2:7" x14ac:dyDescent="0.2">
      <c r="B3399" s="35">
        <v>40192</v>
      </c>
      <c r="C3399">
        <v>46.23</v>
      </c>
      <c r="E3399">
        <v>0.59</v>
      </c>
      <c r="F3399">
        <f>Table3[[#This Row],[DivPay]]*4</f>
        <v>2.36</v>
      </c>
      <c r="G3399" s="2">
        <f>Table3[[#This Row],[FwdDiv]]/Table3[[#This Row],[SharePrice]]</f>
        <v>5.1049102314514386E-2</v>
      </c>
    </row>
    <row r="3400" spans="2:7" x14ac:dyDescent="0.2">
      <c r="B3400" s="35">
        <v>40191</v>
      </c>
      <c r="C3400">
        <v>46.08</v>
      </c>
      <c r="E3400">
        <v>0.59</v>
      </c>
      <c r="F3400">
        <f>Table3[[#This Row],[DivPay]]*4</f>
        <v>2.36</v>
      </c>
      <c r="G3400" s="2">
        <f>Table3[[#This Row],[FwdDiv]]/Table3[[#This Row],[SharePrice]]</f>
        <v>5.1215277777777776E-2</v>
      </c>
    </row>
    <row r="3401" spans="2:7" x14ac:dyDescent="0.2">
      <c r="B3401" s="35">
        <v>40190</v>
      </c>
      <c r="C3401">
        <v>45.73</v>
      </c>
      <c r="E3401">
        <v>0.59</v>
      </c>
      <c r="F3401">
        <f>Table3[[#This Row],[DivPay]]*4</f>
        <v>2.36</v>
      </c>
      <c r="G3401" s="2">
        <f>Table3[[#This Row],[FwdDiv]]/Table3[[#This Row],[SharePrice]]</f>
        <v>5.1607260004373497E-2</v>
      </c>
    </row>
    <row r="3402" spans="2:7" x14ac:dyDescent="0.2">
      <c r="B3402" s="35">
        <v>40189</v>
      </c>
      <c r="C3402">
        <v>45.82</v>
      </c>
      <c r="E3402">
        <v>0.59</v>
      </c>
      <c r="F3402">
        <f>Table3[[#This Row],[DivPay]]*4</f>
        <v>2.36</v>
      </c>
      <c r="G3402" s="2">
        <f>Table3[[#This Row],[FwdDiv]]/Table3[[#This Row],[SharePrice]]</f>
        <v>5.1505892623308597E-2</v>
      </c>
    </row>
    <row r="3403" spans="2:7" x14ac:dyDescent="0.2">
      <c r="B3403" s="35">
        <v>40186</v>
      </c>
      <c r="C3403">
        <v>45.25</v>
      </c>
      <c r="E3403">
        <v>0.59</v>
      </c>
      <c r="F3403">
        <f>Table3[[#This Row],[DivPay]]*4</f>
        <v>2.36</v>
      </c>
      <c r="G3403" s="2">
        <f>Table3[[#This Row],[FwdDiv]]/Table3[[#This Row],[SharePrice]]</f>
        <v>5.2154696132596684E-2</v>
      </c>
    </row>
    <row r="3404" spans="2:7" x14ac:dyDescent="0.2">
      <c r="B3404" s="35">
        <v>40185</v>
      </c>
      <c r="C3404">
        <v>45.11</v>
      </c>
      <c r="E3404">
        <v>0.59</v>
      </c>
      <c r="F3404">
        <f>Table3[[#This Row],[DivPay]]*4</f>
        <v>2.36</v>
      </c>
      <c r="G3404" s="2">
        <f>Table3[[#This Row],[FwdDiv]]/Table3[[#This Row],[SharePrice]]</f>
        <v>5.2316559521170473E-2</v>
      </c>
    </row>
    <row r="3405" spans="2:7" x14ac:dyDescent="0.2">
      <c r="B3405" s="35">
        <v>40184</v>
      </c>
      <c r="C3405">
        <v>45.27</v>
      </c>
      <c r="E3405">
        <v>0.59</v>
      </c>
      <c r="F3405">
        <f>Table3[[#This Row],[DivPay]]*4</f>
        <v>2.36</v>
      </c>
      <c r="G3405" s="2">
        <f>Table3[[#This Row],[FwdDiv]]/Table3[[#This Row],[SharePrice]]</f>
        <v>5.2131654517340392E-2</v>
      </c>
    </row>
    <row r="3406" spans="2:7" x14ac:dyDescent="0.2">
      <c r="B3406" s="35">
        <v>40183</v>
      </c>
      <c r="C3406">
        <v>44.79</v>
      </c>
      <c r="E3406">
        <v>0.59</v>
      </c>
      <c r="F3406">
        <f>Table3[[#This Row],[DivPay]]*4</f>
        <v>2.36</v>
      </c>
      <c r="G3406" s="2">
        <f>Table3[[#This Row],[FwdDiv]]/Table3[[#This Row],[SharePrice]]</f>
        <v>5.2690332663540965E-2</v>
      </c>
    </row>
    <row r="3407" spans="2:7" x14ac:dyDescent="0.2">
      <c r="B3407" s="35">
        <v>40182</v>
      </c>
      <c r="C3407">
        <v>45.38</v>
      </c>
      <c r="E3407">
        <v>0.59</v>
      </c>
      <c r="F3407">
        <f>Table3[[#This Row],[DivPay]]*4</f>
        <v>2.36</v>
      </c>
      <c r="G3407" s="2">
        <f>Table3[[#This Row],[FwdDiv]]/Table3[[#This Row],[SharePrice]]</f>
        <v>5.200528867342441E-2</v>
      </c>
    </row>
    <row r="3408" spans="2:7" x14ac:dyDescent="0.2">
      <c r="B3408" s="35">
        <v>40178</v>
      </c>
      <c r="C3408">
        <v>45.43</v>
      </c>
      <c r="E3408">
        <v>0.59</v>
      </c>
      <c r="F3408">
        <f>Table3[[#This Row],[DivPay]]*4</f>
        <v>2.36</v>
      </c>
      <c r="G3408" s="2">
        <f>Table3[[#This Row],[FwdDiv]]/Table3[[#This Row],[SharePrice]]</f>
        <v>5.1948051948051945E-2</v>
      </c>
    </row>
    <row r="3409" spans="2:7" x14ac:dyDescent="0.2">
      <c r="B3409" s="35">
        <v>40177</v>
      </c>
      <c r="C3409">
        <v>46.13</v>
      </c>
      <c r="E3409">
        <v>0.59</v>
      </c>
      <c r="F3409">
        <f>Table3[[#This Row],[DivPay]]*4</f>
        <v>2.36</v>
      </c>
      <c r="G3409" s="2">
        <f>Table3[[#This Row],[FwdDiv]]/Table3[[#This Row],[SharePrice]]</f>
        <v>5.1159765879037498E-2</v>
      </c>
    </row>
    <row r="3410" spans="2:7" x14ac:dyDescent="0.2">
      <c r="B3410" s="35">
        <v>40176</v>
      </c>
      <c r="C3410">
        <v>46.08</v>
      </c>
      <c r="E3410">
        <v>0.59</v>
      </c>
      <c r="F3410">
        <f>Table3[[#This Row],[DivPay]]*4</f>
        <v>2.36</v>
      </c>
      <c r="G3410" s="2">
        <f>Table3[[#This Row],[FwdDiv]]/Table3[[#This Row],[SharePrice]]</f>
        <v>5.1215277777777776E-2</v>
      </c>
    </row>
    <row r="3411" spans="2:7" x14ac:dyDescent="0.2">
      <c r="B3411" s="35">
        <v>40175</v>
      </c>
      <c r="C3411">
        <v>45.89</v>
      </c>
      <c r="E3411">
        <v>0.59</v>
      </c>
      <c r="F3411">
        <f>Table3[[#This Row],[DivPay]]*4</f>
        <v>2.36</v>
      </c>
      <c r="G3411" s="2">
        <f>Table3[[#This Row],[FwdDiv]]/Table3[[#This Row],[SharePrice]]</f>
        <v>5.1427326214861624E-2</v>
      </c>
    </row>
    <row r="3412" spans="2:7" x14ac:dyDescent="0.2">
      <c r="B3412" s="35">
        <v>40171</v>
      </c>
      <c r="C3412">
        <v>45.86</v>
      </c>
      <c r="E3412">
        <v>0.59</v>
      </c>
      <c r="F3412">
        <f>Table3[[#This Row],[DivPay]]*4</f>
        <v>2.36</v>
      </c>
      <c r="G3412" s="2">
        <f>Table3[[#This Row],[FwdDiv]]/Table3[[#This Row],[SharePrice]]</f>
        <v>5.1460968163977321E-2</v>
      </c>
    </row>
    <row r="3413" spans="2:7" x14ac:dyDescent="0.2">
      <c r="B3413" s="35">
        <v>40170</v>
      </c>
      <c r="C3413">
        <v>45.45</v>
      </c>
      <c r="E3413">
        <v>0.59</v>
      </c>
      <c r="F3413">
        <f>Table3[[#This Row],[DivPay]]*4</f>
        <v>2.36</v>
      </c>
      <c r="G3413" s="2">
        <f>Table3[[#This Row],[FwdDiv]]/Table3[[#This Row],[SharePrice]]</f>
        <v>5.1925192519251921E-2</v>
      </c>
    </row>
    <row r="3414" spans="2:7" x14ac:dyDescent="0.2">
      <c r="B3414" s="35">
        <v>40169</v>
      </c>
      <c r="C3414">
        <v>45.58</v>
      </c>
      <c r="E3414">
        <v>0.59</v>
      </c>
      <c r="F3414">
        <f>Table3[[#This Row],[DivPay]]*4</f>
        <v>2.36</v>
      </c>
      <c r="G3414" s="2">
        <f>Table3[[#This Row],[FwdDiv]]/Table3[[#This Row],[SharePrice]]</f>
        <v>5.1777095217200524E-2</v>
      </c>
    </row>
    <row r="3415" spans="2:7" x14ac:dyDescent="0.2">
      <c r="B3415" s="35">
        <v>40168</v>
      </c>
      <c r="C3415">
        <v>45.72</v>
      </c>
      <c r="E3415">
        <v>0.59</v>
      </c>
      <c r="F3415">
        <f>Table3[[#This Row],[DivPay]]*4</f>
        <v>2.36</v>
      </c>
      <c r="G3415" s="2">
        <f>Table3[[#This Row],[FwdDiv]]/Table3[[#This Row],[SharePrice]]</f>
        <v>5.1618547681539804E-2</v>
      </c>
    </row>
    <row r="3416" spans="2:7" x14ac:dyDescent="0.2">
      <c r="B3416" s="35">
        <v>40165</v>
      </c>
      <c r="C3416">
        <v>45.37</v>
      </c>
      <c r="E3416">
        <v>0.59</v>
      </c>
      <c r="F3416">
        <f>Table3[[#This Row],[DivPay]]*4</f>
        <v>2.36</v>
      </c>
      <c r="G3416" s="2">
        <f>Table3[[#This Row],[FwdDiv]]/Table3[[#This Row],[SharePrice]]</f>
        <v>5.2016751157152305E-2</v>
      </c>
    </row>
    <row r="3417" spans="2:7" x14ac:dyDescent="0.2">
      <c r="B3417" s="35">
        <v>40164</v>
      </c>
      <c r="C3417">
        <v>45.41</v>
      </c>
      <c r="E3417">
        <v>0.59</v>
      </c>
      <c r="F3417">
        <f>Table3[[#This Row],[DivPay]]*4</f>
        <v>2.36</v>
      </c>
      <c r="G3417" s="2">
        <f>Table3[[#This Row],[FwdDiv]]/Table3[[#This Row],[SharePrice]]</f>
        <v>5.1970931512882623E-2</v>
      </c>
    </row>
    <row r="3418" spans="2:7" x14ac:dyDescent="0.2">
      <c r="B3418" s="35">
        <v>40163</v>
      </c>
      <c r="C3418">
        <v>44.95</v>
      </c>
      <c r="E3418">
        <v>0.59</v>
      </c>
      <c r="F3418">
        <f>Table3[[#This Row],[DivPay]]*4</f>
        <v>2.36</v>
      </c>
      <c r="G3418" s="2">
        <f>Table3[[#This Row],[FwdDiv]]/Table3[[#This Row],[SharePrice]]</f>
        <v>5.2502780867630695E-2</v>
      </c>
    </row>
    <row r="3419" spans="2:7" x14ac:dyDescent="0.2">
      <c r="B3419" s="35">
        <v>40162</v>
      </c>
      <c r="C3419">
        <v>45.03</v>
      </c>
      <c r="E3419">
        <v>0.59</v>
      </c>
      <c r="F3419">
        <f>Table3[[#This Row],[DivPay]]*4</f>
        <v>2.36</v>
      </c>
      <c r="G3419" s="2">
        <f>Table3[[#This Row],[FwdDiv]]/Table3[[#This Row],[SharePrice]]</f>
        <v>5.240950477459471E-2</v>
      </c>
    </row>
    <row r="3420" spans="2:7" x14ac:dyDescent="0.2">
      <c r="B3420" s="35">
        <v>40161</v>
      </c>
      <c r="C3420">
        <v>45.26</v>
      </c>
      <c r="E3420">
        <v>0.59</v>
      </c>
      <c r="F3420">
        <f>Table3[[#This Row],[DivPay]]*4</f>
        <v>2.36</v>
      </c>
      <c r="G3420" s="2">
        <f>Table3[[#This Row],[FwdDiv]]/Table3[[#This Row],[SharePrice]]</f>
        <v>5.2143172779496247E-2</v>
      </c>
    </row>
    <row r="3421" spans="2:7" x14ac:dyDescent="0.2">
      <c r="B3421" s="35">
        <v>40158</v>
      </c>
      <c r="C3421">
        <v>45.18</v>
      </c>
      <c r="E3421">
        <v>0.59</v>
      </c>
      <c r="F3421">
        <f>Table3[[#This Row],[DivPay]]*4</f>
        <v>2.36</v>
      </c>
      <c r="G3421" s="2">
        <f>Table3[[#This Row],[FwdDiv]]/Table3[[#This Row],[SharePrice]]</f>
        <v>5.2235502434705622E-2</v>
      </c>
    </row>
    <row r="3422" spans="2:7" x14ac:dyDescent="0.2">
      <c r="B3422" s="35">
        <v>40157</v>
      </c>
      <c r="C3422">
        <v>44.65</v>
      </c>
      <c r="E3422">
        <v>0.59</v>
      </c>
      <c r="F3422">
        <f>Table3[[#This Row],[DivPay]]*4</f>
        <v>2.36</v>
      </c>
      <c r="G3422" s="2">
        <f>Table3[[#This Row],[FwdDiv]]/Table3[[#This Row],[SharePrice]]</f>
        <v>5.2855543113101901E-2</v>
      </c>
    </row>
    <row r="3423" spans="2:7" x14ac:dyDescent="0.2">
      <c r="B3423" s="35">
        <v>40156</v>
      </c>
      <c r="C3423">
        <v>44.18</v>
      </c>
      <c r="E3423">
        <v>0.59</v>
      </c>
      <c r="F3423">
        <f>Table3[[#This Row],[DivPay]]*4</f>
        <v>2.36</v>
      </c>
      <c r="G3423" s="2">
        <f>Table3[[#This Row],[FwdDiv]]/Table3[[#This Row],[SharePrice]]</f>
        <v>5.3417836124943413E-2</v>
      </c>
    </row>
    <row r="3424" spans="2:7" x14ac:dyDescent="0.2">
      <c r="B3424" s="35">
        <v>40155</v>
      </c>
      <c r="C3424">
        <v>44.01</v>
      </c>
      <c r="E3424">
        <v>0.59</v>
      </c>
      <c r="F3424">
        <f>Table3[[#This Row],[DivPay]]*4</f>
        <v>2.36</v>
      </c>
      <c r="G3424" s="2">
        <f>Table3[[#This Row],[FwdDiv]]/Table3[[#This Row],[SharePrice]]</f>
        <v>5.3624176323562825E-2</v>
      </c>
    </row>
    <row r="3425" spans="2:7" x14ac:dyDescent="0.2">
      <c r="B3425" s="35">
        <v>40154</v>
      </c>
      <c r="C3425">
        <v>44.39</v>
      </c>
      <c r="E3425">
        <v>0.59</v>
      </c>
      <c r="F3425">
        <f>Table3[[#This Row],[DivPay]]*4</f>
        <v>2.36</v>
      </c>
      <c r="G3425" s="2">
        <f>Table3[[#This Row],[FwdDiv]]/Table3[[#This Row],[SharePrice]]</f>
        <v>5.3165127280919121E-2</v>
      </c>
    </row>
    <row r="3426" spans="2:7" x14ac:dyDescent="0.2">
      <c r="B3426" s="35">
        <v>40151</v>
      </c>
      <c r="C3426">
        <v>44.05</v>
      </c>
      <c r="E3426">
        <v>0.59</v>
      </c>
      <c r="F3426">
        <f>Table3[[#This Row],[DivPay]]*4</f>
        <v>2.36</v>
      </c>
      <c r="G3426" s="2">
        <f>Table3[[#This Row],[FwdDiv]]/Table3[[#This Row],[SharePrice]]</f>
        <v>5.3575482406356414E-2</v>
      </c>
    </row>
    <row r="3427" spans="2:7" x14ac:dyDescent="0.2">
      <c r="B3427" s="35">
        <v>40150</v>
      </c>
      <c r="C3427">
        <v>44.37</v>
      </c>
      <c r="E3427">
        <v>0.59</v>
      </c>
      <c r="F3427">
        <f>Table3[[#This Row],[DivPay]]*4</f>
        <v>2.36</v>
      </c>
      <c r="G3427" s="2">
        <f>Table3[[#This Row],[FwdDiv]]/Table3[[#This Row],[SharePrice]]</f>
        <v>5.3189091728645478E-2</v>
      </c>
    </row>
    <row r="3428" spans="2:7" x14ac:dyDescent="0.2">
      <c r="B3428" s="35">
        <v>40149</v>
      </c>
      <c r="C3428">
        <v>43.93</v>
      </c>
      <c r="E3428">
        <v>0.59</v>
      </c>
      <c r="F3428">
        <f>Table3[[#This Row],[DivPay]]*4</f>
        <v>2.36</v>
      </c>
      <c r="G3428" s="2">
        <f>Table3[[#This Row],[FwdDiv]]/Table3[[#This Row],[SharePrice]]</f>
        <v>5.3721830184384242E-2</v>
      </c>
    </row>
    <row r="3429" spans="2:7" x14ac:dyDescent="0.2">
      <c r="B3429" s="35">
        <v>40148</v>
      </c>
      <c r="C3429">
        <v>43.31</v>
      </c>
      <c r="E3429">
        <v>0.59</v>
      </c>
      <c r="F3429">
        <f>Table3[[#This Row],[DivPay]]*4</f>
        <v>2.36</v>
      </c>
      <c r="G3429" s="2">
        <f>Table3[[#This Row],[FwdDiv]]/Table3[[#This Row],[SharePrice]]</f>
        <v>5.4490879704456242E-2</v>
      </c>
    </row>
    <row r="3430" spans="2:7" x14ac:dyDescent="0.2">
      <c r="B3430" s="35">
        <v>40147</v>
      </c>
      <c r="C3430">
        <v>42.91</v>
      </c>
      <c r="E3430">
        <v>0.59</v>
      </c>
      <c r="F3430">
        <f>Table3[[#This Row],[DivPay]]*4</f>
        <v>2.36</v>
      </c>
      <c r="G3430" s="2">
        <f>Table3[[#This Row],[FwdDiv]]/Table3[[#This Row],[SharePrice]]</f>
        <v>5.4998834770449777E-2</v>
      </c>
    </row>
    <row r="3431" spans="2:7" x14ac:dyDescent="0.2">
      <c r="B3431" s="35">
        <v>40144</v>
      </c>
      <c r="C3431">
        <v>42.44</v>
      </c>
      <c r="E3431">
        <v>0.59</v>
      </c>
      <c r="F3431">
        <f>Table3[[#This Row],[DivPay]]*4</f>
        <v>2.36</v>
      </c>
      <c r="G3431" s="2">
        <f>Table3[[#This Row],[FwdDiv]]/Table3[[#This Row],[SharePrice]]</f>
        <v>5.5607917059377947E-2</v>
      </c>
    </row>
    <row r="3432" spans="2:7" x14ac:dyDescent="0.2">
      <c r="B3432" s="35">
        <v>40142</v>
      </c>
      <c r="C3432">
        <v>42.91</v>
      </c>
      <c r="E3432">
        <v>0.59</v>
      </c>
      <c r="F3432">
        <f>Table3[[#This Row],[DivPay]]*4</f>
        <v>2.36</v>
      </c>
      <c r="G3432" s="2">
        <f>Table3[[#This Row],[FwdDiv]]/Table3[[#This Row],[SharePrice]]</f>
        <v>5.4998834770449777E-2</v>
      </c>
    </row>
    <row r="3433" spans="2:7" x14ac:dyDescent="0.2">
      <c r="B3433" s="35">
        <v>40141</v>
      </c>
      <c r="C3433">
        <v>42.55</v>
      </c>
      <c r="E3433">
        <v>0.59</v>
      </c>
      <c r="F3433">
        <f>Table3[[#This Row],[DivPay]]*4</f>
        <v>2.36</v>
      </c>
      <c r="G3433" s="2">
        <f>Table3[[#This Row],[FwdDiv]]/Table3[[#This Row],[SharePrice]]</f>
        <v>5.5464159811985901E-2</v>
      </c>
    </row>
    <row r="3434" spans="2:7" x14ac:dyDescent="0.2">
      <c r="B3434" s="35">
        <v>40140</v>
      </c>
      <c r="C3434">
        <v>42.46</v>
      </c>
      <c r="E3434">
        <v>0.59</v>
      </c>
      <c r="F3434">
        <f>Table3[[#This Row],[DivPay]]*4</f>
        <v>2.36</v>
      </c>
      <c r="G3434" s="2">
        <f>Table3[[#This Row],[FwdDiv]]/Table3[[#This Row],[SharePrice]]</f>
        <v>5.5581723975506356E-2</v>
      </c>
    </row>
    <row r="3435" spans="2:7" x14ac:dyDescent="0.2">
      <c r="B3435" s="35">
        <v>40137</v>
      </c>
      <c r="C3435">
        <v>41.9</v>
      </c>
      <c r="E3435">
        <v>0.59</v>
      </c>
      <c r="F3435">
        <f>Table3[[#This Row],[DivPay]]*4</f>
        <v>2.36</v>
      </c>
      <c r="G3435" s="2">
        <f>Table3[[#This Row],[FwdDiv]]/Table3[[#This Row],[SharePrice]]</f>
        <v>5.6324582338902147E-2</v>
      </c>
    </row>
    <row r="3436" spans="2:7" x14ac:dyDescent="0.2">
      <c r="B3436" s="35">
        <v>40136</v>
      </c>
      <c r="C3436">
        <v>41.8</v>
      </c>
      <c r="E3436">
        <v>0.59</v>
      </c>
      <c r="F3436">
        <f>Table3[[#This Row],[DivPay]]*4</f>
        <v>2.36</v>
      </c>
      <c r="G3436" s="2">
        <f>Table3[[#This Row],[FwdDiv]]/Table3[[#This Row],[SharePrice]]</f>
        <v>5.6459330143540667E-2</v>
      </c>
    </row>
    <row r="3437" spans="2:7" x14ac:dyDescent="0.2">
      <c r="B3437" s="35">
        <v>40135</v>
      </c>
      <c r="C3437">
        <v>42.13</v>
      </c>
      <c r="E3437">
        <v>0.59</v>
      </c>
      <c r="F3437">
        <f>Table3[[#This Row],[DivPay]]*4</f>
        <v>2.36</v>
      </c>
      <c r="G3437" s="2">
        <f>Table3[[#This Row],[FwdDiv]]/Table3[[#This Row],[SharePrice]]</f>
        <v>5.60170899596487E-2</v>
      </c>
    </row>
    <row r="3438" spans="2:7" x14ac:dyDescent="0.2">
      <c r="B3438" s="35">
        <v>40134</v>
      </c>
      <c r="C3438">
        <v>42.09</v>
      </c>
      <c r="E3438">
        <v>0.59</v>
      </c>
      <c r="F3438">
        <f>Table3[[#This Row],[DivPay]]*4</f>
        <v>2.36</v>
      </c>
      <c r="G3438" s="2">
        <f>Table3[[#This Row],[FwdDiv]]/Table3[[#This Row],[SharePrice]]</f>
        <v>5.6070325492991201E-2</v>
      </c>
    </row>
    <row r="3439" spans="2:7" x14ac:dyDescent="0.2">
      <c r="B3439" s="35">
        <v>40133</v>
      </c>
      <c r="C3439">
        <v>41.85</v>
      </c>
      <c r="D3439">
        <v>0.59</v>
      </c>
      <c r="E3439">
        <v>0.59</v>
      </c>
      <c r="F3439">
        <f>Table3[[#This Row],[DivPay]]*4</f>
        <v>2.36</v>
      </c>
      <c r="G3439" s="2">
        <f>Table3[[#This Row],[FwdDiv]]/Table3[[#This Row],[SharePrice]]</f>
        <v>5.6391875746714448E-2</v>
      </c>
    </row>
    <row r="3440" spans="2:7" x14ac:dyDescent="0.2">
      <c r="B3440" s="35">
        <v>40130</v>
      </c>
      <c r="C3440">
        <v>42.46</v>
      </c>
      <c r="E3440">
        <v>0.59</v>
      </c>
      <c r="F3440">
        <f>Table3[[#This Row],[DivPay]]*4</f>
        <v>2.36</v>
      </c>
      <c r="G3440" s="2">
        <f>Table3[[#This Row],[FwdDiv]]/Table3[[#This Row],[SharePrice]]</f>
        <v>5.5581723975506356E-2</v>
      </c>
    </row>
    <row r="3441" spans="2:7" x14ac:dyDescent="0.2">
      <c r="B3441" s="35">
        <v>40129</v>
      </c>
      <c r="C3441">
        <v>42.17</v>
      </c>
      <c r="E3441">
        <v>0.59</v>
      </c>
      <c r="F3441">
        <f>Table3[[#This Row],[DivPay]]*4</f>
        <v>2.36</v>
      </c>
      <c r="G3441" s="2">
        <f>Table3[[#This Row],[FwdDiv]]/Table3[[#This Row],[SharePrice]]</f>
        <v>5.596395541854398E-2</v>
      </c>
    </row>
    <row r="3442" spans="2:7" x14ac:dyDescent="0.2">
      <c r="B3442" s="35">
        <v>40128</v>
      </c>
      <c r="C3442">
        <v>42.47</v>
      </c>
      <c r="E3442">
        <v>0.59</v>
      </c>
      <c r="F3442">
        <f>Table3[[#This Row],[DivPay]]*4</f>
        <v>2.36</v>
      </c>
      <c r="G3442" s="2">
        <f>Table3[[#This Row],[FwdDiv]]/Table3[[#This Row],[SharePrice]]</f>
        <v>5.5568636684718627E-2</v>
      </c>
    </row>
    <row r="3443" spans="2:7" x14ac:dyDescent="0.2">
      <c r="B3443" s="35">
        <v>40127</v>
      </c>
      <c r="C3443">
        <v>42.46</v>
      </c>
      <c r="E3443">
        <v>0.59</v>
      </c>
      <c r="F3443">
        <f>Table3[[#This Row],[DivPay]]*4</f>
        <v>2.36</v>
      </c>
      <c r="G3443" s="2">
        <f>Table3[[#This Row],[FwdDiv]]/Table3[[#This Row],[SharePrice]]</f>
        <v>5.5581723975506356E-2</v>
      </c>
    </row>
    <row r="3444" spans="2:7" x14ac:dyDescent="0.2">
      <c r="B3444" s="35">
        <v>40126</v>
      </c>
      <c r="C3444">
        <v>42.21</v>
      </c>
      <c r="E3444">
        <v>0.59</v>
      </c>
      <c r="F3444">
        <f>Table3[[#This Row],[DivPay]]*4</f>
        <v>2.36</v>
      </c>
      <c r="G3444" s="2">
        <f>Table3[[#This Row],[FwdDiv]]/Table3[[#This Row],[SharePrice]]</f>
        <v>5.5910921582563368E-2</v>
      </c>
    </row>
    <row r="3445" spans="2:7" x14ac:dyDescent="0.2">
      <c r="B3445" s="35">
        <v>40123</v>
      </c>
      <c r="C3445">
        <v>41.53</v>
      </c>
      <c r="E3445">
        <v>0.59</v>
      </c>
      <c r="F3445">
        <f>Table3[[#This Row],[DivPay]]*4</f>
        <v>2.36</v>
      </c>
      <c r="G3445" s="2">
        <f>Table3[[#This Row],[FwdDiv]]/Table3[[#This Row],[SharePrice]]</f>
        <v>5.6826390561040205E-2</v>
      </c>
    </row>
    <row r="3446" spans="2:7" x14ac:dyDescent="0.2">
      <c r="B3446" s="35">
        <v>40122</v>
      </c>
      <c r="C3446">
        <v>41.55</v>
      </c>
      <c r="E3446">
        <v>0.59</v>
      </c>
      <c r="F3446">
        <f>Table3[[#This Row],[DivPay]]*4</f>
        <v>2.36</v>
      </c>
      <c r="G3446" s="2">
        <f>Table3[[#This Row],[FwdDiv]]/Table3[[#This Row],[SharePrice]]</f>
        <v>5.6799037304452467E-2</v>
      </c>
    </row>
    <row r="3447" spans="2:7" x14ac:dyDescent="0.2">
      <c r="B3447" s="35">
        <v>40121</v>
      </c>
      <c r="C3447">
        <v>40.950000000000003</v>
      </c>
      <c r="E3447">
        <v>0.59</v>
      </c>
      <c r="F3447">
        <f>Table3[[#This Row],[DivPay]]*4</f>
        <v>2.36</v>
      </c>
      <c r="G3447" s="2">
        <f>Table3[[#This Row],[FwdDiv]]/Table3[[#This Row],[SharePrice]]</f>
        <v>5.7631257631257621E-2</v>
      </c>
    </row>
    <row r="3448" spans="2:7" x14ac:dyDescent="0.2">
      <c r="B3448" s="35">
        <v>40120</v>
      </c>
      <c r="C3448">
        <v>40.880000000000003</v>
      </c>
      <c r="E3448">
        <v>0.59</v>
      </c>
      <c r="F3448">
        <f>Table3[[#This Row],[DivPay]]*4</f>
        <v>2.36</v>
      </c>
      <c r="G3448" s="2">
        <f>Table3[[#This Row],[FwdDiv]]/Table3[[#This Row],[SharePrice]]</f>
        <v>5.7729941291585124E-2</v>
      </c>
    </row>
    <row r="3449" spans="2:7" x14ac:dyDescent="0.2">
      <c r="B3449" s="35">
        <v>40119</v>
      </c>
      <c r="C3449">
        <v>41.18</v>
      </c>
      <c r="E3449">
        <v>0.59</v>
      </c>
      <c r="F3449">
        <f>Table3[[#This Row],[DivPay]]*4</f>
        <v>2.36</v>
      </c>
      <c r="G3449" s="2">
        <f>Table3[[#This Row],[FwdDiv]]/Table3[[#This Row],[SharePrice]]</f>
        <v>5.7309373482272948E-2</v>
      </c>
    </row>
    <row r="3450" spans="2:7" x14ac:dyDescent="0.2">
      <c r="B3450" s="35">
        <v>40116</v>
      </c>
      <c r="C3450">
        <v>40.68</v>
      </c>
      <c r="E3450">
        <v>0.59</v>
      </c>
      <c r="F3450">
        <f>Table3[[#This Row],[DivPay]]*4</f>
        <v>2.36</v>
      </c>
      <c r="G3450" s="2">
        <f>Table3[[#This Row],[FwdDiv]]/Table3[[#This Row],[SharePrice]]</f>
        <v>5.8013765978367743E-2</v>
      </c>
    </row>
    <row r="3451" spans="2:7" x14ac:dyDescent="0.2">
      <c r="B3451" s="35">
        <v>40115</v>
      </c>
      <c r="C3451">
        <v>41.32</v>
      </c>
      <c r="E3451">
        <v>0.59</v>
      </c>
      <c r="F3451">
        <f>Table3[[#This Row],[DivPay]]*4</f>
        <v>2.36</v>
      </c>
      <c r="G3451" s="2">
        <f>Table3[[#This Row],[FwdDiv]]/Table3[[#This Row],[SharePrice]]</f>
        <v>5.7115198451113257E-2</v>
      </c>
    </row>
    <row r="3452" spans="2:7" x14ac:dyDescent="0.2">
      <c r="B3452" s="35">
        <v>40114</v>
      </c>
      <c r="C3452">
        <v>41.18</v>
      </c>
      <c r="E3452">
        <v>0.59</v>
      </c>
      <c r="F3452">
        <f>Table3[[#This Row],[DivPay]]*4</f>
        <v>2.36</v>
      </c>
      <c r="G3452" s="2">
        <f>Table3[[#This Row],[FwdDiv]]/Table3[[#This Row],[SharePrice]]</f>
        <v>5.7309373482272948E-2</v>
      </c>
    </row>
    <row r="3453" spans="2:7" x14ac:dyDescent="0.2">
      <c r="B3453" s="35">
        <v>40113</v>
      </c>
      <c r="C3453">
        <v>41.34</v>
      </c>
      <c r="E3453">
        <v>0.59</v>
      </c>
      <c r="F3453">
        <f>Table3[[#This Row],[DivPay]]*4</f>
        <v>2.36</v>
      </c>
      <c r="G3453" s="2">
        <f>Table3[[#This Row],[FwdDiv]]/Table3[[#This Row],[SharePrice]]</f>
        <v>5.7087566521528778E-2</v>
      </c>
    </row>
    <row r="3454" spans="2:7" x14ac:dyDescent="0.2">
      <c r="B3454" s="35">
        <v>40112</v>
      </c>
      <c r="C3454">
        <v>41.33</v>
      </c>
      <c r="E3454">
        <v>0.59</v>
      </c>
      <c r="F3454">
        <f>Table3[[#This Row],[DivPay]]*4</f>
        <v>2.36</v>
      </c>
      <c r="G3454" s="2">
        <f>Table3[[#This Row],[FwdDiv]]/Table3[[#This Row],[SharePrice]]</f>
        <v>5.7101379143479312E-2</v>
      </c>
    </row>
    <row r="3455" spans="2:7" x14ac:dyDescent="0.2">
      <c r="B3455" s="35">
        <v>40109</v>
      </c>
      <c r="C3455">
        <v>41.81</v>
      </c>
      <c r="E3455">
        <v>0.59</v>
      </c>
      <c r="F3455">
        <f>Table3[[#This Row],[DivPay]]*4</f>
        <v>2.36</v>
      </c>
      <c r="G3455" s="2">
        <f>Table3[[#This Row],[FwdDiv]]/Table3[[#This Row],[SharePrice]]</f>
        <v>5.6445826357330774E-2</v>
      </c>
    </row>
    <row r="3456" spans="2:7" x14ac:dyDescent="0.2">
      <c r="B3456" s="35">
        <v>40108</v>
      </c>
      <c r="C3456">
        <v>41.78</v>
      </c>
      <c r="E3456">
        <v>0.59</v>
      </c>
      <c r="F3456">
        <f>Table3[[#This Row],[DivPay]]*4</f>
        <v>2.36</v>
      </c>
      <c r="G3456" s="2">
        <f>Table3[[#This Row],[FwdDiv]]/Table3[[#This Row],[SharePrice]]</f>
        <v>5.6486357108664426E-2</v>
      </c>
    </row>
    <row r="3457" spans="2:7" x14ac:dyDescent="0.2">
      <c r="B3457" s="35">
        <v>40107</v>
      </c>
      <c r="C3457">
        <v>41.52</v>
      </c>
      <c r="E3457">
        <v>0.59</v>
      </c>
      <c r="F3457">
        <f>Table3[[#This Row],[DivPay]]*4</f>
        <v>2.36</v>
      </c>
      <c r="G3457" s="2">
        <f>Table3[[#This Row],[FwdDiv]]/Table3[[#This Row],[SharePrice]]</f>
        <v>5.6840077071290934E-2</v>
      </c>
    </row>
    <row r="3458" spans="2:7" x14ac:dyDescent="0.2">
      <c r="B3458" s="35">
        <v>40106</v>
      </c>
      <c r="C3458">
        <v>41.67</v>
      </c>
      <c r="E3458">
        <v>0.59</v>
      </c>
      <c r="F3458">
        <f>Table3[[#This Row],[DivPay]]*4</f>
        <v>2.36</v>
      </c>
      <c r="G3458" s="2">
        <f>Table3[[#This Row],[FwdDiv]]/Table3[[#This Row],[SharePrice]]</f>
        <v>5.6635469162466999E-2</v>
      </c>
    </row>
    <row r="3459" spans="2:7" x14ac:dyDescent="0.2">
      <c r="B3459" s="35">
        <v>40105</v>
      </c>
      <c r="C3459">
        <v>41.88</v>
      </c>
      <c r="E3459">
        <v>0.59</v>
      </c>
      <c r="F3459">
        <f>Table3[[#This Row],[DivPay]]*4</f>
        <v>2.36</v>
      </c>
      <c r="G3459" s="2">
        <f>Table3[[#This Row],[FwdDiv]]/Table3[[#This Row],[SharePrice]]</f>
        <v>5.6351480420248325E-2</v>
      </c>
    </row>
    <row r="3460" spans="2:7" x14ac:dyDescent="0.2">
      <c r="B3460" s="35">
        <v>40102</v>
      </c>
      <c r="C3460">
        <v>41.33</v>
      </c>
      <c r="E3460">
        <v>0.59</v>
      </c>
      <c r="F3460">
        <f>Table3[[#This Row],[DivPay]]*4</f>
        <v>2.36</v>
      </c>
      <c r="G3460" s="2">
        <f>Table3[[#This Row],[FwdDiv]]/Table3[[#This Row],[SharePrice]]</f>
        <v>5.7101379143479312E-2</v>
      </c>
    </row>
    <row r="3461" spans="2:7" x14ac:dyDescent="0.2">
      <c r="B3461" s="35">
        <v>40101</v>
      </c>
      <c r="C3461">
        <v>41.2</v>
      </c>
      <c r="E3461">
        <v>0.59</v>
      </c>
      <c r="F3461">
        <f>Table3[[#This Row],[DivPay]]*4</f>
        <v>2.36</v>
      </c>
      <c r="G3461" s="2">
        <f>Table3[[#This Row],[FwdDiv]]/Table3[[#This Row],[SharePrice]]</f>
        <v>5.7281553398058245E-2</v>
      </c>
    </row>
    <row r="3462" spans="2:7" x14ac:dyDescent="0.2">
      <c r="B3462" s="35">
        <v>40100</v>
      </c>
      <c r="C3462">
        <v>40.950000000000003</v>
      </c>
      <c r="E3462">
        <v>0.59</v>
      </c>
      <c r="F3462">
        <f>Table3[[#This Row],[DivPay]]*4</f>
        <v>2.36</v>
      </c>
      <c r="G3462" s="2">
        <f>Table3[[#This Row],[FwdDiv]]/Table3[[#This Row],[SharePrice]]</f>
        <v>5.7631257631257621E-2</v>
      </c>
    </row>
    <row r="3463" spans="2:7" x14ac:dyDescent="0.2">
      <c r="B3463" s="35">
        <v>40099</v>
      </c>
      <c r="C3463">
        <v>40.96</v>
      </c>
      <c r="E3463">
        <v>0.59</v>
      </c>
      <c r="F3463">
        <f>Table3[[#This Row],[DivPay]]*4</f>
        <v>2.36</v>
      </c>
      <c r="G3463" s="2">
        <f>Table3[[#This Row],[FwdDiv]]/Table3[[#This Row],[SharePrice]]</f>
        <v>5.7617187499999993E-2</v>
      </c>
    </row>
    <row r="3464" spans="2:7" x14ac:dyDescent="0.2">
      <c r="B3464" s="35">
        <v>40098</v>
      </c>
      <c r="C3464">
        <v>41.49</v>
      </c>
      <c r="E3464">
        <v>0.59</v>
      </c>
      <c r="F3464">
        <f>Table3[[#This Row],[DivPay]]*4</f>
        <v>2.36</v>
      </c>
      <c r="G3464" s="2">
        <f>Table3[[#This Row],[FwdDiv]]/Table3[[#This Row],[SharePrice]]</f>
        <v>5.6881176187033013E-2</v>
      </c>
    </row>
    <row r="3465" spans="2:7" x14ac:dyDescent="0.2">
      <c r="B3465" s="35">
        <v>40095</v>
      </c>
      <c r="C3465">
        <v>41.09</v>
      </c>
      <c r="E3465">
        <v>0.59</v>
      </c>
      <c r="F3465">
        <f>Table3[[#This Row],[DivPay]]*4</f>
        <v>2.36</v>
      </c>
      <c r="G3465" s="2">
        <f>Table3[[#This Row],[FwdDiv]]/Table3[[#This Row],[SharePrice]]</f>
        <v>5.7434899002190308E-2</v>
      </c>
    </row>
    <row r="3466" spans="2:7" x14ac:dyDescent="0.2">
      <c r="B3466" s="35">
        <v>40094</v>
      </c>
      <c r="C3466">
        <v>40.909999999999997</v>
      </c>
      <c r="E3466">
        <v>0.59</v>
      </c>
      <c r="F3466">
        <f>Table3[[#This Row],[DivPay]]*4</f>
        <v>2.36</v>
      </c>
      <c r="G3466" s="2">
        <f>Table3[[#This Row],[FwdDiv]]/Table3[[#This Row],[SharePrice]]</f>
        <v>5.7687606942067954E-2</v>
      </c>
    </row>
    <row r="3467" spans="2:7" x14ac:dyDescent="0.2">
      <c r="B3467" s="35">
        <v>40093</v>
      </c>
      <c r="C3467">
        <v>40.94</v>
      </c>
      <c r="E3467">
        <v>0.59</v>
      </c>
      <c r="F3467">
        <f>Table3[[#This Row],[DivPay]]*4</f>
        <v>2.36</v>
      </c>
      <c r="G3467" s="2">
        <f>Table3[[#This Row],[FwdDiv]]/Table3[[#This Row],[SharePrice]]</f>
        <v>5.7645334636052759E-2</v>
      </c>
    </row>
    <row r="3468" spans="2:7" x14ac:dyDescent="0.2">
      <c r="B3468" s="35">
        <v>40092</v>
      </c>
      <c r="C3468">
        <v>40.96</v>
      </c>
      <c r="E3468">
        <v>0.59</v>
      </c>
      <c r="F3468">
        <f>Table3[[#This Row],[DivPay]]*4</f>
        <v>2.36</v>
      </c>
      <c r="G3468" s="2">
        <f>Table3[[#This Row],[FwdDiv]]/Table3[[#This Row],[SharePrice]]</f>
        <v>5.7617187499999993E-2</v>
      </c>
    </row>
    <row r="3469" spans="2:7" x14ac:dyDescent="0.2">
      <c r="B3469" s="35">
        <v>40091</v>
      </c>
      <c r="C3469">
        <v>40.880000000000003</v>
      </c>
      <c r="E3469">
        <v>0.59</v>
      </c>
      <c r="F3469">
        <f>Table3[[#This Row],[DivPay]]*4</f>
        <v>2.36</v>
      </c>
      <c r="G3469" s="2">
        <f>Table3[[#This Row],[FwdDiv]]/Table3[[#This Row],[SharePrice]]</f>
        <v>5.7729941291585124E-2</v>
      </c>
    </row>
    <row r="3470" spans="2:7" x14ac:dyDescent="0.2">
      <c r="B3470" s="35">
        <v>40088</v>
      </c>
      <c r="C3470">
        <v>40.35</v>
      </c>
      <c r="E3470">
        <v>0.59</v>
      </c>
      <c r="F3470">
        <f>Table3[[#This Row],[DivPay]]*4</f>
        <v>2.36</v>
      </c>
      <c r="G3470" s="2">
        <f>Table3[[#This Row],[FwdDiv]]/Table3[[#This Row],[SharePrice]]</f>
        <v>5.8488228004956622E-2</v>
      </c>
    </row>
    <row r="3471" spans="2:7" x14ac:dyDescent="0.2">
      <c r="B3471" s="35">
        <v>40087</v>
      </c>
      <c r="C3471">
        <v>40.76</v>
      </c>
      <c r="E3471">
        <v>0.59</v>
      </c>
      <c r="F3471">
        <f>Table3[[#This Row],[DivPay]]*4</f>
        <v>2.36</v>
      </c>
      <c r="G3471" s="2">
        <f>Table3[[#This Row],[FwdDiv]]/Table3[[#This Row],[SharePrice]]</f>
        <v>5.7899901864573111E-2</v>
      </c>
    </row>
    <row r="3472" spans="2:7" x14ac:dyDescent="0.2">
      <c r="B3472" s="35">
        <v>40086</v>
      </c>
      <c r="C3472">
        <v>40.94</v>
      </c>
      <c r="E3472">
        <v>0.59</v>
      </c>
      <c r="F3472">
        <f>Table3[[#This Row],[DivPay]]*4</f>
        <v>2.36</v>
      </c>
      <c r="G3472" s="2">
        <f>Table3[[#This Row],[FwdDiv]]/Table3[[#This Row],[SharePrice]]</f>
        <v>5.7645334636052759E-2</v>
      </c>
    </row>
    <row r="3473" spans="2:7" x14ac:dyDescent="0.2">
      <c r="B3473" s="35">
        <v>40085</v>
      </c>
      <c r="C3473">
        <v>41.29</v>
      </c>
      <c r="E3473">
        <v>0.59</v>
      </c>
      <c r="F3473">
        <f>Table3[[#This Row],[DivPay]]*4</f>
        <v>2.36</v>
      </c>
      <c r="G3473" s="2">
        <f>Table3[[#This Row],[FwdDiv]]/Table3[[#This Row],[SharePrice]]</f>
        <v>5.7156696536691691E-2</v>
      </c>
    </row>
    <row r="3474" spans="2:7" x14ac:dyDescent="0.2">
      <c r="B3474" s="35">
        <v>40084</v>
      </c>
      <c r="C3474">
        <v>41.41</v>
      </c>
      <c r="E3474">
        <v>0.59</v>
      </c>
      <c r="F3474">
        <f>Table3[[#This Row],[DivPay]]*4</f>
        <v>2.36</v>
      </c>
      <c r="G3474" s="2">
        <f>Table3[[#This Row],[FwdDiv]]/Table3[[#This Row],[SharePrice]]</f>
        <v>5.6991064960154554E-2</v>
      </c>
    </row>
    <row r="3475" spans="2:7" x14ac:dyDescent="0.2">
      <c r="B3475" s="35">
        <v>40081</v>
      </c>
      <c r="C3475">
        <v>41.07</v>
      </c>
      <c r="E3475">
        <v>0.59</v>
      </c>
      <c r="F3475">
        <f>Table3[[#This Row],[DivPay]]*4</f>
        <v>2.36</v>
      </c>
      <c r="G3475" s="2">
        <f>Table3[[#This Row],[FwdDiv]]/Table3[[#This Row],[SharePrice]]</f>
        <v>5.746286827367908E-2</v>
      </c>
    </row>
    <row r="3476" spans="2:7" x14ac:dyDescent="0.2">
      <c r="B3476" s="35">
        <v>40080</v>
      </c>
      <c r="C3476">
        <v>40.99</v>
      </c>
      <c r="E3476">
        <v>0.59</v>
      </c>
      <c r="F3476">
        <f>Table3[[#This Row],[DivPay]]*4</f>
        <v>2.36</v>
      </c>
      <c r="G3476" s="2">
        <f>Table3[[#This Row],[FwdDiv]]/Table3[[#This Row],[SharePrice]]</f>
        <v>5.757501829714564E-2</v>
      </c>
    </row>
    <row r="3477" spans="2:7" x14ac:dyDescent="0.2">
      <c r="B3477" s="35">
        <v>40079</v>
      </c>
      <c r="C3477">
        <v>40.97</v>
      </c>
      <c r="E3477">
        <v>0.59</v>
      </c>
      <c r="F3477">
        <f>Table3[[#This Row],[DivPay]]*4</f>
        <v>2.36</v>
      </c>
      <c r="G3477" s="2">
        <f>Table3[[#This Row],[FwdDiv]]/Table3[[#This Row],[SharePrice]]</f>
        <v>5.7603124237246763E-2</v>
      </c>
    </row>
    <row r="3478" spans="2:7" x14ac:dyDescent="0.2">
      <c r="B3478" s="35">
        <v>40078</v>
      </c>
      <c r="C3478">
        <v>41.17</v>
      </c>
      <c r="E3478">
        <v>0.59</v>
      </c>
      <c r="F3478">
        <f>Table3[[#This Row],[DivPay]]*4</f>
        <v>2.36</v>
      </c>
      <c r="G3478" s="2">
        <f>Table3[[#This Row],[FwdDiv]]/Table3[[#This Row],[SharePrice]]</f>
        <v>5.7323293660432345E-2</v>
      </c>
    </row>
    <row r="3479" spans="2:7" x14ac:dyDescent="0.2">
      <c r="B3479" s="35">
        <v>40077</v>
      </c>
      <c r="C3479">
        <v>41.35</v>
      </c>
      <c r="E3479">
        <v>0.59</v>
      </c>
      <c r="F3479">
        <f>Table3[[#This Row],[DivPay]]*4</f>
        <v>2.36</v>
      </c>
      <c r="G3479" s="2">
        <f>Table3[[#This Row],[FwdDiv]]/Table3[[#This Row],[SharePrice]]</f>
        <v>5.7073760580411116E-2</v>
      </c>
    </row>
    <row r="3480" spans="2:7" x14ac:dyDescent="0.2">
      <c r="B3480" s="35">
        <v>40074</v>
      </c>
      <c r="C3480">
        <v>41.48</v>
      </c>
      <c r="E3480">
        <v>0.59</v>
      </c>
      <c r="F3480">
        <f>Table3[[#This Row],[DivPay]]*4</f>
        <v>2.36</v>
      </c>
      <c r="G3480" s="2">
        <f>Table3[[#This Row],[FwdDiv]]/Table3[[#This Row],[SharePrice]]</f>
        <v>5.6894889103182258E-2</v>
      </c>
    </row>
    <row r="3481" spans="2:7" x14ac:dyDescent="0.2">
      <c r="B3481" s="35">
        <v>40073</v>
      </c>
      <c r="C3481">
        <v>41.03</v>
      </c>
      <c r="E3481">
        <v>0.59</v>
      </c>
      <c r="F3481">
        <f>Table3[[#This Row],[DivPay]]*4</f>
        <v>2.36</v>
      </c>
      <c r="G3481" s="2">
        <f>Table3[[#This Row],[FwdDiv]]/Table3[[#This Row],[SharePrice]]</f>
        <v>5.7518888618084324E-2</v>
      </c>
    </row>
    <row r="3482" spans="2:7" x14ac:dyDescent="0.2">
      <c r="B3482" s="35">
        <v>40072</v>
      </c>
      <c r="C3482">
        <v>41.06</v>
      </c>
      <c r="E3482">
        <v>0.59</v>
      </c>
      <c r="F3482">
        <f>Table3[[#This Row],[DivPay]]*4</f>
        <v>2.36</v>
      </c>
      <c r="G3482" s="2">
        <f>Table3[[#This Row],[FwdDiv]]/Table3[[#This Row],[SharePrice]]</f>
        <v>5.7476863127131024E-2</v>
      </c>
    </row>
    <row r="3483" spans="2:7" x14ac:dyDescent="0.2">
      <c r="B3483" s="35">
        <v>40071</v>
      </c>
      <c r="C3483">
        <v>40.85</v>
      </c>
      <c r="E3483">
        <v>0.59</v>
      </c>
      <c r="F3483">
        <f>Table3[[#This Row],[DivPay]]*4</f>
        <v>2.36</v>
      </c>
      <c r="G3483" s="2">
        <f>Table3[[#This Row],[FwdDiv]]/Table3[[#This Row],[SharePrice]]</f>
        <v>5.7772337821297426E-2</v>
      </c>
    </row>
    <row r="3484" spans="2:7" x14ac:dyDescent="0.2">
      <c r="B3484" s="35">
        <v>40070</v>
      </c>
      <c r="C3484">
        <v>40.26</v>
      </c>
      <c r="E3484">
        <v>0.59</v>
      </c>
      <c r="F3484">
        <f>Table3[[#This Row],[DivPay]]*4</f>
        <v>2.36</v>
      </c>
      <c r="G3484" s="2">
        <f>Table3[[#This Row],[FwdDiv]]/Table3[[#This Row],[SharePrice]]</f>
        <v>5.8618976651763535E-2</v>
      </c>
    </row>
    <row r="3485" spans="2:7" x14ac:dyDescent="0.2">
      <c r="B3485" s="35">
        <v>40067</v>
      </c>
      <c r="C3485">
        <v>39.630000000000003</v>
      </c>
      <c r="E3485">
        <v>0.59</v>
      </c>
      <c r="F3485">
        <f>Table3[[#This Row],[DivPay]]*4</f>
        <v>2.36</v>
      </c>
      <c r="G3485" s="2">
        <f>Table3[[#This Row],[FwdDiv]]/Table3[[#This Row],[SharePrice]]</f>
        <v>5.9550845319202621E-2</v>
      </c>
    </row>
    <row r="3486" spans="2:7" x14ac:dyDescent="0.2">
      <c r="B3486" s="35">
        <v>40066</v>
      </c>
      <c r="C3486">
        <v>39.94</v>
      </c>
      <c r="E3486">
        <v>0.59</v>
      </c>
      <c r="F3486">
        <f>Table3[[#This Row],[DivPay]]*4</f>
        <v>2.36</v>
      </c>
      <c r="G3486" s="2">
        <f>Table3[[#This Row],[FwdDiv]]/Table3[[#This Row],[SharePrice]]</f>
        <v>5.9088632949424139E-2</v>
      </c>
    </row>
    <row r="3487" spans="2:7" x14ac:dyDescent="0.2">
      <c r="B3487" s="35">
        <v>40065</v>
      </c>
      <c r="C3487">
        <v>39.89</v>
      </c>
      <c r="E3487">
        <v>0.59</v>
      </c>
      <c r="F3487">
        <f>Table3[[#This Row],[DivPay]]*4</f>
        <v>2.36</v>
      </c>
      <c r="G3487" s="2">
        <f>Table3[[#This Row],[FwdDiv]]/Table3[[#This Row],[SharePrice]]</f>
        <v>5.9162697417899215E-2</v>
      </c>
    </row>
    <row r="3488" spans="2:7" x14ac:dyDescent="0.2">
      <c r="B3488" s="35">
        <v>40064</v>
      </c>
      <c r="C3488">
        <v>39.799999999999997</v>
      </c>
      <c r="E3488">
        <v>0.59</v>
      </c>
      <c r="F3488">
        <f>Table3[[#This Row],[DivPay]]*4</f>
        <v>2.36</v>
      </c>
      <c r="G3488" s="2">
        <f>Table3[[#This Row],[FwdDiv]]/Table3[[#This Row],[SharePrice]]</f>
        <v>5.92964824120603E-2</v>
      </c>
    </row>
    <row r="3489" spans="2:7" x14ac:dyDescent="0.2">
      <c r="B3489" s="35">
        <v>40060</v>
      </c>
      <c r="C3489">
        <v>39.869999999999997</v>
      </c>
      <c r="E3489">
        <v>0.59</v>
      </c>
      <c r="F3489">
        <f>Table3[[#This Row],[DivPay]]*4</f>
        <v>2.36</v>
      </c>
      <c r="G3489" s="2">
        <f>Table3[[#This Row],[FwdDiv]]/Table3[[#This Row],[SharePrice]]</f>
        <v>5.9192375219463259E-2</v>
      </c>
    </row>
    <row r="3490" spans="2:7" x14ac:dyDescent="0.2">
      <c r="B3490" s="35">
        <v>40059</v>
      </c>
      <c r="C3490">
        <v>39.74</v>
      </c>
      <c r="E3490">
        <v>0.59</v>
      </c>
      <c r="F3490">
        <f>Table3[[#This Row],[DivPay]]*4</f>
        <v>2.36</v>
      </c>
      <c r="G3490" s="2">
        <f>Table3[[#This Row],[FwdDiv]]/Table3[[#This Row],[SharePrice]]</f>
        <v>5.9386009058882729E-2</v>
      </c>
    </row>
    <row r="3491" spans="2:7" x14ac:dyDescent="0.2">
      <c r="B3491" s="35">
        <v>40058</v>
      </c>
      <c r="C3491">
        <v>39.61</v>
      </c>
      <c r="E3491">
        <v>0.59</v>
      </c>
      <c r="F3491">
        <f>Table3[[#This Row],[DivPay]]*4</f>
        <v>2.36</v>
      </c>
      <c r="G3491" s="2">
        <f>Table3[[#This Row],[FwdDiv]]/Table3[[#This Row],[SharePrice]]</f>
        <v>5.9580913910628627E-2</v>
      </c>
    </row>
    <row r="3492" spans="2:7" x14ac:dyDescent="0.2">
      <c r="B3492" s="35">
        <v>40057</v>
      </c>
      <c r="C3492">
        <v>40.119999999999997</v>
      </c>
      <c r="E3492">
        <v>0.59</v>
      </c>
      <c r="F3492">
        <f>Table3[[#This Row],[DivPay]]*4</f>
        <v>2.36</v>
      </c>
      <c r="G3492" s="2">
        <f>Table3[[#This Row],[FwdDiv]]/Table3[[#This Row],[SharePrice]]</f>
        <v>5.8823529411764705E-2</v>
      </c>
    </row>
    <row r="3493" spans="2:7" x14ac:dyDescent="0.2">
      <c r="B3493" s="35">
        <v>40056</v>
      </c>
      <c r="C3493">
        <v>40.19</v>
      </c>
      <c r="E3493">
        <v>0.59</v>
      </c>
      <c r="F3493">
        <f>Table3[[#This Row],[DivPay]]*4</f>
        <v>2.36</v>
      </c>
      <c r="G3493" s="2">
        <f>Table3[[#This Row],[FwdDiv]]/Table3[[#This Row],[SharePrice]]</f>
        <v>5.8721074894252302E-2</v>
      </c>
    </row>
    <row r="3494" spans="2:7" x14ac:dyDescent="0.2">
      <c r="B3494" s="35">
        <v>40053</v>
      </c>
      <c r="C3494">
        <v>40.39</v>
      </c>
      <c r="E3494">
        <v>0.59</v>
      </c>
      <c r="F3494">
        <f>Table3[[#This Row],[DivPay]]*4</f>
        <v>2.36</v>
      </c>
      <c r="G3494" s="2">
        <f>Table3[[#This Row],[FwdDiv]]/Table3[[#This Row],[SharePrice]]</f>
        <v>5.8430304530824456E-2</v>
      </c>
    </row>
    <row r="3495" spans="2:7" x14ac:dyDescent="0.2">
      <c r="B3495" s="35">
        <v>40052</v>
      </c>
      <c r="C3495">
        <v>40.54</v>
      </c>
      <c r="E3495">
        <v>0.59</v>
      </c>
      <c r="F3495">
        <f>Table3[[#This Row],[DivPay]]*4</f>
        <v>2.36</v>
      </c>
      <c r="G3495" s="2">
        <f>Table3[[#This Row],[FwdDiv]]/Table3[[#This Row],[SharePrice]]</f>
        <v>5.8214109521460285E-2</v>
      </c>
    </row>
    <row r="3496" spans="2:7" x14ac:dyDescent="0.2">
      <c r="B3496" s="35">
        <v>40051</v>
      </c>
      <c r="C3496">
        <v>40.39</v>
      </c>
      <c r="E3496">
        <v>0.59</v>
      </c>
      <c r="F3496">
        <f>Table3[[#This Row],[DivPay]]*4</f>
        <v>2.36</v>
      </c>
      <c r="G3496" s="2">
        <f>Table3[[#This Row],[FwdDiv]]/Table3[[#This Row],[SharePrice]]</f>
        <v>5.8430304530824456E-2</v>
      </c>
    </row>
    <row r="3497" spans="2:7" x14ac:dyDescent="0.2">
      <c r="B3497" s="35">
        <v>40050</v>
      </c>
      <c r="C3497">
        <v>40.43</v>
      </c>
      <c r="E3497">
        <v>0.59</v>
      </c>
      <c r="F3497">
        <f>Table3[[#This Row],[DivPay]]*4</f>
        <v>2.36</v>
      </c>
      <c r="G3497" s="2">
        <f>Table3[[#This Row],[FwdDiv]]/Table3[[#This Row],[SharePrice]]</f>
        <v>5.8372495671531036E-2</v>
      </c>
    </row>
    <row r="3498" spans="2:7" x14ac:dyDescent="0.2">
      <c r="B3498" s="35">
        <v>40049</v>
      </c>
      <c r="C3498">
        <v>40.58</v>
      </c>
      <c r="E3498">
        <v>0.59</v>
      </c>
      <c r="F3498">
        <f>Table3[[#This Row],[DivPay]]*4</f>
        <v>2.36</v>
      </c>
      <c r="G3498" s="2">
        <f>Table3[[#This Row],[FwdDiv]]/Table3[[#This Row],[SharePrice]]</f>
        <v>5.815672745194677E-2</v>
      </c>
    </row>
    <row r="3499" spans="2:7" x14ac:dyDescent="0.2">
      <c r="B3499" s="35">
        <v>40046</v>
      </c>
      <c r="C3499">
        <v>40.5</v>
      </c>
      <c r="E3499">
        <v>0.59</v>
      </c>
      <c r="F3499">
        <f>Table3[[#This Row],[DivPay]]*4</f>
        <v>2.36</v>
      </c>
      <c r="G3499" s="2">
        <f>Table3[[#This Row],[FwdDiv]]/Table3[[#This Row],[SharePrice]]</f>
        <v>5.8271604938271604E-2</v>
      </c>
    </row>
    <row r="3500" spans="2:7" x14ac:dyDescent="0.2">
      <c r="B3500" s="35">
        <v>40045</v>
      </c>
      <c r="C3500">
        <v>39.72</v>
      </c>
      <c r="E3500">
        <v>0.59</v>
      </c>
      <c r="F3500">
        <f>Table3[[#This Row],[DivPay]]*4</f>
        <v>2.36</v>
      </c>
      <c r="G3500" s="2">
        <f>Table3[[#This Row],[FwdDiv]]/Table3[[#This Row],[SharePrice]]</f>
        <v>5.9415911379657599E-2</v>
      </c>
    </row>
    <row r="3501" spans="2:7" x14ac:dyDescent="0.2">
      <c r="B3501" s="35">
        <v>40044</v>
      </c>
      <c r="C3501">
        <v>39.369999999999997</v>
      </c>
      <c r="E3501">
        <v>0.59</v>
      </c>
      <c r="F3501">
        <f>Table3[[#This Row],[DivPay]]*4</f>
        <v>2.36</v>
      </c>
      <c r="G3501" s="2">
        <f>Table3[[#This Row],[FwdDiv]]/Table3[[#This Row],[SharePrice]]</f>
        <v>5.9944119888239777E-2</v>
      </c>
    </row>
    <row r="3502" spans="2:7" x14ac:dyDescent="0.2">
      <c r="B3502" s="35">
        <v>40043</v>
      </c>
      <c r="C3502">
        <v>39.29</v>
      </c>
      <c r="E3502">
        <v>0.59</v>
      </c>
      <c r="F3502">
        <f>Table3[[#This Row],[DivPay]]*4</f>
        <v>2.36</v>
      </c>
      <c r="G3502" s="2">
        <f>Table3[[#This Row],[FwdDiv]]/Table3[[#This Row],[SharePrice]]</f>
        <v>6.0066174599134638E-2</v>
      </c>
    </row>
    <row r="3503" spans="2:7" x14ac:dyDescent="0.2">
      <c r="B3503" s="35">
        <v>40042</v>
      </c>
      <c r="C3503">
        <v>39.35</v>
      </c>
      <c r="D3503">
        <v>0.59</v>
      </c>
      <c r="E3503">
        <v>0.59</v>
      </c>
      <c r="F3503">
        <f>Table3[[#This Row],[DivPay]]*4</f>
        <v>2.36</v>
      </c>
      <c r="G3503" s="2">
        <f>Table3[[#This Row],[FwdDiv]]/Table3[[#This Row],[SharePrice]]</f>
        <v>5.9974587039390084E-2</v>
      </c>
    </row>
    <row r="3504" spans="2:7" x14ac:dyDescent="0.2">
      <c r="B3504" s="35">
        <v>40039</v>
      </c>
      <c r="C3504">
        <v>40.64</v>
      </c>
      <c r="E3504">
        <v>0.59</v>
      </c>
      <c r="F3504">
        <f>Table3[[#This Row],[DivPay]]*4</f>
        <v>2.36</v>
      </c>
      <c r="G3504" s="2">
        <f>Table3[[#This Row],[FwdDiv]]/Table3[[#This Row],[SharePrice]]</f>
        <v>5.8070866141732277E-2</v>
      </c>
    </row>
    <row r="3505" spans="2:7" x14ac:dyDescent="0.2">
      <c r="B3505" s="35">
        <v>40038</v>
      </c>
      <c r="C3505">
        <v>40.47</v>
      </c>
      <c r="E3505">
        <v>0.59</v>
      </c>
      <c r="F3505">
        <f>Table3[[#This Row],[DivPay]]*4</f>
        <v>2.36</v>
      </c>
      <c r="G3505" s="2">
        <f>Table3[[#This Row],[FwdDiv]]/Table3[[#This Row],[SharePrice]]</f>
        <v>5.8314801087225102E-2</v>
      </c>
    </row>
    <row r="3506" spans="2:7" x14ac:dyDescent="0.2">
      <c r="B3506" s="35">
        <v>40037</v>
      </c>
      <c r="C3506">
        <v>40.5</v>
      </c>
      <c r="E3506">
        <v>0.59</v>
      </c>
      <c r="F3506">
        <f>Table3[[#This Row],[DivPay]]*4</f>
        <v>2.36</v>
      </c>
      <c r="G3506" s="2">
        <f>Table3[[#This Row],[FwdDiv]]/Table3[[#This Row],[SharePrice]]</f>
        <v>5.8271604938271604E-2</v>
      </c>
    </row>
    <row r="3507" spans="2:7" x14ac:dyDescent="0.2">
      <c r="B3507" s="35">
        <v>40036</v>
      </c>
      <c r="C3507">
        <v>40.19</v>
      </c>
      <c r="E3507">
        <v>0.59</v>
      </c>
      <c r="F3507">
        <f>Table3[[#This Row],[DivPay]]*4</f>
        <v>2.36</v>
      </c>
      <c r="G3507" s="2">
        <f>Table3[[#This Row],[FwdDiv]]/Table3[[#This Row],[SharePrice]]</f>
        <v>5.8721074894252302E-2</v>
      </c>
    </row>
    <row r="3508" spans="2:7" x14ac:dyDescent="0.2">
      <c r="B3508" s="35">
        <v>40035</v>
      </c>
      <c r="C3508">
        <v>39.979999999999997</v>
      </c>
      <c r="E3508">
        <v>0.59</v>
      </c>
      <c r="F3508">
        <f>Table3[[#This Row],[DivPay]]*4</f>
        <v>2.36</v>
      </c>
      <c r="G3508" s="2">
        <f>Table3[[#This Row],[FwdDiv]]/Table3[[#This Row],[SharePrice]]</f>
        <v>5.9029514757378693E-2</v>
      </c>
    </row>
    <row r="3509" spans="2:7" x14ac:dyDescent="0.2">
      <c r="B3509" s="35">
        <v>40032</v>
      </c>
      <c r="C3509">
        <v>39.86</v>
      </c>
      <c r="E3509">
        <v>0.59</v>
      </c>
      <c r="F3509">
        <f>Table3[[#This Row],[DivPay]]*4</f>
        <v>2.36</v>
      </c>
      <c r="G3509" s="2">
        <f>Table3[[#This Row],[FwdDiv]]/Table3[[#This Row],[SharePrice]]</f>
        <v>5.9207225288509781E-2</v>
      </c>
    </row>
    <row r="3510" spans="2:7" x14ac:dyDescent="0.2">
      <c r="B3510" s="35">
        <v>40031</v>
      </c>
      <c r="C3510">
        <v>39.549999999999997</v>
      </c>
      <c r="E3510">
        <v>0.59</v>
      </c>
      <c r="F3510">
        <f>Table3[[#This Row],[DivPay]]*4</f>
        <v>2.36</v>
      </c>
      <c r="G3510" s="2">
        <f>Table3[[#This Row],[FwdDiv]]/Table3[[#This Row],[SharePrice]]</f>
        <v>5.9671302149178256E-2</v>
      </c>
    </row>
    <row r="3511" spans="2:7" x14ac:dyDescent="0.2">
      <c r="B3511" s="35">
        <v>40030</v>
      </c>
      <c r="C3511">
        <v>39.64</v>
      </c>
      <c r="E3511">
        <v>0.59</v>
      </c>
      <c r="F3511">
        <f>Table3[[#This Row],[DivPay]]*4</f>
        <v>2.36</v>
      </c>
      <c r="G3511" s="2">
        <f>Table3[[#This Row],[FwdDiv]]/Table3[[#This Row],[SharePrice]]</f>
        <v>5.9535822401614528E-2</v>
      </c>
    </row>
    <row r="3512" spans="2:7" x14ac:dyDescent="0.2">
      <c r="B3512" s="35">
        <v>40029</v>
      </c>
      <c r="C3512">
        <v>39.5</v>
      </c>
      <c r="E3512">
        <v>0.59</v>
      </c>
      <c r="F3512">
        <f>Table3[[#This Row],[DivPay]]*4</f>
        <v>2.36</v>
      </c>
      <c r="G3512" s="2">
        <f>Table3[[#This Row],[FwdDiv]]/Table3[[#This Row],[SharePrice]]</f>
        <v>5.9746835443037973E-2</v>
      </c>
    </row>
    <row r="3513" spans="2:7" x14ac:dyDescent="0.2">
      <c r="B3513" s="35">
        <v>40028</v>
      </c>
      <c r="C3513">
        <v>39.56</v>
      </c>
      <c r="E3513">
        <v>0.59</v>
      </c>
      <c r="F3513">
        <f>Table3[[#This Row],[DivPay]]*4</f>
        <v>2.36</v>
      </c>
      <c r="G3513" s="2">
        <f>Table3[[#This Row],[FwdDiv]]/Table3[[#This Row],[SharePrice]]</f>
        <v>5.9656218402426686E-2</v>
      </c>
    </row>
    <row r="3514" spans="2:7" x14ac:dyDescent="0.2">
      <c r="B3514" s="35">
        <v>40025</v>
      </c>
      <c r="C3514">
        <v>39.36</v>
      </c>
      <c r="E3514">
        <v>0.59</v>
      </c>
      <c r="F3514">
        <f>Table3[[#This Row],[DivPay]]*4</f>
        <v>2.36</v>
      </c>
      <c r="G3514" s="2">
        <f>Table3[[#This Row],[FwdDiv]]/Table3[[#This Row],[SharePrice]]</f>
        <v>5.9959349593495935E-2</v>
      </c>
    </row>
    <row r="3515" spans="2:7" x14ac:dyDescent="0.2">
      <c r="B3515" s="35">
        <v>40024</v>
      </c>
      <c r="C3515">
        <v>39.49</v>
      </c>
      <c r="E3515">
        <v>0.59</v>
      </c>
      <c r="F3515">
        <f>Table3[[#This Row],[DivPay]]*4</f>
        <v>2.36</v>
      </c>
      <c r="G3515" s="2">
        <f>Table3[[#This Row],[FwdDiv]]/Table3[[#This Row],[SharePrice]]</f>
        <v>5.9761965054444158E-2</v>
      </c>
    </row>
    <row r="3516" spans="2:7" x14ac:dyDescent="0.2">
      <c r="B3516" s="35">
        <v>40023</v>
      </c>
      <c r="C3516">
        <v>39.22</v>
      </c>
      <c r="E3516">
        <v>0.59</v>
      </c>
      <c r="F3516">
        <f>Table3[[#This Row],[DivPay]]*4</f>
        <v>2.36</v>
      </c>
      <c r="G3516" s="2">
        <f>Table3[[#This Row],[FwdDiv]]/Table3[[#This Row],[SharePrice]]</f>
        <v>6.017338092809791E-2</v>
      </c>
    </row>
    <row r="3517" spans="2:7" x14ac:dyDescent="0.2">
      <c r="B3517" s="35">
        <v>40022</v>
      </c>
      <c r="C3517">
        <v>39.07</v>
      </c>
      <c r="E3517">
        <v>0.59</v>
      </c>
      <c r="F3517">
        <f>Table3[[#This Row],[DivPay]]*4</f>
        <v>2.36</v>
      </c>
      <c r="G3517" s="2">
        <f>Table3[[#This Row],[FwdDiv]]/Table3[[#This Row],[SharePrice]]</f>
        <v>6.0404402354747887E-2</v>
      </c>
    </row>
    <row r="3518" spans="2:7" x14ac:dyDescent="0.2">
      <c r="B3518" s="35">
        <v>40021</v>
      </c>
      <c r="C3518">
        <v>39.24</v>
      </c>
      <c r="E3518">
        <v>0.59</v>
      </c>
      <c r="F3518">
        <f>Table3[[#This Row],[DivPay]]*4</f>
        <v>2.36</v>
      </c>
      <c r="G3518" s="2">
        <f>Table3[[#This Row],[FwdDiv]]/Table3[[#This Row],[SharePrice]]</f>
        <v>6.0142711518858305E-2</v>
      </c>
    </row>
    <row r="3519" spans="2:7" x14ac:dyDescent="0.2">
      <c r="B3519" s="35">
        <v>40018</v>
      </c>
      <c r="C3519">
        <v>39.01</v>
      </c>
      <c r="E3519">
        <v>0.59</v>
      </c>
      <c r="F3519">
        <f>Table3[[#This Row],[DivPay]]*4</f>
        <v>2.36</v>
      </c>
      <c r="G3519" s="2">
        <f>Table3[[#This Row],[FwdDiv]]/Table3[[#This Row],[SharePrice]]</f>
        <v>6.0497308382466038E-2</v>
      </c>
    </row>
    <row r="3520" spans="2:7" x14ac:dyDescent="0.2">
      <c r="B3520" s="35">
        <v>40017</v>
      </c>
      <c r="C3520">
        <v>38.67</v>
      </c>
      <c r="E3520">
        <v>0.59</v>
      </c>
      <c r="F3520">
        <f>Table3[[#This Row],[DivPay]]*4</f>
        <v>2.36</v>
      </c>
      <c r="G3520" s="2">
        <f>Table3[[#This Row],[FwdDiv]]/Table3[[#This Row],[SharePrice]]</f>
        <v>6.1029221618825957E-2</v>
      </c>
    </row>
    <row r="3521" spans="2:7" x14ac:dyDescent="0.2">
      <c r="B3521" s="35">
        <v>40016</v>
      </c>
      <c r="C3521">
        <v>37.840000000000003</v>
      </c>
      <c r="E3521">
        <v>0.59</v>
      </c>
      <c r="F3521">
        <f>Table3[[#This Row],[DivPay]]*4</f>
        <v>2.36</v>
      </c>
      <c r="G3521" s="2">
        <f>Table3[[#This Row],[FwdDiv]]/Table3[[#This Row],[SharePrice]]</f>
        <v>6.236786469344608E-2</v>
      </c>
    </row>
    <row r="3522" spans="2:7" x14ac:dyDescent="0.2">
      <c r="B3522" s="35">
        <v>40015</v>
      </c>
      <c r="C3522">
        <v>37.92</v>
      </c>
      <c r="E3522">
        <v>0.59</v>
      </c>
      <c r="F3522">
        <f>Table3[[#This Row],[DivPay]]*4</f>
        <v>2.36</v>
      </c>
      <c r="G3522" s="2">
        <f>Table3[[#This Row],[FwdDiv]]/Table3[[#This Row],[SharePrice]]</f>
        <v>6.223628691983122E-2</v>
      </c>
    </row>
    <row r="3523" spans="2:7" x14ac:dyDescent="0.2">
      <c r="B3523" s="35">
        <v>40014</v>
      </c>
      <c r="C3523">
        <v>37.61</v>
      </c>
      <c r="E3523">
        <v>0.59</v>
      </c>
      <c r="F3523">
        <f>Table3[[#This Row],[DivPay]]*4</f>
        <v>2.36</v>
      </c>
      <c r="G3523" s="2">
        <f>Table3[[#This Row],[FwdDiv]]/Table3[[#This Row],[SharePrice]]</f>
        <v>6.2749268811486306E-2</v>
      </c>
    </row>
    <row r="3524" spans="2:7" x14ac:dyDescent="0.2">
      <c r="B3524" s="35">
        <v>40011</v>
      </c>
      <c r="C3524">
        <v>37.39</v>
      </c>
      <c r="E3524">
        <v>0.59</v>
      </c>
      <c r="F3524">
        <f>Table3[[#This Row],[DivPay]]*4</f>
        <v>2.36</v>
      </c>
      <c r="G3524" s="2">
        <f>Table3[[#This Row],[FwdDiv]]/Table3[[#This Row],[SharePrice]]</f>
        <v>6.3118480877239896E-2</v>
      </c>
    </row>
    <row r="3525" spans="2:7" x14ac:dyDescent="0.2">
      <c r="B3525" s="35">
        <v>40010</v>
      </c>
      <c r="C3525">
        <v>37.69</v>
      </c>
      <c r="E3525">
        <v>0.59</v>
      </c>
      <c r="F3525">
        <f>Table3[[#This Row],[DivPay]]*4</f>
        <v>2.36</v>
      </c>
      <c r="G3525" s="2">
        <f>Table3[[#This Row],[FwdDiv]]/Table3[[#This Row],[SharePrice]]</f>
        <v>6.2616078535420533E-2</v>
      </c>
    </row>
    <row r="3526" spans="2:7" x14ac:dyDescent="0.2">
      <c r="B3526" s="35">
        <v>40009</v>
      </c>
      <c r="C3526">
        <v>37.82</v>
      </c>
      <c r="E3526">
        <v>0.59</v>
      </c>
      <c r="F3526">
        <f>Table3[[#This Row],[DivPay]]*4</f>
        <v>2.36</v>
      </c>
      <c r="G3526" s="2">
        <f>Table3[[#This Row],[FwdDiv]]/Table3[[#This Row],[SharePrice]]</f>
        <v>6.2400846113167631E-2</v>
      </c>
    </row>
    <row r="3527" spans="2:7" x14ac:dyDescent="0.2">
      <c r="B3527" s="35">
        <v>40008</v>
      </c>
      <c r="C3527">
        <v>37.380000000000003</v>
      </c>
      <c r="E3527">
        <v>0.59</v>
      </c>
      <c r="F3527">
        <f>Table3[[#This Row],[DivPay]]*4</f>
        <v>2.36</v>
      </c>
      <c r="G3527" s="2">
        <f>Table3[[#This Row],[FwdDiv]]/Table3[[#This Row],[SharePrice]]</f>
        <v>6.3135366506153021E-2</v>
      </c>
    </row>
    <row r="3528" spans="2:7" x14ac:dyDescent="0.2">
      <c r="B3528" s="35">
        <v>40007</v>
      </c>
      <c r="C3528">
        <v>37.14</v>
      </c>
      <c r="E3528">
        <v>0.59</v>
      </c>
      <c r="F3528">
        <f>Table3[[#This Row],[DivPay]]*4</f>
        <v>2.36</v>
      </c>
      <c r="G3528" s="2">
        <f>Table3[[#This Row],[FwdDiv]]/Table3[[#This Row],[SharePrice]]</f>
        <v>6.3543349488422177E-2</v>
      </c>
    </row>
    <row r="3529" spans="2:7" x14ac:dyDescent="0.2">
      <c r="B3529" s="35">
        <v>40004</v>
      </c>
      <c r="C3529">
        <v>36.630000000000003</v>
      </c>
      <c r="E3529">
        <v>0.59</v>
      </c>
      <c r="F3529">
        <f>Table3[[#This Row],[DivPay]]*4</f>
        <v>2.36</v>
      </c>
      <c r="G3529" s="2">
        <f>Table3[[#This Row],[FwdDiv]]/Table3[[#This Row],[SharePrice]]</f>
        <v>6.4428064428064424E-2</v>
      </c>
    </row>
    <row r="3530" spans="2:7" x14ac:dyDescent="0.2">
      <c r="B3530" s="35">
        <v>40003</v>
      </c>
      <c r="C3530">
        <v>36.76</v>
      </c>
      <c r="E3530">
        <v>0.59</v>
      </c>
      <c r="F3530">
        <f>Table3[[#This Row],[DivPay]]*4</f>
        <v>2.36</v>
      </c>
      <c r="G3530" s="2">
        <f>Table3[[#This Row],[FwdDiv]]/Table3[[#This Row],[SharePrice]]</f>
        <v>6.4200217627856368E-2</v>
      </c>
    </row>
    <row r="3531" spans="2:7" x14ac:dyDescent="0.2">
      <c r="B3531" s="35">
        <v>40002</v>
      </c>
      <c r="C3531">
        <v>37.01</v>
      </c>
      <c r="E3531">
        <v>0.59</v>
      </c>
      <c r="F3531">
        <f>Table3[[#This Row],[DivPay]]*4</f>
        <v>2.36</v>
      </c>
      <c r="G3531" s="2">
        <f>Table3[[#This Row],[FwdDiv]]/Table3[[#This Row],[SharePrice]]</f>
        <v>6.3766549581194265E-2</v>
      </c>
    </row>
    <row r="3532" spans="2:7" x14ac:dyDescent="0.2">
      <c r="B3532" s="35">
        <v>40001</v>
      </c>
      <c r="C3532">
        <v>36.96</v>
      </c>
      <c r="E3532">
        <v>0.59</v>
      </c>
      <c r="F3532">
        <f>Table3[[#This Row],[DivPay]]*4</f>
        <v>2.36</v>
      </c>
      <c r="G3532" s="2">
        <f>Table3[[#This Row],[FwdDiv]]/Table3[[#This Row],[SharePrice]]</f>
        <v>6.3852813852813842E-2</v>
      </c>
    </row>
    <row r="3533" spans="2:7" x14ac:dyDescent="0.2">
      <c r="B3533" s="35">
        <v>40000</v>
      </c>
      <c r="C3533">
        <v>37.53</v>
      </c>
      <c r="E3533">
        <v>0.59</v>
      </c>
      <c r="F3533">
        <f>Table3[[#This Row],[DivPay]]*4</f>
        <v>2.36</v>
      </c>
      <c r="G3533" s="2">
        <f>Table3[[#This Row],[FwdDiv]]/Table3[[#This Row],[SharePrice]]</f>
        <v>6.2883026911803891E-2</v>
      </c>
    </row>
    <row r="3534" spans="2:7" x14ac:dyDescent="0.2">
      <c r="B3534" s="35">
        <v>39996</v>
      </c>
      <c r="C3534">
        <v>37.28</v>
      </c>
      <c r="E3534">
        <v>0.59</v>
      </c>
      <c r="F3534">
        <f>Table3[[#This Row],[DivPay]]*4</f>
        <v>2.36</v>
      </c>
      <c r="G3534" s="2">
        <f>Table3[[#This Row],[FwdDiv]]/Table3[[#This Row],[SharePrice]]</f>
        <v>6.3304721030042907E-2</v>
      </c>
    </row>
    <row r="3535" spans="2:7" x14ac:dyDescent="0.2">
      <c r="B3535" s="35">
        <v>39995</v>
      </c>
      <c r="C3535">
        <v>37.799999999999997</v>
      </c>
      <c r="E3535">
        <v>0.59</v>
      </c>
      <c r="F3535">
        <f>Table3[[#This Row],[DivPay]]*4</f>
        <v>2.36</v>
      </c>
      <c r="G3535" s="2">
        <f>Table3[[#This Row],[FwdDiv]]/Table3[[#This Row],[SharePrice]]</f>
        <v>6.2433862433862439E-2</v>
      </c>
    </row>
    <row r="3536" spans="2:7" x14ac:dyDescent="0.2">
      <c r="B3536" s="35">
        <v>39994</v>
      </c>
      <c r="C3536">
        <v>37.42</v>
      </c>
      <c r="E3536">
        <v>0.59</v>
      </c>
      <c r="F3536">
        <f>Table3[[#This Row],[DivPay]]*4</f>
        <v>2.36</v>
      </c>
      <c r="G3536" s="2">
        <f>Table3[[#This Row],[FwdDiv]]/Table3[[#This Row],[SharePrice]]</f>
        <v>6.3067878140032063E-2</v>
      </c>
    </row>
    <row r="3537" spans="2:7" x14ac:dyDescent="0.2">
      <c r="B3537" s="35">
        <v>39993</v>
      </c>
      <c r="C3537">
        <v>37.53</v>
      </c>
      <c r="E3537">
        <v>0.59</v>
      </c>
      <c r="F3537">
        <f>Table3[[#This Row],[DivPay]]*4</f>
        <v>2.36</v>
      </c>
      <c r="G3537" s="2">
        <f>Table3[[#This Row],[FwdDiv]]/Table3[[#This Row],[SharePrice]]</f>
        <v>6.2883026911803891E-2</v>
      </c>
    </row>
    <row r="3538" spans="2:7" x14ac:dyDescent="0.2">
      <c r="B3538" s="35">
        <v>39990</v>
      </c>
      <c r="C3538">
        <v>37.04</v>
      </c>
      <c r="E3538">
        <v>0.59</v>
      </c>
      <c r="F3538">
        <f>Table3[[#This Row],[DivPay]]*4</f>
        <v>2.36</v>
      </c>
      <c r="G3538" s="2">
        <f>Table3[[#This Row],[FwdDiv]]/Table3[[#This Row],[SharePrice]]</f>
        <v>6.3714902807775378E-2</v>
      </c>
    </row>
    <row r="3539" spans="2:7" x14ac:dyDescent="0.2">
      <c r="B3539" s="35">
        <v>39989</v>
      </c>
      <c r="C3539">
        <v>37.14</v>
      </c>
      <c r="E3539">
        <v>0.59</v>
      </c>
      <c r="F3539">
        <f>Table3[[#This Row],[DivPay]]*4</f>
        <v>2.36</v>
      </c>
      <c r="G3539" s="2">
        <f>Table3[[#This Row],[FwdDiv]]/Table3[[#This Row],[SharePrice]]</f>
        <v>6.3543349488422177E-2</v>
      </c>
    </row>
    <row r="3540" spans="2:7" x14ac:dyDescent="0.2">
      <c r="B3540" s="35">
        <v>39988</v>
      </c>
      <c r="C3540">
        <v>36.44</v>
      </c>
      <c r="E3540">
        <v>0.59</v>
      </c>
      <c r="F3540">
        <f>Table3[[#This Row],[DivPay]]*4</f>
        <v>2.36</v>
      </c>
      <c r="G3540" s="2">
        <f>Table3[[#This Row],[FwdDiv]]/Table3[[#This Row],[SharePrice]]</f>
        <v>6.4763995609220637E-2</v>
      </c>
    </row>
    <row r="3541" spans="2:7" x14ac:dyDescent="0.2">
      <c r="B3541" s="35">
        <v>39987</v>
      </c>
      <c r="C3541">
        <v>36.26</v>
      </c>
      <c r="E3541">
        <v>0.59</v>
      </c>
      <c r="F3541">
        <f>Table3[[#This Row],[DivPay]]*4</f>
        <v>2.36</v>
      </c>
      <c r="G3541" s="2">
        <f>Table3[[#This Row],[FwdDiv]]/Table3[[#This Row],[SharePrice]]</f>
        <v>6.5085493656922233E-2</v>
      </c>
    </row>
    <row r="3542" spans="2:7" x14ac:dyDescent="0.2">
      <c r="B3542" s="35">
        <v>39986</v>
      </c>
      <c r="C3542">
        <v>37.03</v>
      </c>
      <c r="E3542">
        <v>0.59</v>
      </c>
      <c r="F3542">
        <f>Table3[[#This Row],[DivPay]]*4</f>
        <v>2.36</v>
      </c>
      <c r="G3542" s="2">
        <f>Table3[[#This Row],[FwdDiv]]/Table3[[#This Row],[SharePrice]]</f>
        <v>6.3732109100729128E-2</v>
      </c>
    </row>
    <row r="3543" spans="2:7" x14ac:dyDescent="0.2">
      <c r="B3543" s="35">
        <v>39983</v>
      </c>
      <c r="C3543">
        <v>36.79</v>
      </c>
      <c r="E3543">
        <v>0.59</v>
      </c>
      <c r="F3543">
        <f>Table3[[#This Row],[DivPay]]*4</f>
        <v>2.36</v>
      </c>
      <c r="G3543" s="2">
        <f>Table3[[#This Row],[FwdDiv]]/Table3[[#This Row],[SharePrice]]</f>
        <v>6.4147866268007614E-2</v>
      </c>
    </row>
    <row r="3544" spans="2:7" x14ac:dyDescent="0.2">
      <c r="B3544" s="35">
        <v>39982</v>
      </c>
      <c r="C3544">
        <v>37.33</v>
      </c>
      <c r="E3544">
        <v>0.59</v>
      </c>
      <c r="F3544">
        <f>Table3[[#This Row],[DivPay]]*4</f>
        <v>2.36</v>
      </c>
      <c r="G3544" s="2">
        <f>Table3[[#This Row],[FwdDiv]]/Table3[[#This Row],[SharePrice]]</f>
        <v>6.3219930350924186E-2</v>
      </c>
    </row>
    <row r="3545" spans="2:7" x14ac:dyDescent="0.2">
      <c r="B3545" s="35">
        <v>39981</v>
      </c>
      <c r="C3545">
        <v>36.78</v>
      </c>
      <c r="E3545">
        <v>0.59</v>
      </c>
      <c r="F3545">
        <f>Table3[[#This Row],[DivPay]]*4</f>
        <v>2.36</v>
      </c>
      <c r="G3545" s="2">
        <f>Table3[[#This Row],[FwdDiv]]/Table3[[#This Row],[SharePrice]]</f>
        <v>6.416530723219141E-2</v>
      </c>
    </row>
    <row r="3546" spans="2:7" x14ac:dyDescent="0.2">
      <c r="B3546" s="35">
        <v>39980</v>
      </c>
      <c r="C3546">
        <v>36.44</v>
      </c>
      <c r="E3546">
        <v>0.59</v>
      </c>
      <c r="F3546">
        <f>Table3[[#This Row],[DivPay]]*4</f>
        <v>2.36</v>
      </c>
      <c r="G3546" s="2">
        <f>Table3[[#This Row],[FwdDiv]]/Table3[[#This Row],[SharePrice]]</f>
        <v>6.4763995609220637E-2</v>
      </c>
    </row>
    <row r="3547" spans="2:7" x14ac:dyDescent="0.2">
      <c r="B3547" s="35">
        <v>39979</v>
      </c>
      <c r="C3547">
        <v>36.56</v>
      </c>
      <c r="E3547">
        <v>0.59</v>
      </c>
      <c r="F3547">
        <f>Table3[[#This Row],[DivPay]]*4</f>
        <v>2.36</v>
      </c>
      <c r="G3547" s="2">
        <f>Table3[[#This Row],[FwdDiv]]/Table3[[#This Row],[SharePrice]]</f>
        <v>6.4551422319474833E-2</v>
      </c>
    </row>
    <row r="3548" spans="2:7" x14ac:dyDescent="0.2">
      <c r="B3548" s="35">
        <v>39976</v>
      </c>
      <c r="C3548">
        <v>37.08</v>
      </c>
      <c r="E3548">
        <v>0.59</v>
      </c>
      <c r="F3548">
        <f>Table3[[#This Row],[DivPay]]*4</f>
        <v>2.36</v>
      </c>
      <c r="G3548" s="2">
        <f>Table3[[#This Row],[FwdDiv]]/Table3[[#This Row],[SharePrice]]</f>
        <v>6.3646170442286945E-2</v>
      </c>
    </row>
    <row r="3549" spans="2:7" x14ac:dyDescent="0.2">
      <c r="B3549" s="35">
        <v>39975</v>
      </c>
      <c r="C3549">
        <v>36.68</v>
      </c>
      <c r="E3549">
        <v>0.59</v>
      </c>
      <c r="F3549">
        <f>Table3[[#This Row],[DivPay]]*4</f>
        <v>2.36</v>
      </c>
      <c r="G3549" s="2">
        <f>Table3[[#This Row],[FwdDiv]]/Table3[[#This Row],[SharePrice]]</f>
        <v>6.4340239912758987E-2</v>
      </c>
    </row>
    <row r="3550" spans="2:7" x14ac:dyDescent="0.2">
      <c r="B3550" s="35">
        <v>39974</v>
      </c>
      <c r="C3550">
        <v>35.92</v>
      </c>
      <c r="E3550">
        <v>0.59</v>
      </c>
      <c r="F3550">
        <f>Table3[[#This Row],[DivPay]]*4</f>
        <v>2.36</v>
      </c>
      <c r="G3550" s="2">
        <f>Table3[[#This Row],[FwdDiv]]/Table3[[#This Row],[SharePrice]]</f>
        <v>6.5701559020044542E-2</v>
      </c>
    </row>
    <row r="3551" spans="2:7" x14ac:dyDescent="0.2">
      <c r="B3551" s="35">
        <v>39973</v>
      </c>
      <c r="C3551">
        <v>35.44</v>
      </c>
      <c r="E3551">
        <v>0.59</v>
      </c>
      <c r="F3551">
        <f>Table3[[#This Row],[DivPay]]*4</f>
        <v>2.36</v>
      </c>
      <c r="G3551" s="2">
        <f>Table3[[#This Row],[FwdDiv]]/Table3[[#This Row],[SharePrice]]</f>
        <v>6.6591422121896157E-2</v>
      </c>
    </row>
    <row r="3552" spans="2:7" x14ac:dyDescent="0.2">
      <c r="B3552" s="35">
        <v>39972</v>
      </c>
      <c r="C3552">
        <v>35.81</v>
      </c>
      <c r="E3552">
        <v>0.59</v>
      </c>
      <c r="F3552">
        <f>Table3[[#This Row],[DivPay]]*4</f>
        <v>2.36</v>
      </c>
      <c r="G3552" s="2">
        <f>Table3[[#This Row],[FwdDiv]]/Table3[[#This Row],[SharePrice]]</f>
        <v>6.5903378944428923E-2</v>
      </c>
    </row>
    <row r="3553" spans="2:7" x14ac:dyDescent="0.2">
      <c r="B3553" s="35">
        <v>39969</v>
      </c>
      <c r="C3553">
        <v>35.78</v>
      </c>
      <c r="E3553">
        <v>0.59</v>
      </c>
      <c r="F3553">
        <f>Table3[[#This Row],[DivPay]]*4</f>
        <v>2.36</v>
      </c>
      <c r="G3553" s="2">
        <f>Table3[[#This Row],[FwdDiv]]/Table3[[#This Row],[SharePrice]]</f>
        <v>6.5958636109558405E-2</v>
      </c>
    </row>
    <row r="3554" spans="2:7" x14ac:dyDescent="0.2">
      <c r="B3554" s="35">
        <v>39968</v>
      </c>
      <c r="C3554">
        <v>35.54</v>
      </c>
      <c r="E3554">
        <v>0.59</v>
      </c>
      <c r="F3554">
        <f>Table3[[#This Row],[DivPay]]*4</f>
        <v>2.36</v>
      </c>
      <c r="G3554" s="2">
        <f>Table3[[#This Row],[FwdDiv]]/Table3[[#This Row],[SharePrice]]</f>
        <v>6.6404051772650532E-2</v>
      </c>
    </row>
    <row r="3555" spans="2:7" x14ac:dyDescent="0.2">
      <c r="B3555" s="35">
        <v>39967</v>
      </c>
      <c r="C3555">
        <v>35.520000000000003</v>
      </c>
      <c r="E3555">
        <v>0.59</v>
      </c>
      <c r="F3555">
        <f>Table3[[#This Row],[DivPay]]*4</f>
        <v>2.36</v>
      </c>
      <c r="G3555" s="2">
        <f>Table3[[#This Row],[FwdDiv]]/Table3[[#This Row],[SharePrice]]</f>
        <v>6.6441441441441429E-2</v>
      </c>
    </row>
    <row r="3556" spans="2:7" x14ac:dyDescent="0.2">
      <c r="B3556" s="35">
        <v>39966</v>
      </c>
      <c r="C3556">
        <v>35.840000000000003</v>
      </c>
      <c r="E3556">
        <v>0.59</v>
      </c>
      <c r="F3556">
        <f>Table3[[#This Row],[DivPay]]*4</f>
        <v>2.36</v>
      </c>
      <c r="G3556" s="2">
        <f>Table3[[#This Row],[FwdDiv]]/Table3[[#This Row],[SharePrice]]</f>
        <v>6.5848214285714274E-2</v>
      </c>
    </row>
    <row r="3557" spans="2:7" x14ac:dyDescent="0.2">
      <c r="B3557" s="35">
        <v>39965</v>
      </c>
      <c r="C3557">
        <v>36.229999999999997</v>
      </c>
      <c r="E3557">
        <v>0.59</v>
      </c>
      <c r="F3557">
        <f>Table3[[#This Row],[DivPay]]*4</f>
        <v>2.36</v>
      </c>
      <c r="G3557" s="2">
        <f>Table3[[#This Row],[FwdDiv]]/Table3[[#This Row],[SharePrice]]</f>
        <v>6.5139387248136907E-2</v>
      </c>
    </row>
    <row r="3558" spans="2:7" x14ac:dyDescent="0.2">
      <c r="B3558" s="35">
        <v>39962</v>
      </c>
      <c r="C3558">
        <v>35.46</v>
      </c>
      <c r="E3558">
        <v>0.59</v>
      </c>
      <c r="F3558">
        <f>Table3[[#This Row],[DivPay]]*4</f>
        <v>2.36</v>
      </c>
      <c r="G3558" s="2">
        <f>Table3[[#This Row],[FwdDiv]]/Table3[[#This Row],[SharePrice]]</f>
        <v>6.6553863508178226E-2</v>
      </c>
    </row>
    <row r="3559" spans="2:7" x14ac:dyDescent="0.2">
      <c r="B3559" s="35">
        <v>39961</v>
      </c>
      <c r="C3559">
        <v>35.409999999999997</v>
      </c>
      <c r="E3559">
        <v>0.59</v>
      </c>
      <c r="F3559">
        <f>Table3[[#This Row],[DivPay]]*4</f>
        <v>2.36</v>
      </c>
      <c r="G3559" s="2">
        <f>Table3[[#This Row],[FwdDiv]]/Table3[[#This Row],[SharePrice]]</f>
        <v>6.6647839593335215E-2</v>
      </c>
    </row>
    <row r="3560" spans="2:7" x14ac:dyDescent="0.2">
      <c r="B3560" s="35">
        <v>39960</v>
      </c>
      <c r="C3560">
        <v>34.76</v>
      </c>
      <c r="E3560">
        <v>0.59</v>
      </c>
      <c r="F3560">
        <f>Table3[[#This Row],[DivPay]]*4</f>
        <v>2.36</v>
      </c>
      <c r="G3560" s="2">
        <f>Table3[[#This Row],[FwdDiv]]/Table3[[#This Row],[SharePrice]]</f>
        <v>6.789413118527042E-2</v>
      </c>
    </row>
    <row r="3561" spans="2:7" x14ac:dyDescent="0.2">
      <c r="B3561" s="35">
        <v>39959</v>
      </c>
      <c r="C3561">
        <v>35.659999999999997</v>
      </c>
      <c r="E3561">
        <v>0.59</v>
      </c>
      <c r="F3561">
        <f>Table3[[#This Row],[DivPay]]*4</f>
        <v>2.36</v>
      </c>
      <c r="G3561" s="2">
        <f>Table3[[#This Row],[FwdDiv]]/Table3[[#This Row],[SharePrice]]</f>
        <v>6.6180594503645537E-2</v>
      </c>
    </row>
    <row r="3562" spans="2:7" x14ac:dyDescent="0.2">
      <c r="B3562" s="35">
        <v>39955</v>
      </c>
      <c r="C3562">
        <v>34.6</v>
      </c>
      <c r="E3562">
        <v>0.59</v>
      </c>
      <c r="F3562">
        <f>Table3[[#This Row],[DivPay]]*4</f>
        <v>2.36</v>
      </c>
      <c r="G3562" s="2">
        <f>Table3[[#This Row],[FwdDiv]]/Table3[[#This Row],[SharePrice]]</f>
        <v>6.8208092485549127E-2</v>
      </c>
    </row>
    <row r="3563" spans="2:7" x14ac:dyDescent="0.2">
      <c r="B3563" s="35">
        <v>39954</v>
      </c>
      <c r="C3563">
        <v>34.5</v>
      </c>
      <c r="E3563">
        <v>0.59</v>
      </c>
      <c r="F3563">
        <f>Table3[[#This Row],[DivPay]]*4</f>
        <v>2.36</v>
      </c>
      <c r="G3563" s="2">
        <f>Table3[[#This Row],[FwdDiv]]/Table3[[#This Row],[SharePrice]]</f>
        <v>6.840579710144927E-2</v>
      </c>
    </row>
    <row r="3564" spans="2:7" x14ac:dyDescent="0.2">
      <c r="B3564" s="35">
        <v>39953</v>
      </c>
      <c r="C3564">
        <v>34.869999999999997</v>
      </c>
      <c r="E3564">
        <v>0.59</v>
      </c>
      <c r="F3564">
        <f>Table3[[#This Row],[DivPay]]*4</f>
        <v>2.36</v>
      </c>
      <c r="G3564" s="2">
        <f>Table3[[#This Row],[FwdDiv]]/Table3[[#This Row],[SharePrice]]</f>
        <v>6.7679954115285351E-2</v>
      </c>
    </row>
    <row r="3565" spans="2:7" x14ac:dyDescent="0.2">
      <c r="B3565" s="35">
        <v>39952</v>
      </c>
      <c r="C3565">
        <v>35.229999999999997</v>
      </c>
      <c r="E3565">
        <v>0.59</v>
      </c>
      <c r="F3565">
        <f>Table3[[#This Row],[DivPay]]*4</f>
        <v>2.36</v>
      </c>
      <c r="G3565" s="2">
        <f>Table3[[#This Row],[FwdDiv]]/Table3[[#This Row],[SharePrice]]</f>
        <v>6.6988362191314224E-2</v>
      </c>
    </row>
    <row r="3566" spans="2:7" x14ac:dyDescent="0.2">
      <c r="B3566" s="35">
        <v>39951</v>
      </c>
      <c r="C3566">
        <v>34.85</v>
      </c>
      <c r="E3566">
        <v>0.59</v>
      </c>
      <c r="F3566">
        <f>Table3[[#This Row],[DivPay]]*4</f>
        <v>2.36</v>
      </c>
      <c r="G3566" s="2">
        <f>Table3[[#This Row],[FwdDiv]]/Table3[[#This Row],[SharePrice]]</f>
        <v>6.7718794835007173E-2</v>
      </c>
    </row>
    <row r="3567" spans="2:7" x14ac:dyDescent="0.2">
      <c r="B3567" s="35">
        <v>39948</v>
      </c>
      <c r="C3567">
        <v>34.86</v>
      </c>
      <c r="E3567">
        <v>0.59</v>
      </c>
      <c r="F3567">
        <f>Table3[[#This Row],[DivPay]]*4</f>
        <v>2.36</v>
      </c>
      <c r="G3567" s="2">
        <f>Table3[[#This Row],[FwdDiv]]/Table3[[#This Row],[SharePrice]]</f>
        <v>6.7699368904188179E-2</v>
      </c>
    </row>
    <row r="3568" spans="2:7" x14ac:dyDescent="0.2">
      <c r="B3568" s="35">
        <v>39947</v>
      </c>
      <c r="C3568">
        <v>35.020000000000003</v>
      </c>
      <c r="E3568">
        <v>0.59</v>
      </c>
      <c r="F3568">
        <f>Table3[[#This Row],[DivPay]]*4</f>
        <v>2.36</v>
      </c>
      <c r="G3568" s="2">
        <f>Table3[[#This Row],[FwdDiv]]/Table3[[#This Row],[SharePrice]]</f>
        <v>6.7390062821244989E-2</v>
      </c>
    </row>
    <row r="3569" spans="2:7" x14ac:dyDescent="0.2">
      <c r="B3569" s="35">
        <v>39946</v>
      </c>
      <c r="C3569">
        <v>35.26</v>
      </c>
      <c r="E3569">
        <v>0.59</v>
      </c>
      <c r="F3569">
        <f>Table3[[#This Row],[DivPay]]*4</f>
        <v>2.36</v>
      </c>
      <c r="G3569" s="2">
        <f>Table3[[#This Row],[FwdDiv]]/Table3[[#This Row],[SharePrice]]</f>
        <v>6.6931366988088492E-2</v>
      </c>
    </row>
    <row r="3570" spans="2:7" x14ac:dyDescent="0.2">
      <c r="B3570" s="35">
        <v>39945</v>
      </c>
      <c r="C3570">
        <v>36.46</v>
      </c>
      <c r="E3570">
        <v>0.59</v>
      </c>
      <c r="F3570">
        <f>Table3[[#This Row],[DivPay]]*4</f>
        <v>2.36</v>
      </c>
      <c r="G3570" s="2">
        <f>Table3[[#This Row],[FwdDiv]]/Table3[[#This Row],[SharePrice]]</f>
        <v>6.4728469555677445E-2</v>
      </c>
    </row>
    <row r="3571" spans="2:7" x14ac:dyDescent="0.2">
      <c r="B3571" s="35">
        <v>39944</v>
      </c>
      <c r="C3571">
        <v>36.42</v>
      </c>
      <c r="D3571">
        <v>0.59</v>
      </c>
      <c r="E3571">
        <v>0.59</v>
      </c>
      <c r="F3571">
        <f>Table3[[#This Row],[DivPay]]*4</f>
        <v>2.36</v>
      </c>
      <c r="G3571" s="2">
        <f>Table3[[#This Row],[FwdDiv]]/Table3[[#This Row],[SharePrice]]</f>
        <v>6.4799560680944529E-2</v>
      </c>
    </row>
    <row r="3572" spans="2:7" x14ac:dyDescent="0.2">
      <c r="B3572" s="35">
        <v>39941</v>
      </c>
      <c r="C3572">
        <v>37.58</v>
      </c>
      <c r="E3572">
        <v>0.59</v>
      </c>
      <c r="F3572">
        <f>Table3[[#This Row],[DivPay]]*4</f>
        <v>2.36</v>
      </c>
      <c r="G3572" s="2">
        <f>Table3[[#This Row],[FwdDiv]]/Table3[[#This Row],[SharePrice]]</f>
        <v>6.2799361362426823E-2</v>
      </c>
    </row>
    <row r="3573" spans="2:7" x14ac:dyDescent="0.2">
      <c r="B3573" s="35">
        <v>39940</v>
      </c>
      <c r="C3573">
        <v>37.31</v>
      </c>
      <c r="E3573">
        <v>0.59</v>
      </c>
      <c r="F3573">
        <f>Table3[[#This Row],[DivPay]]*4</f>
        <v>2.36</v>
      </c>
      <c r="G3573" s="2">
        <f>Table3[[#This Row],[FwdDiv]]/Table3[[#This Row],[SharePrice]]</f>
        <v>6.3253819351380317E-2</v>
      </c>
    </row>
    <row r="3574" spans="2:7" x14ac:dyDescent="0.2">
      <c r="B3574" s="35">
        <v>39939</v>
      </c>
      <c r="C3574">
        <v>37.04</v>
      </c>
      <c r="E3574">
        <v>0.59</v>
      </c>
      <c r="F3574">
        <f>Table3[[#This Row],[DivPay]]*4</f>
        <v>2.36</v>
      </c>
      <c r="G3574" s="2">
        <f>Table3[[#This Row],[FwdDiv]]/Table3[[#This Row],[SharePrice]]</f>
        <v>6.3714902807775378E-2</v>
      </c>
    </row>
    <row r="3575" spans="2:7" x14ac:dyDescent="0.2">
      <c r="B3575" s="35">
        <v>39938</v>
      </c>
      <c r="C3575">
        <v>37.43</v>
      </c>
      <c r="E3575">
        <v>0.59</v>
      </c>
      <c r="F3575">
        <f>Table3[[#This Row],[DivPay]]*4</f>
        <v>2.36</v>
      </c>
      <c r="G3575" s="2">
        <f>Table3[[#This Row],[FwdDiv]]/Table3[[#This Row],[SharePrice]]</f>
        <v>6.305102858669516E-2</v>
      </c>
    </row>
    <row r="3576" spans="2:7" x14ac:dyDescent="0.2">
      <c r="B3576" s="35">
        <v>39937</v>
      </c>
      <c r="C3576">
        <v>37.36</v>
      </c>
      <c r="E3576">
        <v>0.59</v>
      </c>
      <c r="F3576">
        <f>Table3[[#This Row],[DivPay]]*4</f>
        <v>2.36</v>
      </c>
      <c r="G3576" s="2">
        <f>Table3[[#This Row],[FwdDiv]]/Table3[[#This Row],[SharePrice]]</f>
        <v>6.3169164882226972E-2</v>
      </c>
    </row>
    <row r="3577" spans="2:7" x14ac:dyDescent="0.2">
      <c r="B3577" s="35">
        <v>39934</v>
      </c>
      <c r="C3577">
        <v>37.369999999999997</v>
      </c>
      <c r="E3577">
        <v>0.59</v>
      </c>
      <c r="F3577">
        <f>Table3[[#This Row],[DivPay]]*4</f>
        <v>2.36</v>
      </c>
      <c r="G3577" s="2">
        <f>Table3[[#This Row],[FwdDiv]]/Table3[[#This Row],[SharePrice]]</f>
        <v>6.3152261172063157E-2</v>
      </c>
    </row>
    <row r="3578" spans="2:7" x14ac:dyDescent="0.2">
      <c r="B3578" s="35">
        <v>39933</v>
      </c>
      <c r="C3578">
        <v>37.130000000000003</v>
      </c>
      <c r="E3578">
        <v>0.59</v>
      </c>
      <c r="F3578">
        <f>Table3[[#This Row],[DivPay]]*4</f>
        <v>2.36</v>
      </c>
      <c r="G3578" s="2">
        <f>Table3[[#This Row],[FwdDiv]]/Table3[[#This Row],[SharePrice]]</f>
        <v>6.3560463237274434E-2</v>
      </c>
    </row>
    <row r="3579" spans="2:7" x14ac:dyDescent="0.2">
      <c r="B3579" s="35">
        <v>39932</v>
      </c>
      <c r="C3579">
        <v>37.56</v>
      </c>
      <c r="E3579">
        <v>0.59</v>
      </c>
      <c r="F3579">
        <f>Table3[[#This Row],[DivPay]]*4</f>
        <v>2.36</v>
      </c>
      <c r="G3579" s="2">
        <f>Table3[[#This Row],[FwdDiv]]/Table3[[#This Row],[SharePrice]]</f>
        <v>6.2832800851970169E-2</v>
      </c>
    </row>
    <row r="3580" spans="2:7" x14ac:dyDescent="0.2">
      <c r="B3580" s="35">
        <v>39931</v>
      </c>
      <c r="C3580">
        <v>37.68</v>
      </c>
      <c r="E3580">
        <v>0.59</v>
      </c>
      <c r="F3580">
        <f>Table3[[#This Row],[DivPay]]*4</f>
        <v>2.36</v>
      </c>
      <c r="G3580" s="2">
        <f>Table3[[#This Row],[FwdDiv]]/Table3[[#This Row],[SharePrice]]</f>
        <v>6.2632696390658174E-2</v>
      </c>
    </row>
    <row r="3581" spans="2:7" x14ac:dyDescent="0.2">
      <c r="B3581" s="35">
        <v>39930</v>
      </c>
      <c r="C3581">
        <v>37.61</v>
      </c>
      <c r="E3581">
        <v>0.59</v>
      </c>
      <c r="F3581">
        <f>Table3[[#This Row],[DivPay]]*4</f>
        <v>2.36</v>
      </c>
      <c r="G3581" s="2">
        <f>Table3[[#This Row],[FwdDiv]]/Table3[[#This Row],[SharePrice]]</f>
        <v>6.2749268811486306E-2</v>
      </c>
    </row>
    <row r="3582" spans="2:7" x14ac:dyDescent="0.2">
      <c r="B3582" s="35">
        <v>39927</v>
      </c>
      <c r="C3582">
        <v>37.450000000000003</v>
      </c>
      <c r="E3582">
        <v>0.59</v>
      </c>
      <c r="F3582">
        <f>Table3[[#This Row],[DivPay]]*4</f>
        <v>2.36</v>
      </c>
      <c r="G3582" s="2">
        <f>Table3[[#This Row],[FwdDiv]]/Table3[[#This Row],[SharePrice]]</f>
        <v>6.3017356475300393E-2</v>
      </c>
    </row>
    <row r="3583" spans="2:7" x14ac:dyDescent="0.2">
      <c r="B3583" s="35">
        <v>39926</v>
      </c>
      <c r="C3583">
        <v>37.479999999999997</v>
      </c>
      <c r="E3583">
        <v>0.59</v>
      </c>
      <c r="F3583">
        <f>Table3[[#This Row],[DivPay]]*4</f>
        <v>2.36</v>
      </c>
      <c r="G3583" s="2">
        <f>Table3[[#This Row],[FwdDiv]]/Table3[[#This Row],[SharePrice]]</f>
        <v>6.2966915688367125E-2</v>
      </c>
    </row>
    <row r="3584" spans="2:7" x14ac:dyDescent="0.2">
      <c r="B3584" s="35">
        <v>39925</v>
      </c>
      <c r="C3584">
        <v>37.58</v>
      </c>
      <c r="E3584">
        <v>0.59</v>
      </c>
      <c r="F3584">
        <f>Table3[[#This Row],[DivPay]]*4</f>
        <v>2.36</v>
      </c>
      <c r="G3584" s="2">
        <f>Table3[[#This Row],[FwdDiv]]/Table3[[#This Row],[SharePrice]]</f>
        <v>6.2799361362426823E-2</v>
      </c>
    </row>
    <row r="3585" spans="2:7" x14ac:dyDescent="0.2">
      <c r="B3585" s="35">
        <v>39924</v>
      </c>
      <c r="C3585">
        <v>38.270000000000003</v>
      </c>
      <c r="E3585">
        <v>0.59</v>
      </c>
      <c r="F3585">
        <f>Table3[[#This Row],[DivPay]]*4</f>
        <v>2.36</v>
      </c>
      <c r="G3585" s="2">
        <f>Table3[[#This Row],[FwdDiv]]/Table3[[#This Row],[SharePrice]]</f>
        <v>6.1667102168800621E-2</v>
      </c>
    </row>
    <row r="3586" spans="2:7" x14ac:dyDescent="0.2">
      <c r="B3586" s="35">
        <v>39923</v>
      </c>
      <c r="C3586">
        <v>38.43</v>
      </c>
      <c r="E3586">
        <v>0.59</v>
      </c>
      <c r="F3586">
        <f>Table3[[#This Row],[DivPay]]*4</f>
        <v>2.36</v>
      </c>
      <c r="G3586" s="2">
        <f>Table3[[#This Row],[FwdDiv]]/Table3[[#This Row],[SharePrice]]</f>
        <v>6.1410356492323702E-2</v>
      </c>
    </row>
    <row r="3587" spans="2:7" x14ac:dyDescent="0.2">
      <c r="B3587" s="35">
        <v>39920</v>
      </c>
      <c r="C3587">
        <v>38.76</v>
      </c>
      <c r="E3587">
        <v>0.59</v>
      </c>
      <c r="F3587">
        <f>Table3[[#This Row],[DivPay]]*4</f>
        <v>2.36</v>
      </c>
      <c r="G3587" s="2">
        <f>Table3[[#This Row],[FwdDiv]]/Table3[[#This Row],[SharePrice]]</f>
        <v>6.0887512899896801E-2</v>
      </c>
    </row>
    <row r="3588" spans="2:7" x14ac:dyDescent="0.2">
      <c r="B3588" s="35">
        <v>39919</v>
      </c>
      <c r="C3588">
        <v>38.56</v>
      </c>
      <c r="E3588">
        <v>0.59</v>
      </c>
      <c r="F3588">
        <f>Table3[[#This Row],[DivPay]]*4</f>
        <v>2.36</v>
      </c>
      <c r="G3588" s="2">
        <f>Table3[[#This Row],[FwdDiv]]/Table3[[#This Row],[SharePrice]]</f>
        <v>6.120331950207468E-2</v>
      </c>
    </row>
    <row r="3589" spans="2:7" x14ac:dyDescent="0.2">
      <c r="B3589" s="35">
        <v>39918</v>
      </c>
      <c r="C3589">
        <v>38.69</v>
      </c>
      <c r="E3589">
        <v>0.59</v>
      </c>
      <c r="F3589">
        <f>Table3[[#This Row],[DivPay]]*4</f>
        <v>2.36</v>
      </c>
      <c r="G3589" s="2">
        <f>Table3[[#This Row],[FwdDiv]]/Table3[[#This Row],[SharePrice]]</f>
        <v>6.0997673817523905E-2</v>
      </c>
    </row>
    <row r="3590" spans="2:7" x14ac:dyDescent="0.2">
      <c r="B3590" s="35">
        <v>39917</v>
      </c>
      <c r="C3590">
        <v>38.340000000000003</v>
      </c>
      <c r="E3590">
        <v>0.59</v>
      </c>
      <c r="F3590">
        <f>Table3[[#This Row],[DivPay]]*4</f>
        <v>2.36</v>
      </c>
      <c r="G3590" s="2">
        <f>Table3[[#This Row],[FwdDiv]]/Table3[[#This Row],[SharePrice]]</f>
        <v>6.15545122587376E-2</v>
      </c>
    </row>
    <row r="3591" spans="2:7" x14ac:dyDescent="0.2">
      <c r="B3591" s="35">
        <v>39916</v>
      </c>
      <c r="C3591">
        <v>38.9</v>
      </c>
      <c r="E3591">
        <v>0.59</v>
      </c>
      <c r="F3591">
        <f>Table3[[#This Row],[DivPay]]*4</f>
        <v>2.36</v>
      </c>
      <c r="G3591" s="2">
        <f>Table3[[#This Row],[FwdDiv]]/Table3[[#This Row],[SharePrice]]</f>
        <v>6.0668380462724936E-2</v>
      </c>
    </row>
    <row r="3592" spans="2:7" x14ac:dyDescent="0.2">
      <c r="B3592" s="35">
        <v>39912</v>
      </c>
      <c r="C3592">
        <v>38.89</v>
      </c>
      <c r="E3592">
        <v>0.59</v>
      </c>
      <c r="F3592">
        <f>Table3[[#This Row],[DivPay]]*4</f>
        <v>2.36</v>
      </c>
      <c r="G3592" s="2">
        <f>Table3[[#This Row],[FwdDiv]]/Table3[[#This Row],[SharePrice]]</f>
        <v>6.0683980457701202E-2</v>
      </c>
    </row>
    <row r="3593" spans="2:7" x14ac:dyDescent="0.2">
      <c r="B3593" s="35">
        <v>39911</v>
      </c>
      <c r="C3593">
        <v>38.94</v>
      </c>
      <c r="E3593">
        <v>0.59</v>
      </c>
      <c r="F3593">
        <f>Table3[[#This Row],[DivPay]]*4</f>
        <v>2.36</v>
      </c>
      <c r="G3593" s="2">
        <f>Table3[[#This Row],[FwdDiv]]/Table3[[#This Row],[SharePrice]]</f>
        <v>6.0606060606060608E-2</v>
      </c>
    </row>
    <row r="3594" spans="2:7" x14ac:dyDescent="0.2">
      <c r="B3594" s="35">
        <v>39910</v>
      </c>
      <c r="C3594">
        <v>38.700000000000003</v>
      </c>
      <c r="E3594">
        <v>0.59</v>
      </c>
      <c r="F3594">
        <f>Table3[[#This Row],[DivPay]]*4</f>
        <v>2.36</v>
      </c>
      <c r="G3594" s="2">
        <f>Table3[[#This Row],[FwdDiv]]/Table3[[#This Row],[SharePrice]]</f>
        <v>6.0981912144702832E-2</v>
      </c>
    </row>
    <row r="3595" spans="2:7" x14ac:dyDescent="0.2">
      <c r="B3595" s="35">
        <v>39909</v>
      </c>
      <c r="C3595">
        <v>39.1</v>
      </c>
      <c r="E3595">
        <v>0.59</v>
      </c>
      <c r="F3595">
        <f>Table3[[#This Row],[DivPay]]*4</f>
        <v>2.36</v>
      </c>
      <c r="G3595" s="2">
        <f>Table3[[#This Row],[FwdDiv]]/Table3[[#This Row],[SharePrice]]</f>
        <v>6.0358056265984651E-2</v>
      </c>
    </row>
    <row r="3596" spans="2:7" x14ac:dyDescent="0.2">
      <c r="B3596" s="35">
        <v>39906</v>
      </c>
      <c r="C3596">
        <v>39.25</v>
      </c>
      <c r="E3596">
        <v>0.59</v>
      </c>
      <c r="F3596">
        <f>Table3[[#This Row],[DivPay]]*4</f>
        <v>2.36</v>
      </c>
      <c r="G3596" s="2">
        <f>Table3[[#This Row],[FwdDiv]]/Table3[[#This Row],[SharePrice]]</f>
        <v>6.0127388535031842E-2</v>
      </c>
    </row>
    <row r="3597" spans="2:7" x14ac:dyDescent="0.2">
      <c r="B3597" s="35">
        <v>39905</v>
      </c>
      <c r="C3597">
        <v>39.21</v>
      </c>
      <c r="E3597">
        <v>0.59</v>
      </c>
      <c r="F3597">
        <f>Table3[[#This Row],[DivPay]]*4</f>
        <v>2.36</v>
      </c>
      <c r="G3597" s="2">
        <f>Table3[[#This Row],[FwdDiv]]/Table3[[#This Row],[SharePrice]]</f>
        <v>6.0188727365467987E-2</v>
      </c>
    </row>
    <row r="3598" spans="2:7" x14ac:dyDescent="0.2">
      <c r="B3598" s="35">
        <v>39904</v>
      </c>
      <c r="C3598">
        <v>39.39</v>
      </c>
      <c r="E3598">
        <v>0.59</v>
      </c>
      <c r="F3598">
        <f>Table3[[#This Row],[DivPay]]*4</f>
        <v>2.36</v>
      </c>
      <c r="G3598" s="2">
        <f>Table3[[#This Row],[FwdDiv]]/Table3[[#This Row],[SharePrice]]</f>
        <v>5.9913683676059912E-2</v>
      </c>
    </row>
    <row r="3599" spans="2:7" x14ac:dyDescent="0.2">
      <c r="B3599" s="35">
        <v>39903</v>
      </c>
      <c r="C3599">
        <v>39.61</v>
      </c>
      <c r="E3599">
        <v>0.59</v>
      </c>
      <c r="F3599">
        <f>Table3[[#This Row],[DivPay]]*4</f>
        <v>2.36</v>
      </c>
      <c r="G3599" s="2">
        <f>Table3[[#This Row],[FwdDiv]]/Table3[[#This Row],[SharePrice]]</f>
        <v>5.9580913910628627E-2</v>
      </c>
    </row>
    <row r="3600" spans="2:7" x14ac:dyDescent="0.2">
      <c r="B3600" s="35">
        <v>39902</v>
      </c>
      <c r="C3600">
        <v>38.75</v>
      </c>
      <c r="E3600">
        <v>0.59</v>
      </c>
      <c r="F3600">
        <f>Table3[[#This Row],[DivPay]]*4</f>
        <v>2.36</v>
      </c>
      <c r="G3600" s="2">
        <f>Table3[[#This Row],[FwdDiv]]/Table3[[#This Row],[SharePrice]]</f>
        <v>6.0903225806451612E-2</v>
      </c>
    </row>
    <row r="3601" spans="2:7" x14ac:dyDescent="0.2">
      <c r="B3601" s="35">
        <v>39899</v>
      </c>
      <c r="C3601">
        <v>38.380000000000003</v>
      </c>
      <c r="E3601">
        <v>0.59</v>
      </c>
      <c r="F3601">
        <f>Table3[[#This Row],[DivPay]]*4</f>
        <v>2.36</v>
      </c>
      <c r="G3601" s="2">
        <f>Table3[[#This Row],[FwdDiv]]/Table3[[#This Row],[SharePrice]]</f>
        <v>6.1490359562272008E-2</v>
      </c>
    </row>
    <row r="3602" spans="2:7" x14ac:dyDescent="0.2">
      <c r="B3602" s="35">
        <v>39898</v>
      </c>
      <c r="C3602">
        <v>38.78</v>
      </c>
      <c r="E3602">
        <v>0.59</v>
      </c>
      <c r="F3602">
        <f>Table3[[#This Row],[DivPay]]*4</f>
        <v>2.36</v>
      </c>
      <c r="G3602" s="2">
        <f>Table3[[#This Row],[FwdDiv]]/Table3[[#This Row],[SharePrice]]</f>
        <v>6.0856111397627637E-2</v>
      </c>
    </row>
    <row r="3603" spans="2:7" x14ac:dyDescent="0.2">
      <c r="B3603" s="35">
        <v>39897</v>
      </c>
      <c r="C3603">
        <v>38.25</v>
      </c>
      <c r="E3603">
        <v>0.59</v>
      </c>
      <c r="F3603">
        <f>Table3[[#This Row],[DivPay]]*4</f>
        <v>2.36</v>
      </c>
      <c r="G3603" s="2">
        <f>Table3[[#This Row],[FwdDiv]]/Table3[[#This Row],[SharePrice]]</f>
        <v>6.1699346405228755E-2</v>
      </c>
    </row>
    <row r="3604" spans="2:7" x14ac:dyDescent="0.2">
      <c r="B3604" s="35">
        <v>39896</v>
      </c>
      <c r="C3604">
        <v>38.07</v>
      </c>
      <c r="E3604">
        <v>0.59</v>
      </c>
      <c r="F3604">
        <f>Table3[[#This Row],[DivPay]]*4</f>
        <v>2.36</v>
      </c>
      <c r="G3604" s="2">
        <f>Table3[[#This Row],[FwdDiv]]/Table3[[#This Row],[SharePrice]]</f>
        <v>6.1991069083267659E-2</v>
      </c>
    </row>
    <row r="3605" spans="2:7" x14ac:dyDescent="0.2">
      <c r="B3605" s="35">
        <v>39895</v>
      </c>
      <c r="C3605">
        <v>38.96</v>
      </c>
      <c r="E3605">
        <v>0.59</v>
      </c>
      <c r="F3605">
        <f>Table3[[#This Row],[DivPay]]*4</f>
        <v>2.36</v>
      </c>
      <c r="G3605" s="2">
        <f>Table3[[#This Row],[FwdDiv]]/Table3[[#This Row],[SharePrice]]</f>
        <v>6.0574948665297737E-2</v>
      </c>
    </row>
    <row r="3606" spans="2:7" x14ac:dyDescent="0.2">
      <c r="B3606" s="35">
        <v>39892</v>
      </c>
      <c r="C3606">
        <v>37.79</v>
      </c>
      <c r="E3606">
        <v>0.59</v>
      </c>
      <c r="F3606">
        <f>Table3[[#This Row],[DivPay]]*4</f>
        <v>2.36</v>
      </c>
      <c r="G3606" s="2">
        <f>Table3[[#This Row],[FwdDiv]]/Table3[[#This Row],[SharePrice]]</f>
        <v>6.2450383699391369E-2</v>
      </c>
    </row>
    <row r="3607" spans="2:7" x14ac:dyDescent="0.2">
      <c r="B3607" s="35">
        <v>39891</v>
      </c>
      <c r="C3607">
        <v>38.020000000000003</v>
      </c>
      <c r="E3607">
        <v>0.59</v>
      </c>
      <c r="F3607">
        <f>Table3[[#This Row],[DivPay]]*4</f>
        <v>2.36</v>
      </c>
      <c r="G3607" s="2">
        <f>Table3[[#This Row],[FwdDiv]]/Table3[[#This Row],[SharePrice]]</f>
        <v>6.2072593371909512E-2</v>
      </c>
    </row>
    <row r="3608" spans="2:7" x14ac:dyDescent="0.2">
      <c r="B3608" s="35">
        <v>39890</v>
      </c>
      <c r="C3608">
        <v>38.200000000000003</v>
      </c>
      <c r="E3608">
        <v>0.59</v>
      </c>
      <c r="F3608">
        <f>Table3[[#This Row],[DivPay]]*4</f>
        <v>2.36</v>
      </c>
      <c r="G3608" s="2">
        <f>Table3[[#This Row],[FwdDiv]]/Table3[[#This Row],[SharePrice]]</f>
        <v>6.1780104712041879E-2</v>
      </c>
    </row>
    <row r="3609" spans="2:7" x14ac:dyDescent="0.2">
      <c r="B3609" s="35">
        <v>39889</v>
      </c>
      <c r="C3609">
        <v>36.54</v>
      </c>
      <c r="E3609">
        <v>0.59</v>
      </c>
      <c r="F3609">
        <f>Table3[[#This Row],[DivPay]]*4</f>
        <v>2.36</v>
      </c>
      <c r="G3609" s="2">
        <f>Table3[[#This Row],[FwdDiv]]/Table3[[#This Row],[SharePrice]]</f>
        <v>6.4586754241926655E-2</v>
      </c>
    </row>
    <row r="3610" spans="2:7" x14ac:dyDescent="0.2">
      <c r="B3610" s="35">
        <v>39888</v>
      </c>
      <c r="C3610">
        <v>35.93</v>
      </c>
      <c r="E3610">
        <v>0.59</v>
      </c>
      <c r="F3610">
        <f>Table3[[#This Row],[DivPay]]*4</f>
        <v>2.36</v>
      </c>
      <c r="G3610" s="2">
        <f>Table3[[#This Row],[FwdDiv]]/Table3[[#This Row],[SharePrice]]</f>
        <v>6.5683273030893399E-2</v>
      </c>
    </row>
    <row r="3611" spans="2:7" x14ac:dyDescent="0.2">
      <c r="B3611" s="35">
        <v>39885</v>
      </c>
      <c r="C3611">
        <v>35.06</v>
      </c>
      <c r="E3611">
        <v>0.59</v>
      </c>
      <c r="F3611">
        <f>Table3[[#This Row],[DivPay]]*4</f>
        <v>2.36</v>
      </c>
      <c r="G3611" s="2">
        <f>Table3[[#This Row],[FwdDiv]]/Table3[[#This Row],[SharePrice]]</f>
        <v>6.731317741015401E-2</v>
      </c>
    </row>
    <row r="3612" spans="2:7" x14ac:dyDescent="0.2">
      <c r="B3612" s="35">
        <v>39884</v>
      </c>
      <c r="C3612">
        <v>34.700000000000003</v>
      </c>
      <c r="E3612">
        <v>0.59</v>
      </c>
      <c r="F3612">
        <f>Table3[[#This Row],[DivPay]]*4</f>
        <v>2.36</v>
      </c>
      <c r="G3612" s="2">
        <f>Table3[[#This Row],[FwdDiv]]/Table3[[#This Row],[SharePrice]]</f>
        <v>6.8011527377521599E-2</v>
      </c>
    </row>
    <row r="3613" spans="2:7" x14ac:dyDescent="0.2">
      <c r="B3613" s="35">
        <v>39883</v>
      </c>
      <c r="C3613">
        <v>34.21</v>
      </c>
      <c r="E3613">
        <v>0.59</v>
      </c>
      <c r="F3613">
        <f>Table3[[#This Row],[DivPay]]*4</f>
        <v>2.36</v>
      </c>
      <c r="G3613" s="2">
        <f>Table3[[#This Row],[FwdDiv]]/Table3[[#This Row],[SharePrice]]</f>
        <v>6.8985676702718504E-2</v>
      </c>
    </row>
    <row r="3614" spans="2:7" x14ac:dyDescent="0.2">
      <c r="B3614" s="35">
        <v>39882</v>
      </c>
      <c r="C3614">
        <v>33.89</v>
      </c>
      <c r="E3614">
        <v>0.59</v>
      </c>
      <c r="F3614">
        <f>Table3[[#This Row],[DivPay]]*4</f>
        <v>2.36</v>
      </c>
      <c r="G3614" s="2">
        <f>Table3[[#This Row],[FwdDiv]]/Table3[[#This Row],[SharePrice]]</f>
        <v>6.9637061079964591E-2</v>
      </c>
    </row>
    <row r="3615" spans="2:7" x14ac:dyDescent="0.2">
      <c r="B3615" s="35">
        <v>39881</v>
      </c>
      <c r="C3615">
        <v>32.700000000000003</v>
      </c>
      <c r="E3615">
        <v>0.59</v>
      </c>
      <c r="F3615">
        <f>Table3[[#This Row],[DivPay]]*4</f>
        <v>2.36</v>
      </c>
      <c r="G3615" s="2">
        <f>Table3[[#This Row],[FwdDiv]]/Table3[[#This Row],[SharePrice]]</f>
        <v>7.2171253822629955E-2</v>
      </c>
    </row>
    <row r="3616" spans="2:7" x14ac:dyDescent="0.2">
      <c r="B3616" s="35">
        <v>39878</v>
      </c>
      <c r="C3616">
        <v>33.94</v>
      </c>
      <c r="E3616">
        <v>0.59</v>
      </c>
      <c r="F3616">
        <f>Table3[[#This Row],[DivPay]]*4</f>
        <v>2.36</v>
      </c>
      <c r="G3616" s="2">
        <f>Table3[[#This Row],[FwdDiv]]/Table3[[#This Row],[SharePrice]]</f>
        <v>6.9534472598703601E-2</v>
      </c>
    </row>
    <row r="3617" spans="2:7" x14ac:dyDescent="0.2">
      <c r="B3617" s="35">
        <v>39877</v>
      </c>
      <c r="C3617">
        <v>33.619999999999997</v>
      </c>
      <c r="E3617">
        <v>0.59</v>
      </c>
      <c r="F3617">
        <f>Table3[[#This Row],[DivPay]]*4</f>
        <v>2.36</v>
      </c>
      <c r="G3617" s="2">
        <f>Table3[[#This Row],[FwdDiv]]/Table3[[#This Row],[SharePrice]]</f>
        <v>7.0196311719214755E-2</v>
      </c>
    </row>
    <row r="3618" spans="2:7" x14ac:dyDescent="0.2">
      <c r="B3618" s="35">
        <v>39876</v>
      </c>
      <c r="C3618">
        <v>34.42</v>
      </c>
      <c r="E3618">
        <v>0.59</v>
      </c>
      <c r="F3618">
        <f>Table3[[#This Row],[DivPay]]*4</f>
        <v>2.36</v>
      </c>
      <c r="G3618" s="2">
        <f>Table3[[#This Row],[FwdDiv]]/Table3[[#This Row],[SharePrice]]</f>
        <v>6.8564787914003486E-2</v>
      </c>
    </row>
    <row r="3619" spans="2:7" x14ac:dyDescent="0.2">
      <c r="B3619" s="35">
        <v>39875</v>
      </c>
      <c r="C3619">
        <v>33.9</v>
      </c>
      <c r="E3619">
        <v>0.59</v>
      </c>
      <c r="F3619">
        <f>Table3[[#This Row],[DivPay]]*4</f>
        <v>2.36</v>
      </c>
      <c r="G3619" s="2">
        <f>Table3[[#This Row],[FwdDiv]]/Table3[[#This Row],[SharePrice]]</f>
        <v>6.9616519174041297E-2</v>
      </c>
    </row>
    <row r="3620" spans="2:7" x14ac:dyDescent="0.2">
      <c r="B3620" s="35">
        <v>39874</v>
      </c>
      <c r="C3620">
        <v>35.24</v>
      </c>
      <c r="E3620">
        <v>0.59</v>
      </c>
      <c r="F3620">
        <f>Table3[[#This Row],[DivPay]]*4</f>
        <v>2.36</v>
      </c>
      <c r="G3620" s="2">
        <f>Table3[[#This Row],[FwdDiv]]/Table3[[#This Row],[SharePrice]]</f>
        <v>6.6969353007945515E-2</v>
      </c>
    </row>
    <row r="3621" spans="2:7" x14ac:dyDescent="0.2">
      <c r="B3621" s="35">
        <v>39871</v>
      </c>
      <c r="C3621">
        <v>36.21</v>
      </c>
      <c r="E3621">
        <v>0.59</v>
      </c>
      <c r="F3621">
        <f>Table3[[#This Row],[DivPay]]*4</f>
        <v>2.36</v>
      </c>
      <c r="G3621" s="2">
        <f>Table3[[#This Row],[FwdDiv]]/Table3[[#This Row],[SharePrice]]</f>
        <v>6.517536592101629E-2</v>
      </c>
    </row>
    <row r="3622" spans="2:7" x14ac:dyDescent="0.2">
      <c r="B3622" s="35">
        <v>39870</v>
      </c>
      <c r="C3622">
        <v>36.53</v>
      </c>
      <c r="E3622">
        <v>0.59</v>
      </c>
      <c r="F3622">
        <f>Table3[[#This Row],[DivPay]]*4</f>
        <v>2.36</v>
      </c>
      <c r="G3622" s="2">
        <f>Table3[[#This Row],[FwdDiv]]/Table3[[#This Row],[SharePrice]]</f>
        <v>6.4604434711196271E-2</v>
      </c>
    </row>
    <row r="3623" spans="2:7" x14ac:dyDescent="0.2">
      <c r="B3623" s="35">
        <v>39869</v>
      </c>
      <c r="C3623">
        <v>36.840000000000003</v>
      </c>
      <c r="E3623">
        <v>0.59</v>
      </c>
      <c r="F3623">
        <f>Table3[[#This Row],[DivPay]]*4</f>
        <v>2.36</v>
      </c>
      <c r="G3623" s="2">
        <f>Table3[[#This Row],[FwdDiv]]/Table3[[#This Row],[SharePrice]]</f>
        <v>6.4060803474484243E-2</v>
      </c>
    </row>
    <row r="3624" spans="2:7" x14ac:dyDescent="0.2">
      <c r="B3624" s="35">
        <v>39868</v>
      </c>
      <c r="C3624">
        <v>37.46</v>
      </c>
      <c r="E3624">
        <v>0.59</v>
      </c>
      <c r="F3624">
        <f>Table3[[#This Row],[DivPay]]*4</f>
        <v>2.36</v>
      </c>
      <c r="G3624" s="2">
        <f>Table3[[#This Row],[FwdDiv]]/Table3[[#This Row],[SharePrice]]</f>
        <v>6.3000533902829683E-2</v>
      </c>
    </row>
    <row r="3625" spans="2:7" x14ac:dyDescent="0.2">
      <c r="B3625" s="35">
        <v>39867</v>
      </c>
      <c r="C3625">
        <v>37.020000000000003</v>
      </c>
      <c r="E3625">
        <v>0.59</v>
      </c>
      <c r="F3625">
        <f>Table3[[#This Row],[DivPay]]*4</f>
        <v>2.36</v>
      </c>
      <c r="G3625" s="2">
        <f>Table3[[#This Row],[FwdDiv]]/Table3[[#This Row],[SharePrice]]</f>
        <v>6.3749324689357095E-2</v>
      </c>
    </row>
    <row r="3626" spans="2:7" x14ac:dyDescent="0.2">
      <c r="B3626" s="35">
        <v>39864</v>
      </c>
      <c r="C3626">
        <v>37.54</v>
      </c>
      <c r="E3626">
        <v>0.59</v>
      </c>
      <c r="F3626">
        <f>Table3[[#This Row],[DivPay]]*4</f>
        <v>2.36</v>
      </c>
      <c r="G3626" s="2">
        <f>Table3[[#This Row],[FwdDiv]]/Table3[[#This Row],[SharePrice]]</f>
        <v>6.2866275972296215E-2</v>
      </c>
    </row>
    <row r="3627" spans="2:7" x14ac:dyDescent="0.2">
      <c r="B3627" s="35">
        <v>39863</v>
      </c>
      <c r="C3627">
        <v>37.979999999999997</v>
      </c>
      <c r="E3627">
        <v>0.59</v>
      </c>
      <c r="F3627">
        <f>Table3[[#This Row],[DivPay]]*4</f>
        <v>2.36</v>
      </c>
      <c r="G3627" s="2">
        <f>Table3[[#This Row],[FwdDiv]]/Table3[[#This Row],[SharePrice]]</f>
        <v>6.2137967351237493E-2</v>
      </c>
    </row>
    <row r="3628" spans="2:7" x14ac:dyDescent="0.2">
      <c r="B3628" s="35">
        <v>39862</v>
      </c>
      <c r="C3628">
        <v>37.74</v>
      </c>
      <c r="E3628">
        <v>0.59</v>
      </c>
      <c r="F3628">
        <f>Table3[[#This Row],[DivPay]]*4</f>
        <v>2.36</v>
      </c>
      <c r="G3628" s="2">
        <f>Table3[[#This Row],[FwdDiv]]/Table3[[#This Row],[SharePrice]]</f>
        <v>6.2533121356650762E-2</v>
      </c>
    </row>
    <row r="3629" spans="2:7" x14ac:dyDescent="0.2">
      <c r="B3629" s="35">
        <v>39861</v>
      </c>
      <c r="C3629">
        <v>38.119999999999997</v>
      </c>
      <c r="E3629">
        <v>0.59</v>
      </c>
      <c r="F3629">
        <f>Table3[[#This Row],[DivPay]]*4</f>
        <v>2.36</v>
      </c>
      <c r="G3629" s="2">
        <f>Table3[[#This Row],[FwdDiv]]/Table3[[#This Row],[SharePrice]]</f>
        <v>6.190975865687303E-2</v>
      </c>
    </row>
    <row r="3630" spans="2:7" x14ac:dyDescent="0.2">
      <c r="B3630" s="35">
        <v>39857</v>
      </c>
      <c r="C3630">
        <v>39.369999999999997</v>
      </c>
      <c r="D3630">
        <v>0.59</v>
      </c>
      <c r="E3630">
        <v>0.59</v>
      </c>
      <c r="F3630">
        <f>Table3[[#This Row],[DivPay]]*4</f>
        <v>2.36</v>
      </c>
      <c r="G3630" s="2">
        <f>Table3[[#This Row],[FwdDiv]]/Table3[[#This Row],[SharePrice]]</f>
        <v>5.9944119888239777E-2</v>
      </c>
    </row>
    <row r="3631" spans="2:7" x14ac:dyDescent="0.2">
      <c r="B3631" s="35">
        <v>39856</v>
      </c>
      <c r="C3631">
        <v>40.19</v>
      </c>
      <c r="E3631">
        <v>0.58499999999999996</v>
      </c>
      <c r="F3631">
        <f>Table3[[#This Row],[DivPay]]*4</f>
        <v>2.34</v>
      </c>
      <c r="G3631" s="2">
        <f>Table3[[#This Row],[FwdDiv]]/Table3[[#This Row],[SharePrice]]</f>
        <v>5.8223438666334906E-2</v>
      </c>
    </row>
    <row r="3632" spans="2:7" x14ac:dyDescent="0.2">
      <c r="B3632" s="35">
        <v>39855</v>
      </c>
      <c r="C3632">
        <v>40.26</v>
      </c>
      <c r="E3632">
        <v>0.58499999999999996</v>
      </c>
      <c r="F3632">
        <f>Table3[[#This Row],[DivPay]]*4</f>
        <v>2.34</v>
      </c>
      <c r="G3632" s="2">
        <f>Table3[[#This Row],[FwdDiv]]/Table3[[#This Row],[SharePrice]]</f>
        <v>5.8122205663189271E-2</v>
      </c>
    </row>
    <row r="3633" spans="2:7" x14ac:dyDescent="0.2">
      <c r="B3633" s="35">
        <v>39854</v>
      </c>
      <c r="C3633">
        <v>40.200000000000003</v>
      </c>
      <c r="E3633">
        <v>0.58499999999999996</v>
      </c>
      <c r="F3633">
        <f>Table3[[#This Row],[DivPay]]*4</f>
        <v>2.34</v>
      </c>
      <c r="G3633" s="2">
        <f>Table3[[#This Row],[FwdDiv]]/Table3[[#This Row],[SharePrice]]</f>
        <v>5.8208955223880587E-2</v>
      </c>
    </row>
    <row r="3634" spans="2:7" x14ac:dyDescent="0.2">
      <c r="B3634" s="35">
        <v>39853</v>
      </c>
      <c r="C3634">
        <v>41.19</v>
      </c>
      <c r="E3634">
        <v>0.58499999999999996</v>
      </c>
      <c r="F3634">
        <f>Table3[[#This Row],[DivPay]]*4</f>
        <v>2.34</v>
      </c>
      <c r="G3634" s="2">
        <f>Table3[[#This Row],[FwdDiv]]/Table3[[#This Row],[SharePrice]]</f>
        <v>5.680990531682447E-2</v>
      </c>
    </row>
    <row r="3635" spans="2:7" x14ac:dyDescent="0.2">
      <c r="B3635" s="35">
        <v>39850</v>
      </c>
      <c r="C3635">
        <v>41.28</v>
      </c>
      <c r="E3635">
        <v>0.58499999999999996</v>
      </c>
      <c r="F3635">
        <f>Table3[[#This Row],[DivPay]]*4</f>
        <v>2.34</v>
      </c>
      <c r="G3635" s="2">
        <f>Table3[[#This Row],[FwdDiv]]/Table3[[#This Row],[SharePrice]]</f>
        <v>5.6686046511627904E-2</v>
      </c>
    </row>
    <row r="3636" spans="2:7" x14ac:dyDescent="0.2">
      <c r="B3636" s="35">
        <v>39849</v>
      </c>
      <c r="C3636">
        <v>41.22</v>
      </c>
      <c r="E3636">
        <v>0.58499999999999996</v>
      </c>
      <c r="F3636">
        <f>Table3[[#This Row],[DivPay]]*4</f>
        <v>2.34</v>
      </c>
      <c r="G3636" s="2">
        <f>Table3[[#This Row],[FwdDiv]]/Table3[[#This Row],[SharePrice]]</f>
        <v>5.6768558951965066E-2</v>
      </c>
    </row>
    <row r="3637" spans="2:7" x14ac:dyDescent="0.2">
      <c r="B3637" s="35">
        <v>39848</v>
      </c>
      <c r="C3637">
        <v>41.06</v>
      </c>
      <c r="E3637">
        <v>0.58499999999999996</v>
      </c>
      <c r="F3637">
        <f>Table3[[#This Row],[DivPay]]*4</f>
        <v>2.34</v>
      </c>
      <c r="G3637" s="2">
        <f>Table3[[#This Row],[FwdDiv]]/Table3[[#This Row],[SharePrice]]</f>
        <v>5.6989771066731608E-2</v>
      </c>
    </row>
    <row r="3638" spans="2:7" x14ac:dyDescent="0.2">
      <c r="B3638" s="35">
        <v>39847</v>
      </c>
      <c r="C3638">
        <v>41.03</v>
      </c>
      <c r="E3638">
        <v>0.58499999999999996</v>
      </c>
      <c r="F3638">
        <f>Table3[[#This Row],[DivPay]]*4</f>
        <v>2.34</v>
      </c>
      <c r="G3638" s="2">
        <f>Table3[[#This Row],[FwdDiv]]/Table3[[#This Row],[SharePrice]]</f>
        <v>5.7031440409456492E-2</v>
      </c>
    </row>
    <row r="3639" spans="2:7" x14ac:dyDescent="0.2">
      <c r="B3639" s="35">
        <v>39846</v>
      </c>
      <c r="C3639">
        <v>40.61</v>
      </c>
      <c r="E3639">
        <v>0.58499999999999996</v>
      </c>
      <c r="F3639">
        <f>Table3[[#This Row],[DivPay]]*4</f>
        <v>2.34</v>
      </c>
      <c r="G3639" s="2">
        <f>Table3[[#This Row],[FwdDiv]]/Table3[[#This Row],[SharePrice]]</f>
        <v>5.7621275547894604E-2</v>
      </c>
    </row>
    <row r="3640" spans="2:7" x14ac:dyDescent="0.2">
      <c r="B3640" s="35">
        <v>39843</v>
      </c>
      <c r="C3640">
        <v>40.75</v>
      </c>
      <c r="E3640">
        <v>0.58499999999999996</v>
      </c>
      <c r="F3640">
        <f>Table3[[#This Row],[DivPay]]*4</f>
        <v>2.34</v>
      </c>
      <c r="G3640" s="2">
        <f>Table3[[#This Row],[FwdDiv]]/Table3[[#This Row],[SharePrice]]</f>
        <v>5.7423312883435579E-2</v>
      </c>
    </row>
    <row r="3641" spans="2:7" x14ac:dyDescent="0.2">
      <c r="B3641" s="35">
        <v>39842</v>
      </c>
      <c r="C3641">
        <v>41.12</v>
      </c>
      <c r="E3641">
        <v>0.58499999999999996</v>
      </c>
      <c r="F3641">
        <f>Table3[[#This Row],[DivPay]]*4</f>
        <v>2.34</v>
      </c>
      <c r="G3641" s="2">
        <f>Table3[[#This Row],[FwdDiv]]/Table3[[#This Row],[SharePrice]]</f>
        <v>5.6906614785992217E-2</v>
      </c>
    </row>
    <row r="3642" spans="2:7" x14ac:dyDescent="0.2">
      <c r="B3642" s="35">
        <v>39841</v>
      </c>
      <c r="C3642">
        <v>41.18</v>
      </c>
      <c r="E3642">
        <v>0.58499999999999996</v>
      </c>
      <c r="F3642">
        <f>Table3[[#This Row],[DivPay]]*4</f>
        <v>2.34</v>
      </c>
      <c r="G3642" s="2">
        <f>Table3[[#This Row],[FwdDiv]]/Table3[[#This Row],[SharePrice]]</f>
        <v>5.6823700825643517E-2</v>
      </c>
    </row>
    <row r="3643" spans="2:7" x14ac:dyDescent="0.2">
      <c r="B3643" s="35">
        <v>39840</v>
      </c>
      <c r="C3643">
        <v>41.39</v>
      </c>
      <c r="E3643">
        <v>0.58499999999999996</v>
      </c>
      <c r="F3643">
        <f>Table3[[#This Row],[DivPay]]*4</f>
        <v>2.34</v>
      </c>
      <c r="G3643" s="2">
        <f>Table3[[#This Row],[FwdDiv]]/Table3[[#This Row],[SharePrice]]</f>
        <v>5.6535395022952399E-2</v>
      </c>
    </row>
    <row r="3644" spans="2:7" x14ac:dyDescent="0.2">
      <c r="B3644" s="35">
        <v>39839</v>
      </c>
      <c r="C3644">
        <v>41.05</v>
      </c>
      <c r="E3644">
        <v>0.58499999999999996</v>
      </c>
      <c r="F3644">
        <f>Table3[[#This Row],[DivPay]]*4</f>
        <v>2.34</v>
      </c>
      <c r="G3644" s="2">
        <f>Table3[[#This Row],[FwdDiv]]/Table3[[#This Row],[SharePrice]]</f>
        <v>5.7003654080389772E-2</v>
      </c>
    </row>
    <row r="3645" spans="2:7" x14ac:dyDescent="0.2">
      <c r="B3645" s="35">
        <v>39836</v>
      </c>
      <c r="C3645">
        <v>40.049999999999997</v>
      </c>
      <c r="E3645">
        <v>0.58499999999999996</v>
      </c>
      <c r="F3645">
        <f>Table3[[#This Row],[DivPay]]*4</f>
        <v>2.34</v>
      </c>
      <c r="G3645" s="2">
        <f>Table3[[#This Row],[FwdDiv]]/Table3[[#This Row],[SharePrice]]</f>
        <v>5.8426966292134834E-2</v>
      </c>
    </row>
    <row r="3646" spans="2:7" x14ac:dyDescent="0.2">
      <c r="B3646" s="35">
        <v>39835</v>
      </c>
      <c r="C3646">
        <v>40.049999999999997</v>
      </c>
      <c r="E3646">
        <v>0.58499999999999996</v>
      </c>
      <c r="F3646">
        <f>Table3[[#This Row],[DivPay]]*4</f>
        <v>2.34</v>
      </c>
      <c r="G3646" s="2">
        <f>Table3[[#This Row],[FwdDiv]]/Table3[[#This Row],[SharePrice]]</f>
        <v>5.8426966292134834E-2</v>
      </c>
    </row>
    <row r="3647" spans="2:7" x14ac:dyDescent="0.2">
      <c r="B3647" s="35">
        <v>39834</v>
      </c>
      <c r="C3647">
        <v>40.04</v>
      </c>
      <c r="E3647">
        <v>0.58499999999999996</v>
      </c>
      <c r="F3647">
        <f>Table3[[#This Row],[DivPay]]*4</f>
        <v>2.34</v>
      </c>
      <c r="G3647" s="2">
        <f>Table3[[#This Row],[FwdDiv]]/Table3[[#This Row],[SharePrice]]</f>
        <v>5.844155844155844E-2</v>
      </c>
    </row>
    <row r="3648" spans="2:7" x14ac:dyDescent="0.2">
      <c r="B3648" s="35">
        <v>39833</v>
      </c>
      <c r="C3648">
        <v>39.5</v>
      </c>
      <c r="E3648">
        <v>0.58499999999999996</v>
      </c>
      <c r="F3648">
        <f>Table3[[#This Row],[DivPay]]*4</f>
        <v>2.34</v>
      </c>
      <c r="G3648" s="2">
        <f>Table3[[#This Row],[FwdDiv]]/Table3[[#This Row],[SharePrice]]</f>
        <v>5.9240506329113922E-2</v>
      </c>
    </row>
    <row r="3649" spans="2:7" x14ac:dyDescent="0.2">
      <c r="B3649" s="35">
        <v>39829</v>
      </c>
      <c r="C3649">
        <v>40.07</v>
      </c>
      <c r="E3649">
        <v>0.58499999999999996</v>
      </c>
      <c r="F3649">
        <f>Table3[[#This Row],[DivPay]]*4</f>
        <v>2.34</v>
      </c>
      <c r="G3649" s="2">
        <f>Table3[[#This Row],[FwdDiv]]/Table3[[#This Row],[SharePrice]]</f>
        <v>5.8397803843274268E-2</v>
      </c>
    </row>
    <row r="3650" spans="2:7" x14ac:dyDescent="0.2">
      <c r="B3650" s="35">
        <v>39828</v>
      </c>
      <c r="C3650">
        <v>39.76</v>
      </c>
      <c r="E3650">
        <v>0.58499999999999996</v>
      </c>
      <c r="F3650">
        <f>Table3[[#This Row],[DivPay]]*4</f>
        <v>2.34</v>
      </c>
      <c r="G3650" s="2">
        <f>Table3[[#This Row],[FwdDiv]]/Table3[[#This Row],[SharePrice]]</f>
        <v>5.8853118712273639E-2</v>
      </c>
    </row>
    <row r="3651" spans="2:7" x14ac:dyDescent="0.2">
      <c r="B3651" s="35">
        <v>39827</v>
      </c>
      <c r="C3651">
        <v>39.4</v>
      </c>
      <c r="E3651">
        <v>0.58499999999999996</v>
      </c>
      <c r="F3651">
        <f>Table3[[#This Row],[DivPay]]*4</f>
        <v>2.34</v>
      </c>
      <c r="G3651" s="2">
        <f>Table3[[#This Row],[FwdDiv]]/Table3[[#This Row],[SharePrice]]</f>
        <v>5.9390862944162438E-2</v>
      </c>
    </row>
    <row r="3652" spans="2:7" x14ac:dyDescent="0.2">
      <c r="B3652" s="35">
        <v>39826</v>
      </c>
      <c r="C3652">
        <v>39.58</v>
      </c>
      <c r="E3652">
        <v>0.58499999999999996</v>
      </c>
      <c r="F3652">
        <f>Table3[[#This Row],[DivPay]]*4</f>
        <v>2.34</v>
      </c>
      <c r="G3652" s="2">
        <f>Table3[[#This Row],[FwdDiv]]/Table3[[#This Row],[SharePrice]]</f>
        <v>5.9120768064679127E-2</v>
      </c>
    </row>
    <row r="3653" spans="2:7" x14ac:dyDescent="0.2">
      <c r="B3653" s="35">
        <v>39825</v>
      </c>
      <c r="C3653">
        <v>40.29</v>
      </c>
      <c r="E3653">
        <v>0.58499999999999996</v>
      </c>
      <c r="F3653">
        <f>Table3[[#This Row],[DivPay]]*4</f>
        <v>2.34</v>
      </c>
      <c r="G3653" s="2">
        <f>Table3[[#This Row],[FwdDiv]]/Table3[[#This Row],[SharePrice]]</f>
        <v>5.8078927773641098E-2</v>
      </c>
    </row>
    <row r="3654" spans="2:7" x14ac:dyDescent="0.2">
      <c r="B3654" s="35">
        <v>39822</v>
      </c>
      <c r="C3654">
        <v>39.659999999999997</v>
      </c>
      <c r="E3654">
        <v>0.58499999999999996</v>
      </c>
      <c r="F3654">
        <f>Table3[[#This Row],[DivPay]]*4</f>
        <v>2.34</v>
      </c>
      <c r="G3654" s="2">
        <f>Table3[[#This Row],[FwdDiv]]/Table3[[#This Row],[SharePrice]]</f>
        <v>5.9001512859304085E-2</v>
      </c>
    </row>
    <row r="3655" spans="2:7" x14ac:dyDescent="0.2">
      <c r="B3655" s="35">
        <v>39821</v>
      </c>
      <c r="C3655">
        <v>39.46</v>
      </c>
      <c r="E3655">
        <v>0.58499999999999996</v>
      </c>
      <c r="F3655">
        <f>Table3[[#This Row],[DivPay]]*4</f>
        <v>2.34</v>
      </c>
      <c r="G3655" s="2">
        <f>Table3[[#This Row],[FwdDiv]]/Table3[[#This Row],[SharePrice]]</f>
        <v>5.9300557526609218E-2</v>
      </c>
    </row>
    <row r="3656" spans="2:7" x14ac:dyDescent="0.2">
      <c r="B3656" s="35">
        <v>39820</v>
      </c>
      <c r="C3656">
        <v>39.049999999999997</v>
      </c>
      <c r="E3656">
        <v>0.58499999999999996</v>
      </c>
      <c r="F3656">
        <f>Table3[[#This Row],[DivPay]]*4</f>
        <v>2.34</v>
      </c>
      <c r="G3656" s="2">
        <f>Table3[[#This Row],[FwdDiv]]/Table3[[#This Row],[SharePrice]]</f>
        <v>5.9923175416133165E-2</v>
      </c>
    </row>
    <row r="3657" spans="2:7" x14ac:dyDescent="0.2">
      <c r="B3657" s="35">
        <v>39819</v>
      </c>
      <c r="C3657">
        <v>39.130000000000003</v>
      </c>
      <c r="E3657">
        <v>0.58499999999999996</v>
      </c>
      <c r="F3657">
        <f>Table3[[#This Row],[DivPay]]*4</f>
        <v>2.34</v>
      </c>
      <c r="G3657" s="2">
        <f>Table3[[#This Row],[FwdDiv]]/Table3[[#This Row],[SharePrice]]</f>
        <v>5.9800664451827232E-2</v>
      </c>
    </row>
    <row r="3658" spans="2:7" x14ac:dyDescent="0.2">
      <c r="B3658" s="35">
        <v>39818</v>
      </c>
      <c r="C3658">
        <v>39.47</v>
      </c>
      <c r="E3658">
        <v>0.58499999999999996</v>
      </c>
      <c r="F3658">
        <f>Table3[[#This Row],[DivPay]]*4</f>
        <v>2.34</v>
      </c>
      <c r="G3658" s="2">
        <f>Table3[[#This Row],[FwdDiv]]/Table3[[#This Row],[SharePrice]]</f>
        <v>5.9285533316442866E-2</v>
      </c>
    </row>
    <row r="3659" spans="2:7" x14ac:dyDescent="0.2">
      <c r="B3659" s="35">
        <v>39815</v>
      </c>
      <c r="C3659">
        <v>39.26</v>
      </c>
      <c r="E3659">
        <v>0.58499999999999996</v>
      </c>
      <c r="F3659">
        <f>Table3[[#This Row],[DivPay]]*4</f>
        <v>2.34</v>
      </c>
      <c r="G3659" s="2">
        <f>Table3[[#This Row],[FwdDiv]]/Table3[[#This Row],[SharePrice]]</f>
        <v>5.9602649006622516E-2</v>
      </c>
    </row>
    <row r="3660" spans="2:7" x14ac:dyDescent="0.2">
      <c r="B3660" s="35">
        <v>39813</v>
      </c>
      <c r="C3660">
        <v>38.93</v>
      </c>
      <c r="E3660">
        <v>0.58499999999999996</v>
      </c>
      <c r="F3660">
        <f>Table3[[#This Row],[DivPay]]*4</f>
        <v>2.34</v>
      </c>
      <c r="G3660" s="2">
        <f>Table3[[#This Row],[FwdDiv]]/Table3[[#This Row],[SharePrice]]</f>
        <v>6.0107885949139475E-2</v>
      </c>
    </row>
    <row r="3661" spans="2:7" x14ac:dyDescent="0.2">
      <c r="B3661" s="35">
        <v>39812</v>
      </c>
      <c r="C3661">
        <v>38.520000000000003</v>
      </c>
      <c r="E3661">
        <v>0.58499999999999996</v>
      </c>
      <c r="F3661">
        <f>Table3[[#This Row],[DivPay]]*4</f>
        <v>2.34</v>
      </c>
      <c r="G3661" s="2">
        <f>Table3[[#This Row],[FwdDiv]]/Table3[[#This Row],[SharePrice]]</f>
        <v>6.0747663551401862E-2</v>
      </c>
    </row>
    <row r="3662" spans="2:7" x14ac:dyDescent="0.2">
      <c r="B3662" s="35">
        <v>39811</v>
      </c>
      <c r="C3662">
        <v>38.299999999999997</v>
      </c>
      <c r="E3662">
        <v>0.58499999999999996</v>
      </c>
      <c r="F3662">
        <f>Table3[[#This Row],[DivPay]]*4</f>
        <v>2.34</v>
      </c>
      <c r="G3662" s="2">
        <f>Table3[[#This Row],[FwdDiv]]/Table3[[#This Row],[SharePrice]]</f>
        <v>6.1096605744125329E-2</v>
      </c>
    </row>
    <row r="3663" spans="2:7" x14ac:dyDescent="0.2">
      <c r="B3663" s="35">
        <v>39808</v>
      </c>
      <c r="C3663">
        <v>38.31</v>
      </c>
      <c r="E3663">
        <v>0.58499999999999996</v>
      </c>
      <c r="F3663">
        <f>Table3[[#This Row],[DivPay]]*4</f>
        <v>2.34</v>
      </c>
      <c r="G3663" s="2">
        <f>Table3[[#This Row],[FwdDiv]]/Table3[[#This Row],[SharePrice]]</f>
        <v>6.1080657791699286E-2</v>
      </c>
    </row>
    <row r="3664" spans="2:7" x14ac:dyDescent="0.2">
      <c r="B3664" s="35">
        <v>39806</v>
      </c>
      <c r="C3664">
        <v>38.36</v>
      </c>
      <c r="E3664">
        <v>0.58499999999999996</v>
      </c>
      <c r="F3664">
        <f>Table3[[#This Row],[DivPay]]*4</f>
        <v>2.34</v>
      </c>
      <c r="G3664" s="2">
        <f>Table3[[#This Row],[FwdDiv]]/Table3[[#This Row],[SharePrice]]</f>
        <v>6.1001042752867565E-2</v>
      </c>
    </row>
    <row r="3665" spans="2:7" x14ac:dyDescent="0.2">
      <c r="B3665" s="35">
        <v>39805</v>
      </c>
      <c r="C3665">
        <v>38.24</v>
      </c>
      <c r="E3665">
        <v>0.58499999999999996</v>
      </c>
      <c r="F3665">
        <f>Table3[[#This Row],[DivPay]]*4</f>
        <v>2.34</v>
      </c>
      <c r="G3665" s="2">
        <f>Table3[[#This Row],[FwdDiv]]/Table3[[#This Row],[SharePrice]]</f>
        <v>6.1192468619246855E-2</v>
      </c>
    </row>
    <row r="3666" spans="2:7" x14ac:dyDescent="0.2">
      <c r="B3666" s="35">
        <v>39804</v>
      </c>
      <c r="C3666">
        <v>39</v>
      </c>
      <c r="E3666">
        <v>0.58499999999999996</v>
      </c>
      <c r="F3666">
        <f>Table3[[#This Row],[DivPay]]*4</f>
        <v>2.34</v>
      </c>
      <c r="G3666" s="2">
        <f>Table3[[#This Row],[FwdDiv]]/Table3[[#This Row],[SharePrice]]</f>
        <v>0.06</v>
      </c>
    </row>
    <row r="3667" spans="2:7" x14ac:dyDescent="0.2">
      <c r="B3667" s="35">
        <v>39801</v>
      </c>
      <c r="C3667">
        <v>38.64</v>
      </c>
      <c r="E3667">
        <v>0.58499999999999996</v>
      </c>
      <c r="F3667">
        <f>Table3[[#This Row],[DivPay]]*4</f>
        <v>2.34</v>
      </c>
      <c r="G3667" s="2">
        <f>Table3[[#This Row],[FwdDiv]]/Table3[[#This Row],[SharePrice]]</f>
        <v>6.0559006211180121E-2</v>
      </c>
    </row>
    <row r="3668" spans="2:7" x14ac:dyDescent="0.2">
      <c r="B3668" s="35">
        <v>39800</v>
      </c>
      <c r="C3668">
        <v>38.99</v>
      </c>
      <c r="E3668">
        <v>0.58499999999999996</v>
      </c>
      <c r="F3668">
        <f>Table3[[#This Row],[DivPay]]*4</f>
        <v>2.34</v>
      </c>
      <c r="G3668" s="2">
        <f>Table3[[#This Row],[FwdDiv]]/Table3[[#This Row],[SharePrice]]</f>
        <v>6.0015388561169523E-2</v>
      </c>
    </row>
    <row r="3669" spans="2:7" x14ac:dyDescent="0.2">
      <c r="B3669" s="35">
        <v>39799</v>
      </c>
      <c r="C3669">
        <v>38.619999999999997</v>
      </c>
      <c r="E3669">
        <v>0.58499999999999996</v>
      </c>
      <c r="F3669">
        <f>Table3[[#This Row],[DivPay]]*4</f>
        <v>2.34</v>
      </c>
      <c r="G3669" s="2">
        <f>Table3[[#This Row],[FwdDiv]]/Table3[[#This Row],[SharePrice]]</f>
        <v>6.0590367685137238E-2</v>
      </c>
    </row>
    <row r="3670" spans="2:7" x14ac:dyDescent="0.2">
      <c r="B3670" s="35">
        <v>39798</v>
      </c>
      <c r="C3670">
        <v>39.35</v>
      </c>
      <c r="E3670">
        <v>0.58499999999999996</v>
      </c>
      <c r="F3670">
        <f>Table3[[#This Row],[DivPay]]*4</f>
        <v>2.34</v>
      </c>
      <c r="G3670" s="2">
        <f>Table3[[#This Row],[FwdDiv]]/Table3[[#This Row],[SharePrice]]</f>
        <v>5.9466327827191863E-2</v>
      </c>
    </row>
    <row r="3671" spans="2:7" x14ac:dyDescent="0.2">
      <c r="B3671" s="35">
        <v>39797</v>
      </c>
      <c r="C3671">
        <v>38.64</v>
      </c>
      <c r="E3671">
        <v>0.58499999999999996</v>
      </c>
      <c r="F3671">
        <f>Table3[[#This Row],[DivPay]]*4</f>
        <v>2.34</v>
      </c>
      <c r="G3671" s="2">
        <f>Table3[[#This Row],[FwdDiv]]/Table3[[#This Row],[SharePrice]]</f>
        <v>6.0559006211180121E-2</v>
      </c>
    </row>
    <row r="3672" spans="2:7" x14ac:dyDescent="0.2">
      <c r="B3672" s="35">
        <v>39794</v>
      </c>
      <c r="C3672">
        <v>38.880000000000003</v>
      </c>
      <c r="E3672">
        <v>0.58499999999999996</v>
      </c>
      <c r="F3672">
        <f>Table3[[#This Row],[DivPay]]*4</f>
        <v>2.34</v>
      </c>
      <c r="G3672" s="2">
        <f>Table3[[#This Row],[FwdDiv]]/Table3[[#This Row],[SharePrice]]</f>
        <v>6.0185185185185175E-2</v>
      </c>
    </row>
    <row r="3673" spans="2:7" x14ac:dyDescent="0.2">
      <c r="B3673" s="35">
        <v>39793</v>
      </c>
      <c r="C3673">
        <v>39.03</v>
      </c>
      <c r="E3673">
        <v>0.58499999999999996</v>
      </c>
      <c r="F3673">
        <f>Table3[[#This Row],[DivPay]]*4</f>
        <v>2.34</v>
      </c>
      <c r="G3673" s="2">
        <f>Table3[[#This Row],[FwdDiv]]/Table3[[#This Row],[SharePrice]]</f>
        <v>5.9953881629515753E-2</v>
      </c>
    </row>
    <row r="3674" spans="2:7" x14ac:dyDescent="0.2">
      <c r="B3674" s="35">
        <v>39792</v>
      </c>
      <c r="C3674">
        <v>39.409999999999997</v>
      </c>
      <c r="E3674">
        <v>0.58499999999999996</v>
      </c>
      <c r="F3674">
        <f>Table3[[#This Row],[DivPay]]*4</f>
        <v>2.34</v>
      </c>
      <c r="G3674" s="2">
        <f>Table3[[#This Row],[FwdDiv]]/Table3[[#This Row],[SharePrice]]</f>
        <v>5.9375792945952806E-2</v>
      </c>
    </row>
    <row r="3675" spans="2:7" x14ac:dyDescent="0.2">
      <c r="B3675" s="35">
        <v>39791</v>
      </c>
      <c r="C3675">
        <v>38.549999999999997</v>
      </c>
      <c r="E3675">
        <v>0.58499999999999996</v>
      </c>
      <c r="F3675">
        <f>Table3[[#This Row],[DivPay]]*4</f>
        <v>2.34</v>
      </c>
      <c r="G3675" s="2">
        <f>Table3[[#This Row],[FwdDiv]]/Table3[[#This Row],[SharePrice]]</f>
        <v>6.0700389105058365E-2</v>
      </c>
    </row>
    <row r="3676" spans="2:7" x14ac:dyDescent="0.2">
      <c r="B3676" s="35">
        <v>39790</v>
      </c>
      <c r="C3676">
        <v>39.119999999999997</v>
      </c>
      <c r="E3676">
        <v>0.58499999999999996</v>
      </c>
      <c r="F3676">
        <f>Table3[[#This Row],[DivPay]]*4</f>
        <v>2.34</v>
      </c>
      <c r="G3676" s="2">
        <f>Table3[[#This Row],[FwdDiv]]/Table3[[#This Row],[SharePrice]]</f>
        <v>5.98159509202454E-2</v>
      </c>
    </row>
    <row r="3677" spans="2:7" x14ac:dyDescent="0.2">
      <c r="B3677" s="35">
        <v>39787</v>
      </c>
      <c r="C3677">
        <v>38.97</v>
      </c>
      <c r="E3677">
        <v>0.58499999999999996</v>
      </c>
      <c r="F3677">
        <f>Table3[[#This Row],[DivPay]]*4</f>
        <v>2.34</v>
      </c>
      <c r="G3677" s="2">
        <f>Table3[[#This Row],[FwdDiv]]/Table3[[#This Row],[SharePrice]]</f>
        <v>6.0046189376443418E-2</v>
      </c>
    </row>
    <row r="3678" spans="2:7" x14ac:dyDescent="0.2">
      <c r="B3678" s="35">
        <v>39786</v>
      </c>
      <c r="C3678">
        <v>38.32</v>
      </c>
      <c r="E3678">
        <v>0.58499999999999996</v>
      </c>
      <c r="F3678">
        <f>Table3[[#This Row],[DivPay]]*4</f>
        <v>2.34</v>
      </c>
      <c r="G3678" s="2">
        <f>Table3[[#This Row],[FwdDiv]]/Table3[[#This Row],[SharePrice]]</f>
        <v>6.1064718162839246E-2</v>
      </c>
    </row>
    <row r="3679" spans="2:7" x14ac:dyDescent="0.2">
      <c r="B3679" s="35">
        <v>39785</v>
      </c>
      <c r="C3679">
        <v>39.58</v>
      </c>
      <c r="E3679">
        <v>0.58499999999999996</v>
      </c>
      <c r="F3679">
        <f>Table3[[#This Row],[DivPay]]*4</f>
        <v>2.34</v>
      </c>
      <c r="G3679" s="2">
        <f>Table3[[#This Row],[FwdDiv]]/Table3[[#This Row],[SharePrice]]</f>
        <v>5.9120768064679127E-2</v>
      </c>
    </row>
    <row r="3680" spans="2:7" x14ac:dyDescent="0.2">
      <c r="B3680" s="35">
        <v>39784</v>
      </c>
      <c r="C3680">
        <v>39.33</v>
      </c>
      <c r="E3680">
        <v>0.58499999999999996</v>
      </c>
      <c r="F3680">
        <f>Table3[[#This Row],[DivPay]]*4</f>
        <v>2.34</v>
      </c>
      <c r="G3680" s="2">
        <f>Table3[[#This Row],[FwdDiv]]/Table3[[#This Row],[SharePrice]]</f>
        <v>5.949656750572082E-2</v>
      </c>
    </row>
    <row r="3681" spans="2:7" x14ac:dyDescent="0.2">
      <c r="B3681" s="35">
        <v>39783</v>
      </c>
      <c r="C3681">
        <v>38.33</v>
      </c>
      <c r="E3681">
        <v>0.58499999999999996</v>
      </c>
      <c r="F3681">
        <f>Table3[[#This Row],[DivPay]]*4</f>
        <v>2.34</v>
      </c>
      <c r="G3681" s="2">
        <f>Table3[[#This Row],[FwdDiv]]/Table3[[#This Row],[SharePrice]]</f>
        <v>6.1048786851030525E-2</v>
      </c>
    </row>
    <row r="3682" spans="2:7" x14ac:dyDescent="0.2">
      <c r="B3682" s="35">
        <v>39780</v>
      </c>
      <c r="C3682">
        <v>40.39</v>
      </c>
      <c r="E3682">
        <v>0.58499999999999996</v>
      </c>
      <c r="F3682">
        <f>Table3[[#This Row],[DivPay]]*4</f>
        <v>2.34</v>
      </c>
      <c r="G3682" s="2">
        <f>Table3[[#This Row],[FwdDiv]]/Table3[[#This Row],[SharePrice]]</f>
        <v>5.7935132458529333E-2</v>
      </c>
    </row>
    <row r="3683" spans="2:7" x14ac:dyDescent="0.2">
      <c r="B3683" s="35">
        <v>39778</v>
      </c>
      <c r="C3683">
        <v>39.68</v>
      </c>
      <c r="E3683">
        <v>0.58499999999999996</v>
      </c>
      <c r="F3683">
        <f>Table3[[#This Row],[DivPay]]*4</f>
        <v>2.34</v>
      </c>
      <c r="G3683" s="2">
        <f>Table3[[#This Row],[FwdDiv]]/Table3[[#This Row],[SharePrice]]</f>
        <v>5.8971774193548383E-2</v>
      </c>
    </row>
    <row r="3684" spans="2:7" x14ac:dyDescent="0.2">
      <c r="B3684" s="35">
        <v>39777</v>
      </c>
      <c r="C3684">
        <v>39.78</v>
      </c>
      <c r="E3684">
        <v>0.58499999999999996</v>
      </c>
      <c r="F3684">
        <f>Table3[[#This Row],[DivPay]]*4</f>
        <v>2.34</v>
      </c>
      <c r="G3684" s="2">
        <f>Table3[[#This Row],[FwdDiv]]/Table3[[#This Row],[SharePrice]]</f>
        <v>5.8823529411764698E-2</v>
      </c>
    </row>
    <row r="3685" spans="2:7" x14ac:dyDescent="0.2">
      <c r="B3685" s="35">
        <v>39776</v>
      </c>
      <c r="C3685">
        <v>40.18</v>
      </c>
      <c r="E3685">
        <v>0.58499999999999996</v>
      </c>
      <c r="F3685">
        <f>Table3[[#This Row],[DivPay]]*4</f>
        <v>2.34</v>
      </c>
      <c r="G3685" s="2">
        <f>Table3[[#This Row],[FwdDiv]]/Table3[[#This Row],[SharePrice]]</f>
        <v>5.823792931806869E-2</v>
      </c>
    </row>
    <row r="3686" spans="2:7" x14ac:dyDescent="0.2">
      <c r="B3686" s="35">
        <v>39773</v>
      </c>
      <c r="C3686">
        <v>40</v>
      </c>
      <c r="E3686">
        <v>0.58499999999999996</v>
      </c>
      <c r="F3686">
        <f>Table3[[#This Row],[DivPay]]*4</f>
        <v>2.34</v>
      </c>
      <c r="G3686" s="2">
        <f>Table3[[#This Row],[FwdDiv]]/Table3[[#This Row],[SharePrice]]</f>
        <v>5.8499999999999996E-2</v>
      </c>
    </row>
    <row r="3687" spans="2:7" x14ac:dyDescent="0.2">
      <c r="B3687" s="35">
        <v>39772</v>
      </c>
      <c r="C3687">
        <v>37.53</v>
      </c>
      <c r="E3687">
        <v>0.58499999999999996</v>
      </c>
      <c r="F3687">
        <f>Table3[[#This Row],[DivPay]]*4</f>
        <v>2.34</v>
      </c>
      <c r="G3687" s="2">
        <f>Table3[[#This Row],[FwdDiv]]/Table3[[#This Row],[SharePrice]]</f>
        <v>6.2350119904076733E-2</v>
      </c>
    </row>
    <row r="3688" spans="2:7" x14ac:dyDescent="0.2">
      <c r="B3688" s="35">
        <v>39771</v>
      </c>
      <c r="C3688">
        <v>38.520000000000003</v>
      </c>
      <c r="E3688">
        <v>0.58499999999999996</v>
      </c>
      <c r="F3688">
        <f>Table3[[#This Row],[DivPay]]*4</f>
        <v>2.34</v>
      </c>
      <c r="G3688" s="2">
        <f>Table3[[#This Row],[FwdDiv]]/Table3[[#This Row],[SharePrice]]</f>
        <v>6.0747663551401862E-2</v>
      </c>
    </row>
    <row r="3689" spans="2:7" x14ac:dyDescent="0.2">
      <c r="B3689" s="35">
        <v>39770</v>
      </c>
      <c r="C3689">
        <v>39.35</v>
      </c>
      <c r="E3689">
        <v>0.58499999999999996</v>
      </c>
      <c r="F3689">
        <f>Table3[[#This Row],[DivPay]]*4</f>
        <v>2.34</v>
      </c>
      <c r="G3689" s="2">
        <f>Table3[[#This Row],[FwdDiv]]/Table3[[#This Row],[SharePrice]]</f>
        <v>5.9466327827191863E-2</v>
      </c>
    </row>
    <row r="3690" spans="2:7" x14ac:dyDescent="0.2">
      <c r="B3690" s="35">
        <v>39769</v>
      </c>
      <c r="C3690">
        <v>38.81</v>
      </c>
      <c r="E3690">
        <v>0.58499999999999996</v>
      </c>
      <c r="F3690">
        <f>Table3[[#This Row],[DivPay]]*4</f>
        <v>2.34</v>
      </c>
      <c r="G3690" s="2">
        <f>Table3[[#This Row],[FwdDiv]]/Table3[[#This Row],[SharePrice]]</f>
        <v>6.0293738727132173E-2</v>
      </c>
    </row>
    <row r="3691" spans="2:7" x14ac:dyDescent="0.2">
      <c r="B3691" s="35">
        <v>39766</v>
      </c>
      <c r="C3691">
        <v>39.19</v>
      </c>
      <c r="E3691">
        <v>0.58499999999999996</v>
      </c>
      <c r="F3691">
        <f>Table3[[#This Row],[DivPay]]*4</f>
        <v>2.34</v>
      </c>
      <c r="G3691" s="2">
        <f>Table3[[#This Row],[FwdDiv]]/Table3[[#This Row],[SharePrice]]</f>
        <v>5.9709109466700688E-2</v>
      </c>
    </row>
    <row r="3692" spans="2:7" x14ac:dyDescent="0.2">
      <c r="B3692" s="35">
        <v>39765</v>
      </c>
      <c r="C3692">
        <v>39.96</v>
      </c>
      <c r="E3692">
        <v>0.58499999999999996</v>
      </c>
      <c r="F3692">
        <f>Table3[[#This Row],[DivPay]]*4</f>
        <v>2.34</v>
      </c>
      <c r="G3692" s="2">
        <f>Table3[[#This Row],[FwdDiv]]/Table3[[#This Row],[SharePrice]]</f>
        <v>5.8558558558558557E-2</v>
      </c>
    </row>
    <row r="3693" spans="2:7" x14ac:dyDescent="0.2">
      <c r="B3693" s="35">
        <v>39764</v>
      </c>
      <c r="C3693">
        <v>38.200000000000003</v>
      </c>
      <c r="E3693">
        <v>0.58499999999999996</v>
      </c>
      <c r="F3693">
        <f>Table3[[#This Row],[DivPay]]*4</f>
        <v>2.34</v>
      </c>
      <c r="G3693" s="2">
        <f>Table3[[#This Row],[FwdDiv]]/Table3[[#This Row],[SharePrice]]</f>
        <v>6.1256544502617791E-2</v>
      </c>
    </row>
    <row r="3694" spans="2:7" x14ac:dyDescent="0.2">
      <c r="B3694" s="35">
        <v>39763</v>
      </c>
      <c r="C3694">
        <v>38.770000000000003</v>
      </c>
      <c r="E3694">
        <v>0.58499999999999996</v>
      </c>
      <c r="F3694">
        <f>Table3[[#This Row],[DivPay]]*4</f>
        <v>2.34</v>
      </c>
      <c r="G3694" s="2">
        <f>Table3[[#This Row],[FwdDiv]]/Table3[[#This Row],[SharePrice]]</f>
        <v>6.0355945318545261E-2</v>
      </c>
    </row>
    <row r="3695" spans="2:7" x14ac:dyDescent="0.2">
      <c r="B3695" s="35">
        <v>39762</v>
      </c>
      <c r="C3695">
        <v>39.32</v>
      </c>
      <c r="E3695">
        <v>0.58499999999999996</v>
      </c>
      <c r="F3695">
        <f>Table3[[#This Row],[DivPay]]*4</f>
        <v>2.34</v>
      </c>
      <c r="G3695" s="2">
        <f>Table3[[#This Row],[FwdDiv]]/Table3[[#This Row],[SharePrice]]</f>
        <v>5.9511698880976599E-2</v>
      </c>
    </row>
    <row r="3696" spans="2:7" x14ac:dyDescent="0.2">
      <c r="B3696" s="35">
        <v>39759</v>
      </c>
      <c r="C3696">
        <v>42.13</v>
      </c>
      <c r="D3696">
        <v>0.58499999999999996</v>
      </c>
      <c r="E3696">
        <v>0.58499999999999996</v>
      </c>
      <c r="F3696">
        <f>Table3[[#This Row],[DivPay]]*4</f>
        <v>2.34</v>
      </c>
      <c r="G3696" s="2">
        <f>Table3[[#This Row],[FwdDiv]]/Table3[[#This Row],[SharePrice]]</f>
        <v>5.5542368858295742E-2</v>
      </c>
    </row>
    <row r="3697" spans="2:7" x14ac:dyDescent="0.2">
      <c r="B3697" s="35">
        <v>39758</v>
      </c>
      <c r="C3697">
        <v>42.23</v>
      </c>
      <c r="E3697">
        <v>0.58499999999999996</v>
      </c>
      <c r="F3697">
        <f>Table3[[#This Row],[DivPay]]*4</f>
        <v>2.34</v>
      </c>
      <c r="G3697" s="2">
        <f>Table3[[#This Row],[FwdDiv]]/Table3[[#This Row],[SharePrice]]</f>
        <v>5.5410845370589629E-2</v>
      </c>
    </row>
    <row r="3698" spans="2:7" x14ac:dyDescent="0.2">
      <c r="B3698" s="35">
        <v>39757</v>
      </c>
      <c r="C3698">
        <v>43.55</v>
      </c>
      <c r="E3698">
        <v>0.58499999999999996</v>
      </c>
      <c r="F3698">
        <f>Table3[[#This Row],[DivPay]]*4</f>
        <v>2.34</v>
      </c>
      <c r="G3698" s="2">
        <f>Table3[[#This Row],[FwdDiv]]/Table3[[#This Row],[SharePrice]]</f>
        <v>5.3731343283582089E-2</v>
      </c>
    </row>
    <row r="3699" spans="2:7" x14ac:dyDescent="0.2">
      <c r="B3699" s="35">
        <v>39756</v>
      </c>
      <c r="C3699">
        <v>44.53</v>
      </c>
      <c r="E3699">
        <v>0.58499999999999996</v>
      </c>
      <c r="F3699">
        <f>Table3[[#This Row],[DivPay]]*4</f>
        <v>2.34</v>
      </c>
      <c r="G3699" s="2">
        <f>Table3[[#This Row],[FwdDiv]]/Table3[[#This Row],[SharePrice]]</f>
        <v>5.2548843476308102E-2</v>
      </c>
    </row>
    <row r="3700" spans="2:7" x14ac:dyDescent="0.2">
      <c r="B3700" s="35">
        <v>39755</v>
      </c>
      <c r="C3700">
        <v>43.61</v>
      </c>
      <c r="E3700">
        <v>0.58499999999999996</v>
      </c>
      <c r="F3700">
        <f>Table3[[#This Row],[DivPay]]*4</f>
        <v>2.34</v>
      </c>
      <c r="G3700" s="2">
        <f>Table3[[#This Row],[FwdDiv]]/Table3[[#This Row],[SharePrice]]</f>
        <v>5.3657418023389129E-2</v>
      </c>
    </row>
    <row r="3701" spans="2:7" x14ac:dyDescent="0.2">
      <c r="B3701" s="35">
        <v>39752</v>
      </c>
      <c r="C3701">
        <v>43.32</v>
      </c>
      <c r="E3701">
        <v>0.58499999999999996</v>
      </c>
      <c r="F3701">
        <f>Table3[[#This Row],[DivPay]]*4</f>
        <v>2.34</v>
      </c>
      <c r="G3701" s="2">
        <f>Table3[[#This Row],[FwdDiv]]/Table3[[#This Row],[SharePrice]]</f>
        <v>5.4016620498614956E-2</v>
      </c>
    </row>
    <row r="3702" spans="2:7" x14ac:dyDescent="0.2">
      <c r="B3702" s="35">
        <v>39751</v>
      </c>
      <c r="C3702">
        <v>43.73</v>
      </c>
      <c r="E3702">
        <v>0.58499999999999996</v>
      </c>
      <c r="F3702">
        <f>Table3[[#This Row],[DivPay]]*4</f>
        <v>2.34</v>
      </c>
      <c r="G3702" s="2">
        <f>Table3[[#This Row],[FwdDiv]]/Table3[[#This Row],[SharePrice]]</f>
        <v>5.3510176080493937E-2</v>
      </c>
    </row>
    <row r="3703" spans="2:7" x14ac:dyDescent="0.2">
      <c r="B3703" s="35">
        <v>39750</v>
      </c>
      <c r="C3703">
        <v>42.14</v>
      </c>
      <c r="E3703">
        <v>0.58499999999999996</v>
      </c>
      <c r="F3703">
        <f>Table3[[#This Row],[DivPay]]*4</f>
        <v>2.34</v>
      </c>
      <c r="G3703" s="2">
        <f>Table3[[#This Row],[FwdDiv]]/Table3[[#This Row],[SharePrice]]</f>
        <v>5.5529188419553864E-2</v>
      </c>
    </row>
    <row r="3704" spans="2:7" x14ac:dyDescent="0.2">
      <c r="B3704" s="35">
        <v>39749</v>
      </c>
      <c r="C3704">
        <v>42.92</v>
      </c>
      <c r="E3704">
        <v>0.58499999999999996</v>
      </c>
      <c r="F3704">
        <f>Table3[[#This Row],[DivPay]]*4</f>
        <v>2.34</v>
      </c>
      <c r="G3704" s="2">
        <f>Table3[[#This Row],[FwdDiv]]/Table3[[#This Row],[SharePrice]]</f>
        <v>5.4520037278657965E-2</v>
      </c>
    </row>
    <row r="3705" spans="2:7" x14ac:dyDescent="0.2">
      <c r="B3705" s="35">
        <v>39748</v>
      </c>
      <c r="C3705">
        <v>39.78</v>
      </c>
      <c r="E3705">
        <v>0.58499999999999996</v>
      </c>
      <c r="F3705">
        <f>Table3[[#This Row],[DivPay]]*4</f>
        <v>2.34</v>
      </c>
      <c r="G3705" s="2">
        <f>Table3[[#This Row],[FwdDiv]]/Table3[[#This Row],[SharePrice]]</f>
        <v>5.8823529411764698E-2</v>
      </c>
    </row>
    <row r="3706" spans="2:7" x14ac:dyDescent="0.2">
      <c r="B3706" s="35">
        <v>39745</v>
      </c>
      <c r="C3706">
        <v>40.21</v>
      </c>
      <c r="E3706">
        <v>0.58499999999999996</v>
      </c>
      <c r="F3706">
        <f>Table3[[#This Row],[DivPay]]*4</f>
        <v>2.34</v>
      </c>
      <c r="G3706" s="2">
        <f>Table3[[#This Row],[FwdDiv]]/Table3[[#This Row],[SharePrice]]</f>
        <v>5.8194478985327029E-2</v>
      </c>
    </row>
    <row r="3707" spans="2:7" x14ac:dyDescent="0.2">
      <c r="B3707" s="35">
        <v>39744</v>
      </c>
      <c r="C3707">
        <v>40.909999999999997</v>
      </c>
      <c r="E3707">
        <v>0.58499999999999996</v>
      </c>
      <c r="F3707">
        <f>Table3[[#This Row],[DivPay]]*4</f>
        <v>2.34</v>
      </c>
      <c r="G3707" s="2">
        <f>Table3[[#This Row],[FwdDiv]]/Table3[[#This Row],[SharePrice]]</f>
        <v>5.7198728917135178E-2</v>
      </c>
    </row>
    <row r="3708" spans="2:7" x14ac:dyDescent="0.2">
      <c r="B3708" s="35">
        <v>39743</v>
      </c>
      <c r="C3708">
        <v>39.71</v>
      </c>
      <c r="E3708">
        <v>0.58499999999999996</v>
      </c>
      <c r="F3708">
        <f>Table3[[#This Row],[DivPay]]*4</f>
        <v>2.34</v>
      </c>
      <c r="G3708" s="2">
        <f>Table3[[#This Row],[FwdDiv]]/Table3[[#This Row],[SharePrice]]</f>
        <v>5.8927222362125407E-2</v>
      </c>
    </row>
    <row r="3709" spans="2:7" x14ac:dyDescent="0.2">
      <c r="B3709" s="35">
        <v>39742</v>
      </c>
      <c r="C3709">
        <v>40.83</v>
      </c>
      <c r="E3709">
        <v>0.58499999999999996</v>
      </c>
      <c r="F3709">
        <f>Table3[[#This Row],[DivPay]]*4</f>
        <v>2.34</v>
      </c>
      <c r="G3709" s="2">
        <f>Table3[[#This Row],[FwdDiv]]/Table3[[#This Row],[SharePrice]]</f>
        <v>5.7310800881704628E-2</v>
      </c>
    </row>
    <row r="3710" spans="2:7" x14ac:dyDescent="0.2">
      <c r="B3710" s="35">
        <v>39741</v>
      </c>
      <c r="C3710">
        <v>42.04</v>
      </c>
      <c r="E3710">
        <v>0.58499999999999996</v>
      </c>
      <c r="F3710">
        <f>Table3[[#This Row],[DivPay]]*4</f>
        <v>2.34</v>
      </c>
      <c r="G3710" s="2">
        <f>Table3[[#This Row],[FwdDiv]]/Table3[[#This Row],[SharePrice]]</f>
        <v>5.5661274976213128E-2</v>
      </c>
    </row>
    <row r="3711" spans="2:7" x14ac:dyDescent="0.2">
      <c r="B3711" s="35">
        <v>39738</v>
      </c>
      <c r="C3711">
        <v>39.15</v>
      </c>
      <c r="E3711">
        <v>0.58499999999999996</v>
      </c>
      <c r="F3711">
        <f>Table3[[#This Row],[DivPay]]*4</f>
        <v>2.34</v>
      </c>
      <c r="G3711" s="2">
        <f>Table3[[#This Row],[FwdDiv]]/Table3[[#This Row],[SharePrice]]</f>
        <v>5.9770114942528735E-2</v>
      </c>
    </row>
    <row r="3712" spans="2:7" x14ac:dyDescent="0.2">
      <c r="B3712" s="35">
        <v>39737</v>
      </c>
      <c r="C3712">
        <v>39.590000000000003</v>
      </c>
      <c r="E3712">
        <v>0.58499999999999996</v>
      </c>
      <c r="F3712">
        <f>Table3[[#This Row],[DivPay]]*4</f>
        <v>2.34</v>
      </c>
      <c r="G3712" s="2">
        <f>Table3[[#This Row],[FwdDiv]]/Table3[[#This Row],[SharePrice]]</f>
        <v>5.9105834806769376E-2</v>
      </c>
    </row>
    <row r="3713" spans="2:7" x14ac:dyDescent="0.2">
      <c r="B3713" s="35">
        <v>39736</v>
      </c>
      <c r="C3713">
        <v>38.81</v>
      </c>
      <c r="E3713">
        <v>0.58499999999999996</v>
      </c>
      <c r="F3713">
        <f>Table3[[#This Row],[DivPay]]*4</f>
        <v>2.34</v>
      </c>
      <c r="G3713" s="2">
        <f>Table3[[#This Row],[FwdDiv]]/Table3[[#This Row],[SharePrice]]</f>
        <v>6.0293738727132173E-2</v>
      </c>
    </row>
    <row r="3714" spans="2:7" x14ac:dyDescent="0.2">
      <c r="B3714" s="35">
        <v>39735</v>
      </c>
      <c r="C3714">
        <v>40.53</v>
      </c>
      <c r="E3714">
        <v>0.58499999999999996</v>
      </c>
      <c r="F3714">
        <f>Table3[[#This Row],[DivPay]]*4</f>
        <v>2.34</v>
      </c>
      <c r="G3714" s="2">
        <f>Table3[[#This Row],[FwdDiv]]/Table3[[#This Row],[SharePrice]]</f>
        <v>5.7735011102886744E-2</v>
      </c>
    </row>
    <row r="3715" spans="2:7" x14ac:dyDescent="0.2">
      <c r="B3715" s="35">
        <v>39734</v>
      </c>
      <c r="C3715">
        <v>41.06</v>
      </c>
      <c r="E3715">
        <v>0.58499999999999996</v>
      </c>
      <c r="F3715">
        <f>Table3[[#This Row],[DivPay]]*4</f>
        <v>2.34</v>
      </c>
      <c r="G3715" s="2">
        <f>Table3[[#This Row],[FwdDiv]]/Table3[[#This Row],[SharePrice]]</f>
        <v>5.6989771066731608E-2</v>
      </c>
    </row>
    <row r="3716" spans="2:7" x14ac:dyDescent="0.2">
      <c r="B3716" s="35">
        <v>39731</v>
      </c>
      <c r="C3716">
        <v>37.61</v>
      </c>
      <c r="E3716">
        <v>0.58499999999999996</v>
      </c>
      <c r="F3716">
        <f>Table3[[#This Row],[DivPay]]*4</f>
        <v>2.34</v>
      </c>
      <c r="G3716" s="2">
        <f>Table3[[#This Row],[FwdDiv]]/Table3[[#This Row],[SharePrice]]</f>
        <v>6.2217495346982184E-2</v>
      </c>
    </row>
    <row r="3717" spans="2:7" x14ac:dyDescent="0.2">
      <c r="B3717" s="35">
        <v>39730</v>
      </c>
      <c r="C3717">
        <v>38.840000000000003</v>
      </c>
      <c r="E3717">
        <v>0.58499999999999996</v>
      </c>
      <c r="F3717">
        <f>Table3[[#This Row],[DivPay]]*4</f>
        <v>2.34</v>
      </c>
      <c r="G3717" s="2">
        <f>Table3[[#This Row],[FwdDiv]]/Table3[[#This Row],[SharePrice]]</f>
        <v>6.0247167868177125E-2</v>
      </c>
    </row>
    <row r="3718" spans="2:7" x14ac:dyDescent="0.2">
      <c r="B3718" s="35">
        <v>39729</v>
      </c>
      <c r="C3718">
        <v>41.44</v>
      </c>
      <c r="E3718">
        <v>0.58499999999999996</v>
      </c>
      <c r="F3718">
        <f>Table3[[#This Row],[DivPay]]*4</f>
        <v>2.34</v>
      </c>
      <c r="G3718" s="2">
        <f>Table3[[#This Row],[FwdDiv]]/Table3[[#This Row],[SharePrice]]</f>
        <v>5.6467181467181465E-2</v>
      </c>
    </row>
    <row r="3719" spans="2:7" x14ac:dyDescent="0.2">
      <c r="B3719" s="35">
        <v>39728</v>
      </c>
      <c r="C3719">
        <v>41.63</v>
      </c>
      <c r="E3719">
        <v>0.58499999999999996</v>
      </c>
      <c r="F3719">
        <f>Table3[[#This Row],[DivPay]]*4</f>
        <v>2.34</v>
      </c>
      <c r="G3719" s="2">
        <f>Table3[[#This Row],[FwdDiv]]/Table3[[#This Row],[SharePrice]]</f>
        <v>5.6209464328609168E-2</v>
      </c>
    </row>
    <row r="3720" spans="2:7" x14ac:dyDescent="0.2">
      <c r="B3720" s="35">
        <v>39727</v>
      </c>
      <c r="C3720">
        <v>42.56</v>
      </c>
      <c r="E3720">
        <v>0.58499999999999996</v>
      </c>
      <c r="F3720">
        <f>Table3[[#This Row],[DivPay]]*4</f>
        <v>2.34</v>
      </c>
      <c r="G3720" s="2">
        <f>Table3[[#This Row],[FwdDiv]]/Table3[[#This Row],[SharePrice]]</f>
        <v>5.498120300751879E-2</v>
      </c>
    </row>
    <row r="3721" spans="2:7" x14ac:dyDescent="0.2">
      <c r="B3721" s="35">
        <v>39724</v>
      </c>
      <c r="C3721">
        <v>43.16</v>
      </c>
      <c r="E3721">
        <v>0.58499999999999996</v>
      </c>
      <c r="F3721">
        <f>Table3[[#This Row],[DivPay]]*4</f>
        <v>2.34</v>
      </c>
      <c r="G3721" s="2">
        <f>Table3[[#This Row],[FwdDiv]]/Table3[[#This Row],[SharePrice]]</f>
        <v>5.4216867469879519E-2</v>
      </c>
    </row>
    <row r="3722" spans="2:7" x14ac:dyDescent="0.2">
      <c r="B3722" s="35">
        <v>39723</v>
      </c>
      <c r="C3722">
        <v>43.67</v>
      </c>
      <c r="E3722">
        <v>0.58499999999999996</v>
      </c>
      <c r="F3722">
        <f>Table3[[#This Row],[DivPay]]*4</f>
        <v>2.34</v>
      </c>
      <c r="G3722" s="2">
        <f>Table3[[#This Row],[FwdDiv]]/Table3[[#This Row],[SharePrice]]</f>
        <v>5.3583695901076249E-2</v>
      </c>
    </row>
    <row r="3723" spans="2:7" x14ac:dyDescent="0.2">
      <c r="B3723" s="35">
        <v>39722</v>
      </c>
      <c r="C3723">
        <v>43.84</v>
      </c>
      <c r="E3723">
        <v>0.58499999999999996</v>
      </c>
      <c r="F3723">
        <f>Table3[[#This Row],[DivPay]]*4</f>
        <v>2.34</v>
      </c>
      <c r="G3723" s="2">
        <f>Table3[[#This Row],[FwdDiv]]/Table3[[#This Row],[SharePrice]]</f>
        <v>5.3375912408759114E-2</v>
      </c>
    </row>
    <row r="3724" spans="2:7" x14ac:dyDescent="0.2">
      <c r="B3724" s="35">
        <v>39721</v>
      </c>
      <c r="C3724">
        <v>42.96</v>
      </c>
      <c r="E3724">
        <v>0.58499999999999996</v>
      </c>
      <c r="F3724">
        <f>Table3[[#This Row],[DivPay]]*4</f>
        <v>2.34</v>
      </c>
      <c r="G3724" s="2">
        <f>Table3[[#This Row],[FwdDiv]]/Table3[[#This Row],[SharePrice]]</f>
        <v>5.4469273743016758E-2</v>
      </c>
    </row>
    <row r="3725" spans="2:7" x14ac:dyDescent="0.2">
      <c r="B3725" s="35">
        <v>39720</v>
      </c>
      <c r="C3725">
        <v>42.8</v>
      </c>
      <c r="E3725">
        <v>0.58499999999999996</v>
      </c>
      <c r="F3725">
        <f>Table3[[#This Row],[DivPay]]*4</f>
        <v>2.34</v>
      </c>
      <c r="G3725" s="2">
        <f>Table3[[#This Row],[FwdDiv]]/Table3[[#This Row],[SharePrice]]</f>
        <v>5.4672897196261686E-2</v>
      </c>
    </row>
    <row r="3726" spans="2:7" x14ac:dyDescent="0.2">
      <c r="B3726" s="35">
        <v>39717</v>
      </c>
      <c r="C3726">
        <v>43.66</v>
      </c>
      <c r="E3726">
        <v>0.58499999999999996</v>
      </c>
      <c r="F3726">
        <f>Table3[[#This Row],[DivPay]]*4</f>
        <v>2.34</v>
      </c>
      <c r="G3726" s="2">
        <f>Table3[[#This Row],[FwdDiv]]/Table3[[#This Row],[SharePrice]]</f>
        <v>5.3595968850206142E-2</v>
      </c>
    </row>
    <row r="3727" spans="2:7" x14ac:dyDescent="0.2">
      <c r="B3727" s="35">
        <v>39716</v>
      </c>
      <c r="C3727">
        <v>43.8</v>
      </c>
      <c r="E3727">
        <v>0.58499999999999996</v>
      </c>
      <c r="F3727">
        <f>Table3[[#This Row],[DivPay]]*4</f>
        <v>2.34</v>
      </c>
      <c r="G3727" s="2">
        <f>Table3[[#This Row],[FwdDiv]]/Table3[[#This Row],[SharePrice]]</f>
        <v>5.3424657534246578E-2</v>
      </c>
    </row>
    <row r="3728" spans="2:7" x14ac:dyDescent="0.2">
      <c r="B3728" s="35">
        <v>39715</v>
      </c>
      <c r="C3728">
        <v>43.2</v>
      </c>
      <c r="E3728">
        <v>0.58499999999999996</v>
      </c>
      <c r="F3728">
        <f>Table3[[#This Row],[DivPay]]*4</f>
        <v>2.34</v>
      </c>
      <c r="G3728" s="2">
        <f>Table3[[#This Row],[FwdDiv]]/Table3[[#This Row],[SharePrice]]</f>
        <v>5.4166666666666662E-2</v>
      </c>
    </row>
    <row r="3729" spans="2:7" x14ac:dyDescent="0.2">
      <c r="B3729" s="35">
        <v>39714</v>
      </c>
      <c r="C3729">
        <v>42.85</v>
      </c>
      <c r="E3729">
        <v>0.58499999999999996</v>
      </c>
      <c r="F3729">
        <f>Table3[[#This Row],[DivPay]]*4</f>
        <v>2.34</v>
      </c>
      <c r="G3729" s="2">
        <f>Table3[[#This Row],[FwdDiv]]/Table3[[#This Row],[SharePrice]]</f>
        <v>5.460910151691948E-2</v>
      </c>
    </row>
    <row r="3730" spans="2:7" x14ac:dyDescent="0.2">
      <c r="B3730" s="35">
        <v>39713</v>
      </c>
      <c r="C3730">
        <v>43.09</v>
      </c>
      <c r="E3730">
        <v>0.58499999999999996</v>
      </c>
      <c r="F3730">
        <f>Table3[[#This Row],[DivPay]]*4</f>
        <v>2.34</v>
      </c>
      <c r="G3730" s="2">
        <f>Table3[[#This Row],[FwdDiv]]/Table3[[#This Row],[SharePrice]]</f>
        <v>5.4304943142260378E-2</v>
      </c>
    </row>
    <row r="3731" spans="2:7" x14ac:dyDescent="0.2">
      <c r="B3731" s="35">
        <v>39710</v>
      </c>
      <c r="C3731">
        <v>44.31</v>
      </c>
      <c r="E3731">
        <v>0.58499999999999996</v>
      </c>
      <c r="F3731">
        <f>Table3[[#This Row],[DivPay]]*4</f>
        <v>2.34</v>
      </c>
      <c r="G3731" s="2">
        <f>Table3[[#This Row],[FwdDiv]]/Table3[[#This Row],[SharePrice]]</f>
        <v>5.2809749492213939E-2</v>
      </c>
    </row>
    <row r="3732" spans="2:7" x14ac:dyDescent="0.2">
      <c r="B3732" s="35">
        <v>39709</v>
      </c>
      <c r="C3732">
        <v>45.85</v>
      </c>
      <c r="E3732">
        <v>0.58499999999999996</v>
      </c>
      <c r="F3732">
        <f>Table3[[#This Row],[DivPay]]*4</f>
        <v>2.34</v>
      </c>
      <c r="G3732" s="2">
        <f>Table3[[#This Row],[FwdDiv]]/Table3[[#This Row],[SharePrice]]</f>
        <v>5.1035986913849501E-2</v>
      </c>
    </row>
    <row r="3733" spans="2:7" x14ac:dyDescent="0.2">
      <c r="B3733" s="35">
        <v>39708</v>
      </c>
      <c r="C3733">
        <v>43.87</v>
      </c>
      <c r="E3733">
        <v>0.58499999999999996</v>
      </c>
      <c r="F3733">
        <f>Table3[[#This Row],[DivPay]]*4</f>
        <v>2.34</v>
      </c>
      <c r="G3733" s="2">
        <f>Table3[[#This Row],[FwdDiv]]/Table3[[#This Row],[SharePrice]]</f>
        <v>5.3339411898791884E-2</v>
      </c>
    </row>
    <row r="3734" spans="2:7" x14ac:dyDescent="0.2">
      <c r="B3734" s="35">
        <v>39707</v>
      </c>
      <c r="C3734">
        <v>44.97</v>
      </c>
      <c r="E3734">
        <v>0.58499999999999996</v>
      </c>
      <c r="F3734">
        <f>Table3[[#This Row],[DivPay]]*4</f>
        <v>2.34</v>
      </c>
      <c r="G3734" s="2">
        <f>Table3[[#This Row],[FwdDiv]]/Table3[[#This Row],[SharePrice]]</f>
        <v>5.2034689793195463E-2</v>
      </c>
    </row>
    <row r="3735" spans="2:7" x14ac:dyDescent="0.2">
      <c r="B3735" s="35">
        <v>39706</v>
      </c>
      <c r="C3735">
        <v>44.13</v>
      </c>
      <c r="E3735">
        <v>0.58499999999999996</v>
      </c>
      <c r="F3735">
        <f>Table3[[#This Row],[DivPay]]*4</f>
        <v>2.34</v>
      </c>
      <c r="G3735" s="2">
        <f>Table3[[#This Row],[FwdDiv]]/Table3[[#This Row],[SharePrice]]</f>
        <v>5.3025152957171987E-2</v>
      </c>
    </row>
    <row r="3736" spans="2:7" x14ac:dyDescent="0.2">
      <c r="B3736" s="35">
        <v>39703</v>
      </c>
      <c r="C3736">
        <v>43.58</v>
      </c>
      <c r="E3736">
        <v>0.58499999999999996</v>
      </c>
      <c r="F3736">
        <f>Table3[[#This Row],[DivPay]]*4</f>
        <v>2.34</v>
      </c>
      <c r="G3736" s="2">
        <f>Table3[[#This Row],[FwdDiv]]/Table3[[#This Row],[SharePrice]]</f>
        <v>5.3694355208811377E-2</v>
      </c>
    </row>
    <row r="3737" spans="2:7" x14ac:dyDescent="0.2">
      <c r="B3737" s="35">
        <v>39702</v>
      </c>
      <c r="C3737">
        <v>43.26</v>
      </c>
      <c r="E3737">
        <v>0.58499999999999996</v>
      </c>
      <c r="F3737">
        <f>Table3[[#This Row],[DivPay]]*4</f>
        <v>2.34</v>
      </c>
      <c r="G3737" s="2">
        <f>Table3[[#This Row],[FwdDiv]]/Table3[[#This Row],[SharePrice]]</f>
        <v>5.4091539528432729E-2</v>
      </c>
    </row>
    <row r="3738" spans="2:7" x14ac:dyDescent="0.2">
      <c r="B3738" s="35">
        <v>39701</v>
      </c>
      <c r="C3738">
        <v>42.9</v>
      </c>
      <c r="E3738">
        <v>0.58499999999999996</v>
      </c>
      <c r="F3738">
        <f>Table3[[#This Row],[DivPay]]*4</f>
        <v>2.34</v>
      </c>
      <c r="G3738" s="2">
        <f>Table3[[#This Row],[FwdDiv]]/Table3[[#This Row],[SharePrice]]</f>
        <v>5.4545454545454543E-2</v>
      </c>
    </row>
    <row r="3739" spans="2:7" x14ac:dyDescent="0.2">
      <c r="B3739" s="35">
        <v>39700</v>
      </c>
      <c r="C3739">
        <v>42.51</v>
      </c>
      <c r="E3739">
        <v>0.58499999999999996</v>
      </c>
      <c r="F3739">
        <f>Table3[[#This Row],[DivPay]]*4</f>
        <v>2.34</v>
      </c>
      <c r="G3739" s="2">
        <f>Table3[[#This Row],[FwdDiv]]/Table3[[#This Row],[SharePrice]]</f>
        <v>5.5045871559633024E-2</v>
      </c>
    </row>
    <row r="3740" spans="2:7" x14ac:dyDescent="0.2">
      <c r="B3740" s="35">
        <v>39699</v>
      </c>
      <c r="C3740">
        <v>42.7</v>
      </c>
      <c r="E3740">
        <v>0.58499999999999996</v>
      </c>
      <c r="F3740">
        <f>Table3[[#This Row],[DivPay]]*4</f>
        <v>2.34</v>
      </c>
      <c r="G3740" s="2">
        <f>Table3[[#This Row],[FwdDiv]]/Table3[[#This Row],[SharePrice]]</f>
        <v>5.4800936768149879E-2</v>
      </c>
    </row>
    <row r="3741" spans="2:7" x14ac:dyDescent="0.2">
      <c r="B3741" s="35">
        <v>39696</v>
      </c>
      <c r="C3741">
        <v>40.56</v>
      </c>
      <c r="E3741">
        <v>0.58499999999999996</v>
      </c>
      <c r="F3741">
        <f>Table3[[#This Row],[DivPay]]*4</f>
        <v>2.34</v>
      </c>
      <c r="G3741" s="2">
        <f>Table3[[#This Row],[FwdDiv]]/Table3[[#This Row],[SharePrice]]</f>
        <v>5.7692307692307689E-2</v>
      </c>
    </row>
    <row r="3742" spans="2:7" x14ac:dyDescent="0.2">
      <c r="B3742" s="35">
        <v>39695</v>
      </c>
      <c r="C3742">
        <v>41.16</v>
      </c>
      <c r="E3742">
        <v>0.58499999999999996</v>
      </c>
      <c r="F3742">
        <f>Table3[[#This Row],[DivPay]]*4</f>
        <v>2.34</v>
      </c>
      <c r="G3742" s="2">
        <f>Table3[[#This Row],[FwdDiv]]/Table3[[#This Row],[SharePrice]]</f>
        <v>5.6851311953352773E-2</v>
      </c>
    </row>
    <row r="3743" spans="2:7" x14ac:dyDescent="0.2">
      <c r="B3743" s="35">
        <v>39694</v>
      </c>
      <c r="C3743">
        <v>41.28</v>
      </c>
      <c r="E3743">
        <v>0.58499999999999996</v>
      </c>
      <c r="F3743">
        <f>Table3[[#This Row],[DivPay]]*4</f>
        <v>2.34</v>
      </c>
      <c r="G3743" s="2">
        <f>Table3[[#This Row],[FwdDiv]]/Table3[[#This Row],[SharePrice]]</f>
        <v>5.6686046511627904E-2</v>
      </c>
    </row>
    <row r="3744" spans="2:7" x14ac:dyDescent="0.2">
      <c r="B3744" s="35">
        <v>39693</v>
      </c>
      <c r="C3744">
        <v>41.27</v>
      </c>
      <c r="E3744">
        <v>0.58499999999999996</v>
      </c>
      <c r="F3744">
        <f>Table3[[#This Row],[DivPay]]*4</f>
        <v>2.34</v>
      </c>
      <c r="G3744" s="2">
        <f>Table3[[#This Row],[FwdDiv]]/Table3[[#This Row],[SharePrice]]</f>
        <v>5.6699781923915671E-2</v>
      </c>
    </row>
    <row r="3745" spans="2:7" x14ac:dyDescent="0.2">
      <c r="B3745" s="35">
        <v>39689</v>
      </c>
      <c r="C3745">
        <v>40.9</v>
      </c>
      <c r="E3745">
        <v>0.58499999999999996</v>
      </c>
      <c r="F3745">
        <f>Table3[[#This Row],[DivPay]]*4</f>
        <v>2.34</v>
      </c>
      <c r="G3745" s="2">
        <f>Table3[[#This Row],[FwdDiv]]/Table3[[#This Row],[SharePrice]]</f>
        <v>5.7212713936430314E-2</v>
      </c>
    </row>
    <row r="3746" spans="2:7" x14ac:dyDescent="0.2">
      <c r="B3746" s="35">
        <v>39688</v>
      </c>
      <c r="C3746">
        <v>41.55</v>
      </c>
      <c r="E3746">
        <v>0.58499999999999996</v>
      </c>
      <c r="F3746">
        <f>Table3[[#This Row],[DivPay]]*4</f>
        <v>2.34</v>
      </c>
      <c r="G3746" s="2">
        <f>Table3[[#This Row],[FwdDiv]]/Table3[[#This Row],[SharePrice]]</f>
        <v>5.6317689530685923E-2</v>
      </c>
    </row>
    <row r="3747" spans="2:7" x14ac:dyDescent="0.2">
      <c r="B3747" s="35">
        <v>39687</v>
      </c>
      <c r="C3747">
        <v>41.29</v>
      </c>
      <c r="E3747">
        <v>0.58499999999999996</v>
      </c>
      <c r="F3747">
        <f>Table3[[#This Row],[DivPay]]*4</f>
        <v>2.34</v>
      </c>
      <c r="G3747" s="2">
        <f>Table3[[#This Row],[FwdDiv]]/Table3[[#This Row],[SharePrice]]</f>
        <v>5.6672317752482437E-2</v>
      </c>
    </row>
    <row r="3748" spans="2:7" x14ac:dyDescent="0.2">
      <c r="B3748" s="35">
        <v>39686</v>
      </c>
      <c r="C3748">
        <v>41.13</v>
      </c>
      <c r="E3748">
        <v>0.58499999999999996</v>
      </c>
      <c r="F3748">
        <f>Table3[[#This Row],[DivPay]]*4</f>
        <v>2.34</v>
      </c>
      <c r="G3748" s="2">
        <f>Table3[[#This Row],[FwdDiv]]/Table3[[#This Row],[SharePrice]]</f>
        <v>5.6892778993435443E-2</v>
      </c>
    </row>
    <row r="3749" spans="2:7" x14ac:dyDescent="0.2">
      <c r="B3749" s="35">
        <v>39685</v>
      </c>
      <c r="C3749">
        <v>40.74</v>
      </c>
      <c r="E3749">
        <v>0.58499999999999996</v>
      </c>
      <c r="F3749">
        <f>Table3[[#This Row],[DivPay]]*4</f>
        <v>2.34</v>
      </c>
      <c r="G3749" s="2">
        <f>Table3[[#This Row],[FwdDiv]]/Table3[[#This Row],[SharePrice]]</f>
        <v>5.7437407952871868E-2</v>
      </c>
    </row>
    <row r="3750" spans="2:7" x14ac:dyDescent="0.2">
      <c r="B3750" s="35">
        <v>39682</v>
      </c>
      <c r="C3750">
        <v>41.26</v>
      </c>
      <c r="E3750">
        <v>0.58499999999999996</v>
      </c>
      <c r="F3750">
        <f>Table3[[#This Row],[DivPay]]*4</f>
        <v>2.34</v>
      </c>
      <c r="G3750" s="2">
        <f>Table3[[#This Row],[FwdDiv]]/Table3[[#This Row],[SharePrice]]</f>
        <v>5.6713523994183231E-2</v>
      </c>
    </row>
    <row r="3751" spans="2:7" x14ac:dyDescent="0.2">
      <c r="B3751" s="35">
        <v>39681</v>
      </c>
      <c r="C3751">
        <v>40.83</v>
      </c>
      <c r="E3751">
        <v>0.58499999999999996</v>
      </c>
      <c r="F3751">
        <f>Table3[[#This Row],[DivPay]]*4</f>
        <v>2.34</v>
      </c>
      <c r="G3751" s="2">
        <f>Table3[[#This Row],[FwdDiv]]/Table3[[#This Row],[SharePrice]]</f>
        <v>5.7310800881704628E-2</v>
      </c>
    </row>
    <row r="3752" spans="2:7" x14ac:dyDescent="0.2">
      <c r="B3752" s="35">
        <v>39680</v>
      </c>
      <c r="C3752">
        <v>40.85</v>
      </c>
      <c r="E3752">
        <v>0.58499999999999996</v>
      </c>
      <c r="F3752">
        <f>Table3[[#This Row],[DivPay]]*4</f>
        <v>2.34</v>
      </c>
      <c r="G3752" s="2">
        <f>Table3[[#This Row],[FwdDiv]]/Table3[[#This Row],[SharePrice]]</f>
        <v>5.7282741738066092E-2</v>
      </c>
    </row>
    <row r="3753" spans="2:7" x14ac:dyDescent="0.2">
      <c r="B3753" s="35">
        <v>39679</v>
      </c>
      <c r="C3753">
        <v>41.01</v>
      </c>
      <c r="E3753">
        <v>0.58499999999999996</v>
      </c>
      <c r="F3753">
        <f>Table3[[#This Row],[DivPay]]*4</f>
        <v>2.34</v>
      </c>
      <c r="G3753" s="2">
        <f>Table3[[#This Row],[FwdDiv]]/Table3[[#This Row],[SharePrice]]</f>
        <v>5.7059253840526701E-2</v>
      </c>
    </row>
    <row r="3754" spans="2:7" x14ac:dyDescent="0.2">
      <c r="B3754" s="35">
        <v>39678</v>
      </c>
      <c r="C3754">
        <v>41.25</v>
      </c>
      <c r="E3754">
        <v>0.58499999999999996</v>
      </c>
      <c r="F3754">
        <f>Table3[[#This Row],[DivPay]]*4</f>
        <v>2.34</v>
      </c>
      <c r="G3754" s="2">
        <f>Table3[[#This Row],[FwdDiv]]/Table3[[#This Row],[SharePrice]]</f>
        <v>5.6727272727272723E-2</v>
      </c>
    </row>
    <row r="3755" spans="2:7" x14ac:dyDescent="0.2">
      <c r="B3755" s="35">
        <v>39675</v>
      </c>
      <c r="C3755">
        <v>40.76</v>
      </c>
      <c r="E3755">
        <v>0.58499999999999996</v>
      </c>
      <c r="F3755">
        <f>Table3[[#This Row],[DivPay]]*4</f>
        <v>2.34</v>
      </c>
      <c r="G3755" s="2">
        <f>Table3[[#This Row],[FwdDiv]]/Table3[[#This Row],[SharePrice]]</f>
        <v>5.7409224730127578E-2</v>
      </c>
    </row>
    <row r="3756" spans="2:7" x14ac:dyDescent="0.2">
      <c r="B3756" s="35">
        <v>39674</v>
      </c>
      <c r="C3756">
        <v>39.96</v>
      </c>
      <c r="E3756">
        <v>0.58499999999999996</v>
      </c>
      <c r="F3756">
        <f>Table3[[#This Row],[DivPay]]*4</f>
        <v>2.34</v>
      </c>
      <c r="G3756" s="2">
        <f>Table3[[#This Row],[FwdDiv]]/Table3[[#This Row],[SharePrice]]</f>
        <v>5.8558558558558557E-2</v>
      </c>
    </row>
    <row r="3757" spans="2:7" x14ac:dyDescent="0.2">
      <c r="B3757" s="35">
        <v>39673</v>
      </c>
      <c r="C3757">
        <v>40.44</v>
      </c>
      <c r="E3757">
        <v>0.58499999999999996</v>
      </c>
      <c r="F3757">
        <f>Table3[[#This Row],[DivPay]]*4</f>
        <v>2.34</v>
      </c>
      <c r="G3757" s="2">
        <f>Table3[[#This Row],[FwdDiv]]/Table3[[#This Row],[SharePrice]]</f>
        <v>5.7863501483679525E-2</v>
      </c>
    </row>
    <row r="3758" spans="2:7" x14ac:dyDescent="0.2">
      <c r="B3758" s="35">
        <v>39672</v>
      </c>
      <c r="C3758">
        <v>40.21</v>
      </c>
      <c r="E3758">
        <v>0.58499999999999996</v>
      </c>
      <c r="F3758">
        <f>Table3[[#This Row],[DivPay]]*4</f>
        <v>2.34</v>
      </c>
      <c r="G3758" s="2">
        <f>Table3[[#This Row],[FwdDiv]]/Table3[[#This Row],[SharePrice]]</f>
        <v>5.8194478985327029E-2</v>
      </c>
    </row>
    <row r="3759" spans="2:7" x14ac:dyDescent="0.2">
      <c r="B3759" s="35">
        <v>39671</v>
      </c>
      <c r="C3759">
        <v>41.26</v>
      </c>
      <c r="D3759">
        <v>0.58499999999999996</v>
      </c>
      <c r="E3759">
        <v>0.58499999999999996</v>
      </c>
      <c r="F3759">
        <f>Table3[[#This Row],[DivPay]]*4</f>
        <v>2.34</v>
      </c>
      <c r="G3759" s="2">
        <f>Table3[[#This Row],[FwdDiv]]/Table3[[#This Row],[SharePrice]]</f>
        <v>5.6713523994183231E-2</v>
      </c>
    </row>
    <row r="3760" spans="2:7" x14ac:dyDescent="0.2">
      <c r="B3760" s="35">
        <v>39668</v>
      </c>
      <c r="C3760">
        <v>41.5</v>
      </c>
      <c r="E3760">
        <v>0.58499999999999996</v>
      </c>
      <c r="F3760">
        <f>Table3[[#This Row],[DivPay]]*4</f>
        <v>2.34</v>
      </c>
      <c r="G3760" s="2">
        <f>Table3[[#This Row],[FwdDiv]]/Table3[[#This Row],[SharePrice]]</f>
        <v>5.6385542168674696E-2</v>
      </c>
    </row>
    <row r="3761" spans="2:7" x14ac:dyDescent="0.2">
      <c r="B3761" s="35">
        <v>39667</v>
      </c>
      <c r="C3761">
        <v>39.72</v>
      </c>
      <c r="E3761">
        <v>0.58499999999999996</v>
      </c>
      <c r="F3761">
        <f>Table3[[#This Row],[DivPay]]*4</f>
        <v>2.34</v>
      </c>
      <c r="G3761" s="2">
        <f>Table3[[#This Row],[FwdDiv]]/Table3[[#This Row],[SharePrice]]</f>
        <v>5.8912386706948636E-2</v>
      </c>
    </row>
    <row r="3762" spans="2:7" x14ac:dyDescent="0.2">
      <c r="B3762" s="35">
        <v>39666</v>
      </c>
      <c r="C3762">
        <v>40.01</v>
      </c>
      <c r="E3762">
        <v>0.58499999999999996</v>
      </c>
      <c r="F3762">
        <f>Table3[[#This Row],[DivPay]]*4</f>
        <v>2.34</v>
      </c>
      <c r="G3762" s="2">
        <f>Table3[[#This Row],[FwdDiv]]/Table3[[#This Row],[SharePrice]]</f>
        <v>5.8485378655336165E-2</v>
      </c>
    </row>
    <row r="3763" spans="2:7" x14ac:dyDescent="0.2">
      <c r="B3763" s="35">
        <v>39665</v>
      </c>
      <c r="C3763">
        <v>40.64</v>
      </c>
      <c r="E3763">
        <v>0.58499999999999996</v>
      </c>
      <c r="F3763">
        <f>Table3[[#This Row],[DivPay]]*4</f>
        <v>2.34</v>
      </c>
      <c r="G3763" s="2">
        <f>Table3[[#This Row],[FwdDiv]]/Table3[[#This Row],[SharePrice]]</f>
        <v>5.757874015748031E-2</v>
      </c>
    </row>
    <row r="3764" spans="2:7" x14ac:dyDescent="0.2">
      <c r="B3764" s="35">
        <v>39664</v>
      </c>
      <c r="C3764">
        <v>39.31</v>
      </c>
      <c r="E3764">
        <v>0.58499999999999996</v>
      </c>
      <c r="F3764">
        <f>Table3[[#This Row],[DivPay]]*4</f>
        <v>2.34</v>
      </c>
      <c r="G3764" s="2">
        <f>Table3[[#This Row],[FwdDiv]]/Table3[[#This Row],[SharePrice]]</f>
        <v>5.9526837954718893E-2</v>
      </c>
    </row>
    <row r="3765" spans="2:7" x14ac:dyDescent="0.2">
      <c r="B3765" s="35">
        <v>39661</v>
      </c>
      <c r="C3765">
        <v>38.799999999999997</v>
      </c>
      <c r="E3765">
        <v>0.58499999999999996</v>
      </c>
      <c r="F3765">
        <f>Table3[[#This Row],[DivPay]]*4</f>
        <v>2.34</v>
      </c>
      <c r="G3765" s="2">
        <f>Table3[[#This Row],[FwdDiv]]/Table3[[#This Row],[SharePrice]]</f>
        <v>6.0309278350515465E-2</v>
      </c>
    </row>
    <row r="3766" spans="2:7" x14ac:dyDescent="0.2">
      <c r="B3766" s="35">
        <v>39660</v>
      </c>
      <c r="C3766">
        <v>39.700000000000003</v>
      </c>
      <c r="E3766">
        <v>0.58499999999999996</v>
      </c>
      <c r="F3766">
        <f>Table3[[#This Row],[DivPay]]*4</f>
        <v>2.34</v>
      </c>
      <c r="G3766" s="2">
        <f>Table3[[#This Row],[FwdDiv]]/Table3[[#This Row],[SharePrice]]</f>
        <v>5.8942065491183873E-2</v>
      </c>
    </row>
    <row r="3767" spans="2:7" x14ac:dyDescent="0.2">
      <c r="B3767" s="35">
        <v>39659</v>
      </c>
      <c r="C3767">
        <v>39.35</v>
      </c>
      <c r="E3767">
        <v>0.58499999999999996</v>
      </c>
      <c r="F3767">
        <f>Table3[[#This Row],[DivPay]]*4</f>
        <v>2.34</v>
      </c>
      <c r="G3767" s="2">
        <f>Table3[[#This Row],[FwdDiv]]/Table3[[#This Row],[SharePrice]]</f>
        <v>5.9466327827191863E-2</v>
      </c>
    </row>
    <row r="3768" spans="2:7" x14ac:dyDescent="0.2">
      <c r="B3768" s="35">
        <v>39658</v>
      </c>
      <c r="C3768">
        <v>38.56</v>
      </c>
      <c r="E3768">
        <v>0.58499999999999996</v>
      </c>
      <c r="F3768">
        <f>Table3[[#This Row],[DivPay]]*4</f>
        <v>2.34</v>
      </c>
      <c r="G3768" s="2">
        <f>Table3[[#This Row],[FwdDiv]]/Table3[[#This Row],[SharePrice]]</f>
        <v>6.0684647302904557E-2</v>
      </c>
    </row>
    <row r="3769" spans="2:7" x14ac:dyDescent="0.2">
      <c r="B3769" s="35">
        <v>39657</v>
      </c>
      <c r="C3769">
        <v>38.340000000000003</v>
      </c>
      <c r="E3769">
        <v>0.58499999999999996</v>
      </c>
      <c r="F3769">
        <f>Table3[[#This Row],[DivPay]]*4</f>
        <v>2.34</v>
      </c>
      <c r="G3769" s="2">
        <f>Table3[[#This Row],[FwdDiv]]/Table3[[#This Row],[SharePrice]]</f>
        <v>6.1032863849765251E-2</v>
      </c>
    </row>
    <row r="3770" spans="2:7" x14ac:dyDescent="0.2">
      <c r="B3770" s="35">
        <v>39654</v>
      </c>
      <c r="C3770">
        <v>38.28</v>
      </c>
      <c r="E3770">
        <v>0.58499999999999996</v>
      </c>
      <c r="F3770">
        <f>Table3[[#This Row],[DivPay]]*4</f>
        <v>2.34</v>
      </c>
      <c r="G3770" s="2">
        <f>Table3[[#This Row],[FwdDiv]]/Table3[[#This Row],[SharePrice]]</f>
        <v>6.1128526645768018E-2</v>
      </c>
    </row>
    <row r="3771" spans="2:7" x14ac:dyDescent="0.2">
      <c r="B3771" s="35">
        <v>39653</v>
      </c>
      <c r="C3771">
        <v>38.76</v>
      </c>
      <c r="E3771">
        <v>0.58499999999999996</v>
      </c>
      <c r="F3771">
        <f>Table3[[#This Row],[DivPay]]*4</f>
        <v>2.34</v>
      </c>
      <c r="G3771" s="2">
        <f>Table3[[#This Row],[FwdDiv]]/Table3[[#This Row],[SharePrice]]</f>
        <v>6.0371517027863773E-2</v>
      </c>
    </row>
    <row r="3772" spans="2:7" x14ac:dyDescent="0.2">
      <c r="B3772" s="35">
        <v>39652</v>
      </c>
      <c r="C3772">
        <v>39</v>
      </c>
      <c r="E3772">
        <v>0.58499999999999996</v>
      </c>
      <c r="F3772">
        <f>Table3[[#This Row],[DivPay]]*4</f>
        <v>2.34</v>
      </c>
      <c r="G3772" s="2">
        <f>Table3[[#This Row],[FwdDiv]]/Table3[[#This Row],[SharePrice]]</f>
        <v>0.06</v>
      </c>
    </row>
    <row r="3773" spans="2:7" x14ac:dyDescent="0.2">
      <c r="B3773" s="35">
        <v>39651</v>
      </c>
      <c r="C3773">
        <v>39.17</v>
      </c>
      <c r="E3773">
        <v>0.58499999999999996</v>
      </c>
      <c r="F3773">
        <f>Table3[[#This Row],[DivPay]]*4</f>
        <v>2.34</v>
      </c>
      <c r="G3773" s="2">
        <f>Table3[[#This Row],[FwdDiv]]/Table3[[#This Row],[SharePrice]]</f>
        <v>5.9739596630074027E-2</v>
      </c>
    </row>
    <row r="3774" spans="2:7" x14ac:dyDescent="0.2">
      <c r="B3774" s="35">
        <v>39650</v>
      </c>
      <c r="C3774">
        <v>38.74</v>
      </c>
      <c r="E3774">
        <v>0.58499999999999996</v>
      </c>
      <c r="F3774">
        <f>Table3[[#This Row],[DivPay]]*4</f>
        <v>2.34</v>
      </c>
      <c r="G3774" s="2">
        <f>Table3[[#This Row],[FwdDiv]]/Table3[[#This Row],[SharePrice]]</f>
        <v>6.0402684563758385E-2</v>
      </c>
    </row>
    <row r="3775" spans="2:7" x14ac:dyDescent="0.2">
      <c r="B3775" s="35">
        <v>39647</v>
      </c>
      <c r="C3775">
        <v>38.479999999999997</v>
      </c>
      <c r="E3775">
        <v>0.58499999999999996</v>
      </c>
      <c r="F3775">
        <f>Table3[[#This Row],[DivPay]]*4</f>
        <v>2.34</v>
      </c>
      <c r="G3775" s="2">
        <f>Table3[[#This Row],[FwdDiv]]/Table3[[#This Row],[SharePrice]]</f>
        <v>6.0810810810810814E-2</v>
      </c>
    </row>
    <row r="3776" spans="2:7" x14ac:dyDescent="0.2">
      <c r="B3776" s="35">
        <v>39646</v>
      </c>
      <c r="C3776">
        <v>37.99</v>
      </c>
      <c r="E3776">
        <v>0.58499999999999996</v>
      </c>
      <c r="F3776">
        <f>Table3[[#This Row],[DivPay]]*4</f>
        <v>2.34</v>
      </c>
      <c r="G3776" s="2">
        <f>Table3[[#This Row],[FwdDiv]]/Table3[[#This Row],[SharePrice]]</f>
        <v>6.1595156620163197E-2</v>
      </c>
    </row>
    <row r="3777" spans="2:7" x14ac:dyDescent="0.2">
      <c r="B3777" s="35">
        <v>39645</v>
      </c>
      <c r="C3777">
        <v>37.71</v>
      </c>
      <c r="E3777">
        <v>0.58499999999999996</v>
      </c>
      <c r="F3777">
        <f>Table3[[#This Row],[DivPay]]*4</f>
        <v>2.34</v>
      </c>
      <c r="G3777" s="2">
        <f>Table3[[#This Row],[FwdDiv]]/Table3[[#This Row],[SharePrice]]</f>
        <v>6.205250596658711E-2</v>
      </c>
    </row>
    <row r="3778" spans="2:7" x14ac:dyDescent="0.2">
      <c r="B3778" s="35">
        <v>39644</v>
      </c>
      <c r="C3778">
        <v>38.130000000000003</v>
      </c>
      <c r="E3778">
        <v>0.58499999999999996</v>
      </c>
      <c r="F3778">
        <f>Table3[[#This Row],[DivPay]]*4</f>
        <v>2.34</v>
      </c>
      <c r="G3778" s="2">
        <f>Table3[[#This Row],[FwdDiv]]/Table3[[#This Row],[SharePrice]]</f>
        <v>6.1369000786782056E-2</v>
      </c>
    </row>
    <row r="3779" spans="2:7" x14ac:dyDescent="0.2">
      <c r="B3779" s="35">
        <v>39643</v>
      </c>
      <c r="C3779">
        <v>38.24</v>
      </c>
      <c r="E3779">
        <v>0.58499999999999996</v>
      </c>
      <c r="F3779">
        <f>Table3[[#This Row],[DivPay]]*4</f>
        <v>2.34</v>
      </c>
      <c r="G3779" s="2">
        <f>Table3[[#This Row],[FwdDiv]]/Table3[[#This Row],[SharePrice]]</f>
        <v>6.1192468619246855E-2</v>
      </c>
    </row>
    <row r="3780" spans="2:7" x14ac:dyDescent="0.2">
      <c r="B3780" s="35">
        <v>39640</v>
      </c>
      <c r="C3780">
        <v>38.770000000000003</v>
      </c>
      <c r="E3780">
        <v>0.58499999999999996</v>
      </c>
      <c r="F3780">
        <f>Table3[[#This Row],[DivPay]]*4</f>
        <v>2.34</v>
      </c>
      <c r="G3780" s="2">
        <f>Table3[[#This Row],[FwdDiv]]/Table3[[#This Row],[SharePrice]]</f>
        <v>6.0355945318545261E-2</v>
      </c>
    </row>
    <row r="3781" spans="2:7" x14ac:dyDescent="0.2">
      <c r="B3781" s="35">
        <v>39639</v>
      </c>
      <c r="C3781">
        <v>39.17</v>
      </c>
      <c r="E3781">
        <v>0.58499999999999996</v>
      </c>
      <c r="F3781">
        <f>Table3[[#This Row],[DivPay]]*4</f>
        <v>2.34</v>
      </c>
      <c r="G3781" s="2">
        <f>Table3[[#This Row],[FwdDiv]]/Table3[[#This Row],[SharePrice]]</f>
        <v>5.9739596630074027E-2</v>
      </c>
    </row>
    <row r="3782" spans="2:7" x14ac:dyDescent="0.2">
      <c r="B3782" s="35">
        <v>39638</v>
      </c>
      <c r="C3782">
        <v>39.01</v>
      </c>
      <c r="E3782">
        <v>0.58499999999999996</v>
      </c>
      <c r="F3782">
        <f>Table3[[#This Row],[DivPay]]*4</f>
        <v>2.34</v>
      </c>
      <c r="G3782" s="2">
        <f>Table3[[#This Row],[FwdDiv]]/Table3[[#This Row],[SharePrice]]</f>
        <v>5.9984619328377335E-2</v>
      </c>
    </row>
    <row r="3783" spans="2:7" x14ac:dyDescent="0.2">
      <c r="B3783" s="35">
        <v>39637</v>
      </c>
      <c r="C3783">
        <v>38.81</v>
      </c>
      <c r="E3783">
        <v>0.58499999999999996</v>
      </c>
      <c r="F3783">
        <f>Table3[[#This Row],[DivPay]]*4</f>
        <v>2.34</v>
      </c>
      <c r="G3783" s="2">
        <f>Table3[[#This Row],[FwdDiv]]/Table3[[#This Row],[SharePrice]]</f>
        <v>6.0293738727132173E-2</v>
      </c>
    </row>
    <row r="3784" spans="2:7" x14ac:dyDescent="0.2">
      <c r="B3784" s="35">
        <v>39636</v>
      </c>
      <c r="C3784">
        <v>38</v>
      </c>
      <c r="E3784">
        <v>0.58499999999999996</v>
      </c>
      <c r="F3784">
        <f>Table3[[#This Row],[DivPay]]*4</f>
        <v>2.34</v>
      </c>
      <c r="G3784" s="2">
        <f>Table3[[#This Row],[FwdDiv]]/Table3[[#This Row],[SharePrice]]</f>
        <v>6.1578947368421046E-2</v>
      </c>
    </row>
    <row r="3785" spans="2:7" x14ac:dyDescent="0.2">
      <c r="B3785" s="35">
        <v>39632</v>
      </c>
      <c r="C3785">
        <v>38.17</v>
      </c>
      <c r="E3785">
        <v>0.58499999999999996</v>
      </c>
      <c r="F3785">
        <f>Table3[[#This Row],[DivPay]]*4</f>
        <v>2.34</v>
      </c>
      <c r="G3785" s="2">
        <f>Table3[[#This Row],[FwdDiv]]/Table3[[#This Row],[SharePrice]]</f>
        <v>6.130468954676447E-2</v>
      </c>
    </row>
    <row r="3786" spans="2:7" x14ac:dyDescent="0.2">
      <c r="B3786" s="35">
        <v>39631</v>
      </c>
      <c r="C3786">
        <v>38.380000000000003</v>
      </c>
      <c r="E3786">
        <v>0.58499999999999996</v>
      </c>
      <c r="F3786">
        <f>Table3[[#This Row],[DivPay]]*4</f>
        <v>2.34</v>
      </c>
      <c r="G3786" s="2">
        <f>Table3[[#This Row],[FwdDiv]]/Table3[[#This Row],[SharePrice]]</f>
        <v>6.0969254820218859E-2</v>
      </c>
    </row>
    <row r="3787" spans="2:7" x14ac:dyDescent="0.2">
      <c r="B3787" s="35">
        <v>39630</v>
      </c>
      <c r="C3787">
        <v>38.76</v>
      </c>
      <c r="E3787">
        <v>0.58499999999999996</v>
      </c>
      <c r="F3787">
        <f>Table3[[#This Row],[DivPay]]*4</f>
        <v>2.34</v>
      </c>
      <c r="G3787" s="2">
        <f>Table3[[#This Row],[FwdDiv]]/Table3[[#This Row],[SharePrice]]</f>
        <v>6.0371517027863773E-2</v>
      </c>
    </row>
    <row r="3788" spans="2:7" x14ac:dyDescent="0.2">
      <c r="B3788" s="35">
        <v>39629</v>
      </c>
      <c r="C3788">
        <v>39.090000000000003</v>
      </c>
      <c r="E3788">
        <v>0.58499999999999996</v>
      </c>
      <c r="F3788">
        <f>Table3[[#This Row],[DivPay]]*4</f>
        <v>2.34</v>
      </c>
      <c r="G3788" s="2">
        <f>Table3[[#This Row],[FwdDiv]]/Table3[[#This Row],[SharePrice]]</f>
        <v>5.9861857252494238E-2</v>
      </c>
    </row>
    <row r="3789" spans="2:7" x14ac:dyDescent="0.2">
      <c r="B3789" s="35">
        <v>39626</v>
      </c>
      <c r="C3789">
        <v>38.42</v>
      </c>
      <c r="E3789">
        <v>0.58499999999999996</v>
      </c>
      <c r="F3789">
        <f>Table3[[#This Row],[DivPay]]*4</f>
        <v>2.34</v>
      </c>
      <c r="G3789" s="2">
        <f>Table3[[#This Row],[FwdDiv]]/Table3[[#This Row],[SharePrice]]</f>
        <v>6.0905778240499732E-2</v>
      </c>
    </row>
    <row r="3790" spans="2:7" x14ac:dyDescent="0.2">
      <c r="B3790" s="35">
        <v>39625</v>
      </c>
      <c r="C3790">
        <v>39.17</v>
      </c>
      <c r="E3790">
        <v>0.58499999999999996</v>
      </c>
      <c r="F3790">
        <f>Table3[[#This Row],[DivPay]]*4</f>
        <v>2.34</v>
      </c>
      <c r="G3790" s="2">
        <f>Table3[[#This Row],[FwdDiv]]/Table3[[#This Row],[SharePrice]]</f>
        <v>5.9739596630074027E-2</v>
      </c>
    </row>
    <row r="3791" spans="2:7" x14ac:dyDescent="0.2">
      <c r="B3791" s="35">
        <v>39624</v>
      </c>
      <c r="C3791">
        <v>40.1</v>
      </c>
      <c r="E3791">
        <v>0.58499999999999996</v>
      </c>
      <c r="F3791">
        <f>Table3[[#This Row],[DivPay]]*4</f>
        <v>2.34</v>
      </c>
      <c r="G3791" s="2">
        <f>Table3[[#This Row],[FwdDiv]]/Table3[[#This Row],[SharePrice]]</f>
        <v>5.8354114713216949E-2</v>
      </c>
    </row>
    <row r="3792" spans="2:7" x14ac:dyDescent="0.2">
      <c r="B3792" s="35">
        <v>39623</v>
      </c>
      <c r="C3792">
        <v>39.81</v>
      </c>
      <c r="E3792">
        <v>0.58499999999999996</v>
      </c>
      <c r="F3792">
        <f>Table3[[#This Row],[DivPay]]*4</f>
        <v>2.34</v>
      </c>
      <c r="G3792" s="2">
        <f>Table3[[#This Row],[FwdDiv]]/Table3[[#This Row],[SharePrice]]</f>
        <v>5.8779201205727195E-2</v>
      </c>
    </row>
    <row r="3793" spans="2:7" x14ac:dyDescent="0.2">
      <c r="B3793" s="35">
        <v>39622</v>
      </c>
      <c r="C3793">
        <v>39.82</v>
      </c>
      <c r="E3793">
        <v>0.58499999999999996</v>
      </c>
      <c r="F3793">
        <f>Table3[[#This Row],[DivPay]]*4</f>
        <v>2.34</v>
      </c>
      <c r="G3793" s="2">
        <f>Table3[[#This Row],[FwdDiv]]/Table3[[#This Row],[SharePrice]]</f>
        <v>5.8764439979909593E-2</v>
      </c>
    </row>
    <row r="3794" spans="2:7" x14ac:dyDescent="0.2">
      <c r="B3794" s="35">
        <v>39619</v>
      </c>
      <c r="C3794">
        <v>39.69</v>
      </c>
      <c r="E3794">
        <v>0.58499999999999996</v>
      </c>
      <c r="F3794">
        <f>Table3[[#This Row],[DivPay]]*4</f>
        <v>2.34</v>
      </c>
      <c r="G3794" s="2">
        <f>Table3[[#This Row],[FwdDiv]]/Table3[[#This Row],[SharePrice]]</f>
        <v>5.8956916099773243E-2</v>
      </c>
    </row>
    <row r="3795" spans="2:7" x14ac:dyDescent="0.2">
      <c r="B3795" s="35">
        <v>39618</v>
      </c>
      <c r="C3795">
        <v>40.32</v>
      </c>
      <c r="E3795">
        <v>0.58499999999999996</v>
      </c>
      <c r="F3795">
        <f>Table3[[#This Row],[DivPay]]*4</f>
        <v>2.34</v>
      </c>
      <c r="G3795" s="2">
        <f>Table3[[#This Row],[FwdDiv]]/Table3[[#This Row],[SharePrice]]</f>
        <v>5.8035714285714281E-2</v>
      </c>
    </row>
    <row r="3796" spans="2:7" x14ac:dyDescent="0.2">
      <c r="B3796" s="35">
        <v>39617</v>
      </c>
      <c r="C3796">
        <v>40.04</v>
      </c>
      <c r="E3796">
        <v>0.58499999999999996</v>
      </c>
      <c r="F3796">
        <f>Table3[[#This Row],[DivPay]]*4</f>
        <v>2.34</v>
      </c>
      <c r="G3796" s="2">
        <f>Table3[[#This Row],[FwdDiv]]/Table3[[#This Row],[SharePrice]]</f>
        <v>5.844155844155844E-2</v>
      </c>
    </row>
    <row r="3797" spans="2:7" x14ac:dyDescent="0.2">
      <c r="B3797" s="35">
        <v>39616</v>
      </c>
      <c r="C3797">
        <v>40.19</v>
      </c>
      <c r="E3797">
        <v>0.58499999999999996</v>
      </c>
      <c r="F3797">
        <f>Table3[[#This Row],[DivPay]]*4</f>
        <v>2.34</v>
      </c>
      <c r="G3797" s="2">
        <f>Table3[[#This Row],[FwdDiv]]/Table3[[#This Row],[SharePrice]]</f>
        <v>5.8223438666334906E-2</v>
      </c>
    </row>
    <row r="3798" spans="2:7" x14ac:dyDescent="0.2">
      <c r="B3798" s="35">
        <v>39615</v>
      </c>
      <c r="C3798">
        <v>40.299999999999997</v>
      </c>
      <c r="E3798">
        <v>0.58499999999999996</v>
      </c>
      <c r="F3798">
        <f>Table3[[#This Row],[DivPay]]*4</f>
        <v>2.34</v>
      </c>
      <c r="G3798" s="2">
        <f>Table3[[#This Row],[FwdDiv]]/Table3[[#This Row],[SharePrice]]</f>
        <v>5.8064516129032261E-2</v>
      </c>
    </row>
    <row r="3799" spans="2:7" x14ac:dyDescent="0.2">
      <c r="B3799" s="35">
        <v>39612</v>
      </c>
      <c r="C3799">
        <v>40.36</v>
      </c>
      <c r="E3799">
        <v>0.58499999999999996</v>
      </c>
      <c r="F3799">
        <f>Table3[[#This Row],[DivPay]]*4</f>
        <v>2.34</v>
      </c>
      <c r="G3799" s="2">
        <f>Table3[[#This Row],[FwdDiv]]/Table3[[#This Row],[SharePrice]]</f>
        <v>5.7978196233894941E-2</v>
      </c>
    </row>
    <row r="3800" spans="2:7" x14ac:dyDescent="0.2">
      <c r="B3800" s="35">
        <v>39611</v>
      </c>
      <c r="C3800">
        <v>39.78</v>
      </c>
      <c r="E3800">
        <v>0.58499999999999996</v>
      </c>
      <c r="F3800">
        <f>Table3[[#This Row],[DivPay]]*4</f>
        <v>2.34</v>
      </c>
      <c r="G3800" s="2">
        <f>Table3[[#This Row],[FwdDiv]]/Table3[[#This Row],[SharePrice]]</f>
        <v>5.8823529411764698E-2</v>
      </c>
    </row>
    <row r="3801" spans="2:7" x14ac:dyDescent="0.2">
      <c r="B3801" s="35">
        <v>39610</v>
      </c>
      <c r="C3801">
        <v>39.72</v>
      </c>
      <c r="E3801">
        <v>0.58499999999999996</v>
      </c>
      <c r="F3801">
        <f>Table3[[#This Row],[DivPay]]*4</f>
        <v>2.34</v>
      </c>
      <c r="G3801" s="2">
        <f>Table3[[#This Row],[FwdDiv]]/Table3[[#This Row],[SharePrice]]</f>
        <v>5.8912386706948636E-2</v>
      </c>
    </row>
    <row r="3802" spans="2:7" x14ac:dyDescent="0.2">
      <c r="B3802" s="35">
        <v>39609</v>
      </c>
      <c r="C3802">
        <v>40.25</v>
      </c>
      <c r="E3802">
        <v>0.58499999999999996</v>
      </c>
      <c r="F3802">
        <f>Table3[[#This Row],[DivPay]]*4</f>
        <v>2.34</v>
      </c>
      <c r="G3802" s="2">
        <f>Table3[[#This Row],[FwdDiv]]/Table3[[#This Row],[SharePrice]]</f>
        <v>5.8136645962732915E-2</v>
      </c>
    </row>
    <row r="3803" spans="2:7" x14ac:dyDescent="0.2">
      <c r="B3803" s="35">
        <v>39608</v>
      </c>
      <c r="C3803">
        <v>40.520000000000003</v>
      </c>
      <c r="E3803">
        <v>0.58499999999999996</v>
      </c>
      <c r="F3803">
        <f>Table3[[#This Row],[DivPay]]*4</f>
        <v>2.34</v>
      </c>
      <c r="G3803" s="2">
        <f>Table3[[#This Row],[FwdDiv]]/Table3[[#This Row],[SharePrice]]</f>
        <v>5.7749259624876599E-2</v>
      </c>
    </row>
    <row r="3804" spans="2:7" x14ac:dyDescent="0.2">
      <c r="B3804" s="35">
        <v>39605</v>
      </c>
      <c r="C3804">
        <v>40.04</v>
      </c>
      <c r="E3804">
        <v>0.58499999999999996</v>
      </c>
      <c r="F3804">
        <f>Table3[[#This Row],[DivPay]]*4</f>
        <v>2.34</v>
      </c>
      <c r="G3804" s="2">
        <f>Table3[[#This Row],[FwdDiv]]/Table3[[#This Row],[SharePrice]]</f>
        <v>5.844155844155844E-2</v>
      </c>
    </row>
    <row r="3805" spans="2:7" x14ac:dyDescent="0.2">
      <c r="B3805" s="35">
        <v>39604</v>
      </c>
      <c r="C3805">
        <v>41.01</v>
      </c>
      <c r="E3805">
        <v>0.58499999999999996</v>
      </c>
      <c r="F3805">
        <f>Table3[[#This Row],[DivPay]]*4</f>
        <v>2.34</v>
      </c>
      <c r="G3805" s="2">
        <f>Table3[[#This Row],[FwdDiv]]/Table3[[#This Row],[SharePrice]]</f>
        <v>5.7059253840526701E-2</v>
      </c>
    </row>
    <row r="3806" spans="2:7" x14ac:dyDescent="0.2">
      <c r="B3806" s="35">
        <v>39603</v>
      </c>
      <c r="C3806">
        <v>40.81</v>
      </c>
      <c r="E3806">
        <v>0.58499999999999996</v>
      </c>
      <c r="F3806">
        <f>Table3[[#This Row],[DivPay]]*4</f>
        <v>2.34</v>
      </c>
      <c r="G3806" s="2">
        <f>Table3[[#This Row],[FwdDiv]]/Table3[[#This Row],[SharePrice]]</f>
        <v>5.7338887527566766E-2</v>
      </c>
    </row>
    <row r="3807" spans="2:7" x14ac:dyDescent="0.2">
      <c r="B3807" s="35">
        <v>39602</v>
      </c>
      <c r="C3807">
        <v>40.49</v>
      </c>
      <c r="E3807">
        <v>0.58499999999999996</v>
      </c>
      <c r="F3807">
        <f>Table3[[#This Row],[DivPay]]*4</f>
        <v>2.34</v>
      </c>
      <c r="G3807" s="2">
        <f>Table3[[#This Row],[FwdDiv]]/Table3[[#This Row],[SharePrice]]</f>
        <v>5.7792047419115825E-2</v>
      </c>
    </row>
    <row r="3808" spans="2:7" x14ac:dyDescent="0.2">
      <c r="B3808" s="35">
        <v>39601</v>
      </c>
      <c r="C3808">
        <v>40.729999999999997</v>
      </c>
      <c r="E3808">
        <v>0.58499999999999996</v>
      </c>
      <c r="F3808">
        <f>Table3[[#This Row],[DivPay]]*4</f>
        <v>2.34</v>
      </c>
      <c r="G3808" s="2">
        <f>Table3[[#This Row],[FwdDiv]]/Table3[[#This Row],[SharePrice]]</f>
        <v>5.7451509943530571E-2</v>
      </c>
    </row>
    <row r="3809" spans="2:7" x14ac:dyDescent="0.2">
      <c r="B3809" s="35">
        <v>39598</v>
      </c>
      <c r="C3809">
        <v>41.3</v>
      </c>
      <c r="E3809">
        <v>0.58499999999999996</v>
      </c>
      <c r="F3809">
        <f>Table3[[#This Row],[DivPay]]*4</f>
        <v>2.34</v>
      </c>
      <c r="G3809" s="2">
        <f>Table3[[#This Row],[FwdDiv]]/Table3[[#This Row],[SharePrice]]</f>
        <v>5.6658595641646492E-2</v>
      </c>
    </row>
    <row r="3810" spans="2:7" x14ac:dyDescent="0.2">
      <c r="B3810" s="35">
        <v>39597</v>
      </c>
      <c r="C3810">
        <v>41.34</v>
      </c>
      <c r="E3810">
        <v>0.58499999999999996</v>
      </c>
      <c r="F3810">
        <f>Table3[[#This Row],[DivPay]]*4</f>
        <v>2.34</v>
      </c>
      <c r="G3810" s="2">
        <f>Table3[[#This Row],[FwdDiv]]/Table3[[#This Row],[SharePrice]]</f>
        <v>5.6603773584905655E-2</v>
      </c>
    </row>
    <row r="3811" spans="2:7" x14ac:dyDescent="0.2">
      <c r="B3811" s="35">
        <v>39596</v>
      </c>
      <c r="C3811">
        <v>41.34</v>
      </c>
      <c r="E3811">
        <v>0.58499999999999996</v>
      </c>
      <c r="F3811">
        <f>Table3[[#This Row],[DivPay]]*4</f>
        <v>2.34</v>
      </c>
      <c r="G3811" s="2">
        <f>Table3[[#This Row],[FwdDiv]]/Table3[[#This Row],[SharePrice]]</f>
        <v>5.6603773584905655E-2</v>
      </c>
    </row>
    <row r="3812" spans="2:7" x14ac:dyDescent="0.2">
      <c r="B3812" s="35">
        <v>39595</v>
      </c>
      <c r="C3812">
        <v>41.18</v>
      </c>
      <c r="E3812">
        <v>0.58499999999999996</v>
      </c>
      <c r="F3812">
        <f>Table3[[#This Row],[DivPay]]*4</f>
        <v>2.34</v>
      </c>
      <c r="G3812" s="2">
        <f>Table3[[#This Row],[FwdDiv]]/Table3[[#This Row],[SharePrice]]</f>
        <v>5.6823700825643517E-2</v>
      </c>
    </row>
    <row r="3813" spans="2:7" x14ac:dyDescent="0.2">
      <c r="B3813" s="35">
        <v>39591</v>
      </c>
      <c r="C3813">
        <v>41.09</v>
      </c>
      <c r="E3813">
        <v>0.58499999999999996</v>
      </c>
      <c r="F3813">
        <f>Table3[[#This Row],[DivPay]]*4</f>
        <v>2.34</v>
      </c>
      <c r="G3813" s="2">
        <f>Table3[[#This Row],[FwdDiv]]/Table3[[#This Row],[SharePrice]]</f>
        <v>5.6948162569968354E-2</v>
      </c>
    </row>
    <row r="3814" spans="2:7" x14ac:dyDescent="0.2">
      <c r="B3814" s="35">
        <v>39590</v>
      </c>
      <c r="C3814">
        <v>41.64</v>
      </c>
      <c r="E3814">
        <v>0.58499999999999996</v>
      </c>
      <c r="F3814">
        <f>Table3[[#This Row],[DivPay]]*4</f>
        <v>2.34</v>
      </c>
      <c r="G3814" s="2">
        <f>Table3[[#This Row],[FwdDiv]]/Table3[[#This Row],[SharePrice]]</f>
        <v>5.6195965417867429E-2</v>
      </c>
    </row>
    <row r="3815" spans="2:7" x14ac:dyDescent="0.2">
      <c r="B3815" s="35">
        <v>39589</v>
      </c>
      <c r="C3815">
        <v>41.4</v>
      </c>
      <c r="E3815">
        <v>0.58499999999999996</v>
      </c>
      <c r="F3815">
        <f>Table3[[#This Row],[DivPay]]*4</f>
        <v>2.34</v>
      </c>
      <c r="G3815" s="2">
        <f>Table3[[#This Row],[FwdDiv]]/Table3[[#This Row],[SharePrice]]</f>
        <v>5.6521739130434782E-2</v>
      </c>
    </row>
    <row r="3816" spans="2:7" x14ac:dyDescent="0.2">
      <c r="B3816" s="35">
        <v>39588</v>
      </c>
      <c r="C3816">
        <v>41.81</v>
      </c>
      <c r="E3816">
        <v>0.58499999999999996</v>
      </c>
      <c r="F3816">
        <f>Table3[[#This Row],[DivPay]]*4</f>
        <v>2.34</v>
      </c>
      <c r="G3816" s="2">
        <f>Table3[[#This Row],[FwdDiv]]/Table3[[#This Row],[SharePrice]]</f>
        <v>5.5967471896675433E-2</v>
      </c>
    </row>
    <row r="3817" spans="2:7" x14ac:dyDescent="0.2">
      <c r="B3817" s="35">
        <v>39587</v>
      </c>
      <c r="C3817">
        <v>41.94</v>
      </c>
      <c r="E3817">
        <v>0.58499999999999996</v>
      </c>
      <c r="F3817">
        <f>Table3[[#This Row],[DivPay]]*4</f>
        <v>2.34</v>
      </c>
      <c r="G3817" s="2">
        <f>Table3[[#This Row],[FwdDiv]]/Table3[[#This Row],[SharePrice]]</f>
        <v>5.5793991416309009E-2</v>
      </c>
    </row>
    <row r="3818" spans="2:7" x14ac:dyDescent="0.2">
      <c r="B3818" s="35">
        <v>39584</v>
      </c>
      <c r="C3818">
        <v>41.65</v>
      </c>
      <c r="E3818">
        <v>0.58499999999999996</v>
      </c>
      <c r="F3818">
        <f>Table3[[#This Row],[DivPay]]*4</f>
        <v>2.34</v>
      </c>
      <c r="G3818" s="2">
        <f>Table3[[#This Row],[FwdDiv]]/Table3[[#This Row],[SharePrice]]</f>
        <v>5.6182472989195674E-2</v>
      </c>
    </row>
    <row r="3819" spans="2:7" x14ac:dyDescent="0.2">
      <c r="B3819" s="35">
        <v>39583</v>
      </c>
      <c r="C3819">
        <v>41.63</v>
      </c>
      <c r="E3819">
        <v>0.58499999999999996</v>
      </c>
      <c r="F3819">
        <f>Table3[[#This Row],[DivPay]]*4</f>
        <v>2.34</v>
      </c>
      <c r="G3819" s="2">
        <f>Table3[[#This Row],[FwdDiv]]/Table3[[#This Row],[SharePrice]]</f>
        <v>5.6209464328609168E-2</v>
      </c>
    </row>
    <row r="3820" spans="2:7" x14ac:dyDescent="0.2">
      <c r="B3820" s="35">
        <v>39582</v>
      </c>
      <c r="C3820">
        <v>41.64</v>
      </c>
      <c r="E3820">
        <v>0.58499999999999996</v>
      </c>
      <c r="F3820">
        <f>Table3[[#This Row],[DivPay]]*4</f>
        <v>2.34</v>
      </c>
      <c r="G3820" s="2">
        <f>Table3[[#This Row],[FwdDiv]]/Table3[[#This Row],[SharePrice]]</f>
        <v>5.6195965417867429E-2</v>
      </c>
    </row>
    <row r="3821" spans="2:7" x14ac:dyDescent="0.2">
      <c r="B3821" s="35">
        <v>39581</v>
      </c>
      <c r="C3821">
        <v>41.39</v>
      </c>
      <c r="E3821">
        <v>0.58499999999999996</v>
      </c>
      <c r="F3821">
        <f>Table3[[#This Row],[DivPay]]*4</f>
        <v>2.34</v>
      </c>
      <c r="G3821" s="2">
        <f>Table3[[#This Row],[FwdDiv]]/Table3[[#This Row],[SharePrice]]</f>
        <v>5.6535395022952399E-2</v>
      </c>
    </row>
    <row r="3822" spans="2:7" x14ac:dyDescent="0.2">
      <c r="B3822" s="35">
        <v>39580</v>
      </c>
      <c r="C3822">
        <v>41.5</v>
      </c>
      <c r="D3822">
        <v>0.58499999999999996</v>
      </c>
      <c r="E3822">
        <v>0.58499999999999996</v>
      </c>
      <c r="F3822">
        <f>Table3[[#This Row],[DivPay]]*4</f>
        <v>2.34</v>
      </c>
      <c r="G3822" s="2">
        <f>Table3[[#This Row],[FwdDiv]]/Table3[[#This Row],[SharePrice]]</f>
        <v>5.6385542168674696E-2</v>
      </c>
    </row>
    <row r="3823" spans="2:7" x14ac:dyDescent="0.2">
      <c r="B3823" s="35">
        <v>39577</v>
      </c>
      <c r="C3823">
        <v>41.95</v>
      </c>
      <c r="E3823">
        <v>0.58499999999999996</v>
      </c>
      <c r="F3823">
        <f>Table3[[#This Row],[DivPay]]*4</f>
        <v>2.34</v>
      </c>
      <c r="G3823" s="2">
        <f>Table3[[#This Row],[FwdDiv]]/Table3[[#This Row],[SharePrice]]</f>
        <v>5.5780691299165665E-2</v>
      </c>
    </row>
    <row r="3824" spans="2:7" x14ac:dyDescent="0.2">
      <c r="B3824" s="35">
        <v>39576</v>
      </c>
      <c r="C3824">
        <v>41.88</v>
      </c>
      <c r="E3824">
        <v>0.58499999999999996</v>
      </c>
      <c r="F3824">
        <f>Table3[[#This Row],[DivPay]]*4</f>
        <v>2.34</v>
      </c>
      <c r="G3824" s="2">
        <f>Table3[[#This Row],[FwdDiv]]/Table3[[#This Row],[SharePrice]]</f>
        <v>5.5873925501432657E-2</v>
      </c>
    </row>
    <row r="3825" spans="2:7" x14ac:dyDescent="0.2">
      <c r="B3825" s="35">
        <v>39575</v>
      </c>
      <c r="C3825">
        <v>41.72</v>
      </c>
      <c r="E3825">
        <v>0.58499999999999996</v>
      </c>
      <c r="F3825">
        <f>Table3[[#This Row],[DivPay]]*4</f>
        <v>2.34</v>
      </c>
      <c r="G3825" s="2">
        <f>Table3[[#This Row],[FwdDiv]]/Table3[[#This Row],[SharePrice]]</f>
        <v>5.6088207094918505E-2</v>
      </c>
    </row>
    <row r="3826" spans="2:7" x14ac:dyDescent="0.2">
      <c r="B3826" s="35">
        <v>39574</v>
      </c>
      <c r="C3826">
        <v>42.26</v>
      </c>
      <c r="E3826">
        <v>0.58499999999999996</v>
      </c>
      <c r="F3826">
        <f>Table3[[#This Row],[DivPay]]*4</f>
        <v>2.34</v>
      </c>
      <c r="G3826" s="2">
        <f>Table3[[#This Row],[FwdDiv]]/Table3[[#This Row],[SharePrice]]</f>
        <v>5.5371509701845713E-2</v>
      </c>
    </row>
    <row r="3827" spans="2:7" x14ac:dyDescent="0.2">
      <c r="B3827" s="35">
        <v>39573</v>
      </c>
      <c r="C3827">
        <v>42.07</v>
      </c>
      <c r="E3827">
        <v>0.58499999999999996</v>
      </c>
      <c r="F3827">
        <f>Table3[[#This Row],[DivPay]]*4</f>
        <v>2.34</v>
      </c>
      <c r="G3827" s="2">
        <f>Table3[[#This Row],[FwdDiv]]/Table3[[#This Row],[SharePrice]]</f>
        <v>5.5621583075826E-2</v>
      </c>
    </row>
    <row r="3828" spans="2:7" x14ac:dyDescent="0.2">
      <c r="B3828" s="35">
        <v>39570</v>
      </c>
      <c r="C3828">
        <v>42.49</v>
      </c>
      <c r="E3828">
        <v>0.58499999999999996</v>
      </c>
      <c r="F3828">
        <f>Table3[[#This Row],[DivPay]]*4</f>
        <v>2.34</v>
      </c>
      <c r="G3828" s="2">
        <f>Table3[[#This Row],[FwdDiv]]/Table3[[#This Row],[SharePrice]]</f>
        <v>5.5071781595669562E-2</v>
      </c>
    </row>
    <row r="3829" spans="2:7" x14ac:dyDescent="0.2">
      <c r="B3829" s="35">
        <v>39569</v>
      </c>
      <c r="C3829">
        <v>42.22</v>
      </c>
      <c r="E3829">
        <v>0.58499999999999996</v>
      </c>
      <c r="F3829">
        <f>Table3[[#This Row],[DivPay]]*4</f>
        <v>2.34</v>
      </c>
      <c r="G3829" s="2">
        <f>Table3[[#This Row],[FwdDiv]]/Table3[[#This Row],[SharePrice]]</f>
        <v>5.5423969682614871E-2</v>
      </c>
    </row>
    <row r="3830" spans="2:7" x14ac:dyDescent="0.2">
      <c r="B3830" s="35">
        <v>39568</v>
      </c>
      <c r="C3830">
        <v>41.6</v>
      </c>
      <c r="E3830">
        <v>0.58499999999999996</v>
      </c>
      <c r="F3830">
        <f>Table3[[#This Row],[DivPay]]*4</f>
        <v>2.34</v>
      </c>
      <c r="G3830" s="2">
        <f>Table3[[#This Row],[FwdDiv]]/Table3[[#This Row],[SharePrice]]</f>
        <v>5.6249999999999994E-2</v>
      </c>
    </row>
    <row r="3831" spans="2:7" x14ac:dyDescent="0.2">
      <c r="B3831" s="35">
        <v>39567</v>
      </c>
      <c r="C3831">
        <v>41.58</v>
      </c>
      <c r="E3831">
        <v>0.58499999999999996</v>
      </c>
      <c r="F3831">
        <f>Table3[[#This Row],[DivPay]]*4</f>
        <v>2.34</v>
      </c>
      <c r="G3831" s="2">
        <f>Table3[[#This Row],[FwdDiv]]/Table3[[#This Row],[SharePrice]]</f>
        <v>5.6277056277056273E-2</v>
      </c>
    </row>
    <row r="3832" spans="2:7" x14ac:dyDescent="0.2">
      <c r="B3832" s="35">
        <v>39566</v>
      </c>
      <c r="C3832">
        <v>41.59</v>
      </c>
      <c r="E3832">
        <v>0.58499999999999996</v>
      </c>
      <c r="F3832">
        <f>Table3[[#This Row],[DivPay]]*4</f>
        <v>2.34</v>
      </c>
      <c r="G3832" s="2">
        <f>Table3[[#This Row],[FwdDiv]]/Table3[[#This Row],[SharePrice]]</f>
        <v>5.6263524885789847E-2</v>
      </c>
    </row>
    <row r="3833" spans="2:7" x14ac:dyDescent="0.2">
      <c r="B3833" s="35">
        <v>39563</v>
      </c>
      <c r="C3833">
        <v>41.45</v>
      </c>
      <c r="E3833">
        <v>0.58499999999999996</v>
      </c>
      <c r="F3833">
        <f>Table3[[#This Row],[DivPay]]*4</f>
        <v>2.34</v>
      </c>
      <c r="G3833" s="2">
        <f>Table3[[#This Row],[FwdDiv]]/Table3[[#This Row],[SharePrice]]</f>
        <v>5.645355850422195E-2</v>
      </c>
    </row>
    <row r="3834" spans="2:7" x14ac:dyDescent="0.2">
      <c r="B3834" s="35">
        <v>39562</v>
      </c>
      <c r="C3834">
        <v>41.15</v>
      </c>
      <c r="E3834">
        <v>0.58499999999999996</v>
      </c>
      <c r="F3834">
        <f>Table3[[#This Row],[DivPay]]*4</f>
        <v>2.34</v>
      </c>
      <c r="G3834" s="2">
        <f>Table3[[#This Row],[FwdDiv]]/Table3[[#This Row],[SharePrice]]</f>
        <v>5.6865127582017012E-2</v>
      </c>
    </row>
    <row r="3835" spans="2:7" x14ac:dyDescent="0.2">
      <c r="B3835" s="35">
        <v>39561</v>
      </c>
      <c r="C3835">
        <v>41.18</v>
      </c>
      <c r="E3835">
        <v>0.58499999999999996</v>
      </c>
      <c r="F3835">
        <f>Table3[[#This Row],[DivPay]]*4</f>
        <v>2.34</v>
      </c>
      <c r="G3835" s="2">
        <f>Table3[[#This Row],[FwdDiv]]/Table3[[#This Row],[SharePrice]]</f>
        <v>5.6823700825643517E-2</v>
      </c>
    </row>
    <row r="3836" spans="2:7" x14ac:dyDescent="0.2">
      <c r="B3836" s="35">
        <v>39560</v>
      </c>
      <c r="C3836">
        <v>41.17</v>
      </c>
      <c r="E3836">
        <v>0.58499999999999996</v>
      </c>
      <c r="F3836">
        <f>Table3[[#This Row],[DivPay]]*4</f>
        <v>2.34</v>
      </c>
      <c r="G3836" s="2">
        <f>Table3[[#This Row],[FwdDiv]]/Table3[[#This Row],[SharePrice]]</f>
        <v>5.6837503036191395E-2</v>
      </c>
    </row>
    <row r="3837" spans="2:7" x14ac:dyDescent="0.2">
      <c r="B3837" s="35">
        <v>39559</v>
      </c>
      <c r="C3837">
        <v>41.53</v>
      </c>
      <c r="E3837">
        <v>0.58499999999999996</v>
      </c>
      <c r="F3837">
        <f>Table3[[#This Row],[DivPay]]*4</f>
        <v>2.34</v>
      </c>
      <c r="G3837" s="2">
        <f>Table3[[#This Row],[FwdDiv]]/Table3[[#This Row],[SharePrice]]</f>
        <v>5.634481098001444E-2</v>
      </c>
    </row>
    <row r="3838" spans="2:7" x14ac:dyDescent="0.2">
      <c r="B3838" s="35">
        <v>39556</v>
      </c>
      <c r="C3838">
        <v>41.52</v>
      </c>
      <c r="E3838">
        <v>0.58499999999999996</v>
      </c>
      <c r="F3838">
        <f>Table3[[#This Row],[DivPay]]*4</f>
        <v>2.34</v>
      </c>
      <c r="G3838" s="2">
        <f>Table3[[#This Row],[FwdDiv]]/Table3[[#This Row],[SharePrice]]</f>
        <v>5.6358381502890166E-2</v>
      </c>
    </row>
    <row r="3839" spans="2:7" x14ac:dyDescent="0.2">
      <c r="B3839" s="35">
        <v>39555</v>
      </c>
      <c r="C3839">
        <v>41.74</v>
      </c>
      <c r="E3839">
        <v>0.58499999999999996</v>
      </c>
      <c r="F3839">
        <f>Table3[[#This Row],[DivPay]]*4</f>
        <v>2.34</v>
      </c>
      <c r="G3839" s="2">
        <f>Table3[[#This Row],[FwdDiv]]/Table3[[#This Row],[SharePrice]]</f>
        <v>5.6061332055582169E-2</v>
      </c>
    </row>
    <row r="3840" spans="2:7" x14ac:dyDescent="0.2">
      <c r="B3840" s="35">
        <v>39554</v>
      </c>
      <c r="C3840">
        <v>41.77</v>
      </c>
      <c r="E3840">
        <v>0.58499999999999996</v>
      </c>
      <c r="F3840">
        <f>Table3[[#This Row],[DivPay]]*4</f>
        <v>2.34</v>
      </c>
      <c r="G3840" s="2">
        <f>Table3[[#This Row],[FwdDiv]]/Table3[[#This Row],[SharePrice]]</f>
        <v>5.6021067751975094E-2</v>
      </c>
    </row>
    <row r="3841" spans="2:7" x14ac:dyDescent="0.2">
      <c r="B3841" s="35">
        <v>39553</v>
      </c>
      <c r="C3841">
        <v>41.05</v>
      </c>
      <c r="E3841">
        <v>0.58499999999999996</v>
      </c>
      <c r="F3841">
        <f>Table3[[#This Row],[DivPay]]*4</f>
        <v>2.34</v>
      </c>
      <c r="G3841" s="2">
        <f>Table3[[#This Row],[FwdDiv]]/Table3[[#This Row],[SharePrice]]</f>
        <v>5.7003654080389772E-2</v>
      </c>
    </row>
    <row r="3842" spans="2:7" x14ac:dyDescent="0.2">
      <c r="B3842" s="35">
        <v>39552</v>
      </c>
      <c r="C3842">
        <v>40.76</v>
      </c>
      <c r="E3842">
        <v>0.58499999999999996</v>
      </c>
      <c r="F3842">
        <f>Table3[[#This Row],[DivPay]]*4</f>
        <v>2.34</v>
      </c>
      <c r="G3842" s="2">
        <f>Table3[[#This Row],[FwdDiv]]/Table3[[#This Row],[SharePrice]]</f>
        <v>5.7409224730127578E-2</v>
      </c>
    </row>
    <row r="3843" spans="2:7" x14ac:dyDescent="0.2">
      <c r="B3843" s="35">
        <v>39549</v>
      </c>
      <c r="C3843">
        <v>41.27</v>
      </c>
      <c r="E3843">
        <v>0.58499999999999996</v>
      </c>
      <c r="F3843">
        <f>Table3[[#This Row],[DivPay]]*4</f>
        <v>2.34</v>
      </c>
      <c r="G3843" s="2">
        <f>Table3[[#This Row],[FwdDiv]]/Table3[[#This Row],[SharePrice]]</f>
        <v>5.6699781923915671E-2</v>
      </c>
    </row>
    <row r="3844" spans="2:7" x14ac:dyDescent="0.2">
      <c r="B3844" s="35">
        <v>39548</v>
      </c>
      <c r="C3844">
        <v>41.12</v>
      </c>
      <c r="E3844">
        <v>0.58499999999999996</v>
      </c>
      <c r="F3844">
        <f>Table3[[#This Row],[DivPay]]*4</f>
        <v>2.34</v>
      </c>
      <c r="G3844" s="2">
        <f>Table3[[#This Row],[FwdDiv]]/Table3[[#This Row],[SharePrice]]</f>
        <v>5.6906614785992217E-2</v>
      </c>
    </row>
    <row r="3845" spans="2:7" x14ac:dyDescent="0.2">
      <c r="B3845" s="35">
        <v>39547</v>
      </c>
      <c r="C3845">
        <v>41.74</v>
      </c>
      <c r="E3845">
        <v>0.58499999999999996</v>
      </c>
      <c r="F3845">
        <f>Table3[[#This Row],[DivPay]]*4</f>
        <v>2.34</v>
      </c>
      <c r="G3845" s="2">
        <f>Table3[[#This Row],[FwdDiv]]/Table3[[#This Row],[SharePrice]]</f>
        <v>5.6061332055582169E-2</v>
      </c>
    </row>
    <row r="3846" spans="2:7" x14ac:dyDescent="0.2">
      <c r="B3846" s="35">
        <v>39546</v>
      </c>
      <c r="C3846">
        <v>41.5</v>
      </c>
      <c r="E3846">
        <v>0.58499999999999996</v>
      </c>
      <c r="F3846">
        <f>Table3[[#This Row],[DivPay]]*4</f>
        <v>2.34</v>
      </c>
      <c r="G3846" s="2">
        <f>Table3[[#This Row],[FwdDiv]]/Table3[[#This Row],[SharePrice]]</f>
        <v>5.6385542168674696E-2</v>
      </c>
    </row>
    <row r="3847" spans="2:7" x14ac:dyDescent="0.2">
      <c r="B3847" s="35">
        <v>39545</v>
      </c>
      <c r="C3847">
        <v>41.54</v>
      </c>
      <c r="E3847">
        <v>0.58499999999999996</v>
      </c>
      <c r="F3847">
        <f>Table3[[#This Row],[DivPay]]*4</f>
        <v>2.34</v>
      </c>
      <c r="G3847" s="2">
        <f>Table3[[#This Row],[FwdDiv]]/Table3[[#This Row],[SharePrice]]</f>
        <v>5.6331246990852187E-2</v>
      </c>
    </row>
    <row r="3848" spans="2:7" x14ac:dyDescent="0.2">
      <c r="B3848" s="35">
        <v>39542</v>
      </c>
      <c r="C3848">
        <v>41.59</v>
      </c>
      <c r="E3848">
        <v>0.58499999999999996</v>
      </c>
      <c r="F3848">
        <f>Table3[[#This Row],[DivPay]]*4</f>
        <v>2.34</v>
      </c>
      <c r="G3848" s="2">
        <f>Table3[[#This Row],[FwdDiv]]/Table3[[#This Row],[SharePrice]]</f>
        <v>5.6263524885789847E-2</v>
      </c>
    </row>
    <row r="3849" spans="2:7" x14ac:dyDescent="0.2">
      <c r="B3849" s="35">
        <v>39541</v>
      </c>
      <c r="C3849">
        <v>41.23</v>
      </c>
      <c r="E3849">
        <v>0.58499999999999996</v>
      </c>
      <c r="F3849">
        <f>Table3[[#This Row],[DivPay]]*4</f>
        <v>2.34</v>
      </c>
      <c r="G3849" s="2">
        <f>Table3[[#This Row],[FwdDiv]]/Table3[[#This Row],[SharePrice]]</f>
        <v>5.6754790201309725E-2</v>
      </c>
    </row>
    <row r="3850" spans="2:7" x14ac:dyDescent="0.2">
      <c r="B3850" s="35">
        <v>39540</v>
      </c>
      <c r="C3850">
        <v>41.18</v>
      </c>
      <c r="E3850">
        <v>0.58499999999999996</v>
      </c>
      <c r="F3850">
        <f>Table3[[#This Row],[DivPay]]*4</f>
        <v>2.34</v>
      </c>
      <c r="G3850" s="2">
        <f>Table3[[#This Row],[FwdDiv]]/Table3[[#This Row],[SharePrice]]</f>
        <v>5.6823700825643517E-2</v>
      </c>
    </row>
    <row r="3851" spans="2:7" x14ac:dyDescent="0.2">
      <c r="B3851" s="35">
        <v>39539</v>
      </c>
      <c r="C3851">
        <v>40.69</v>
      </c>
      <c r="E3851">
        <v>0.58499999999999996</v>
      </c>
      <c r="F3851">
        <f>Table3[[#This Row],[DivPay]]*4</f>
        <v>2.34</v>
      </c>
      <c r="G3851" s="2">
        <f>Table3[[#This Row],[FwdDiv]]/Table3[[#This Row],[SharePrice]]</f>
        <v>5.7507987220447282E-2</v>
      </c>
    </row>
    <row r="3852" spans="2:7" x14ac:dyDescent="0.2">
      <c r="B3852" s="35">
        <v>39538</v>
      </c>
      <c r="C3852">
        <v>39.700000000000003</v>
      </c>
      <c r="E3852">
        <v>0.58499999999999996</v>
      </c>
      <c r="F3852">
        <f>Table3[[#This Row],[DivPay]]*4</f>
        <v>2.34</v>
      </c>
      <c r="G3852" s="2">
        <f>Table3[[#This Row],[FwdDiv]]/Table3[[#This Row],[SharePrice]]</f>
        <v>5.8942065491183873E-2</v>
      </c>
    </row>
    <row r="3853" spans="2:7" x14ac:dyDescent="0.2">
      <c r="B3853" s="35">
        <v>39535</v>
      </c>
      <c r="C3853">
        <v>39.450000000000003</v>
      </c>
      <c r="E3853">
        <v>0.58499999999999996</v>
      </c>
      <c r="F3853">
        <f>Table3[[#This Row],[DivPay]]*4</f>
        <v>2.34</v>
      </c>
      <c r="G3853" s="2">
        <f>Table3[[#This Row],[FwdDiv]]/Table3[[#This Row],[SharePrice]]</f>
        <v>5.9315589353612162E-2</v>
      </c>
    </row>
    <row r="3854" spans="2:7" x14ac:dyDescent="0.2">
      <c r="B3854" s="35">
        <v>39534</v>
      </c>
      <c r="C3854">
        <v>39.869999999999997</v>
      </c>
      <c r="E3854">
        <v>0.58499999999999996</v>
      </c>
      <c r="F3854">
        <f>Table3[[#This Row],[DivPay]]*4</f>
        <v>2.34</v>
      </c>
      <c r="G3854" s="2">
        <f>Table3[[#This Row],[FwdDiv]]/Table3[[#This Row],[SharePrice]]</f>
        <v>5.8690744920993229E-2</v>
      </c>
    </row>
    <row r="3855" spans="2:7" x14ac:dyDescent="0.2">
      <c r="B3855" s="35">
        <v>39533</v>
      </c>
      <c r="C3855">
        <v>39.93</v>
      </c>
      <c r="E3855">
        <v>0.58499999999999996</v>
      </c>
      <c r="F3855">
        <f>Table3[[#This Row],[DivPay]]*4</f>
        <v>2.34</v>
      </c>
      <c r="G3855" s="2">
        <f>Table3[[#This Row],[FwdDiv]]/Table3[[#This Row],[SharePrice]]</f>
        <v>5.8602554470323059E-2</v>
      </c>
    </row>
    <row r="3856" spans="2:7" x14ac:dyDescent="0.2">
      <c r="B3856" s="35">
        <v>39532</v>
      </c>
      <c r="C3856">
        <v>40.25</v>
      </c>
      <c r="E3856">
        <v>0.58499999999999996</v>
      </c>
      <c r="F3856">
        <f>Table3[[#This Row],[DivPay]]*4</f>
        <v>2.34</v>
      </c>
      <c r="G3856" s="2">
        <f>Table3[[#This Row],[FwdDiv]]/Table3[[#This Row],[SharePrice]]</f>
        <v>5.8136645962732915E-2</v>
      </c>
    </row>
    <row r="3857" spans="2:7" x14ac:dyDescent="0.2">
      <c r="B3857" s="35">
        <v>39531</v>
      </c>
      <c r="C3857">
        <v>40.520000000000003</v>
      </c>
      <c r="E3857">
        <v>0.58499999999999996</v>
      </c>
      <c r="F3857">
        <f>Table3[[#This Row],[DivPay]]*4</f>
        <v>2.34</v>
      </c>
      <c r="G3857" s="2">
        <f>Table3[[#This Row],[FwdDiv]]/Table3[[#This Row],[SharePrice]]</f>
        <v>5.7749259624876599E-2</v>
      </c>
    </row>
    <row r="3858" spans="2:7" x14ac:dyDescent="0.2">
      <c r="B3858" s="35">
        <v>39527</v>
      </c>
      <c r="C3858">
        <v>40.81</v>
      </c>
      <c r="E3858">
        <v>0.58499999999999996</v>
      </c>
      <c r="F3858">
        <f>Table3[[#This Row],[DivPay]]*4</f>
        <v>2.34</v>
      </c>
      <c r="G3858" s="2">
        <f>Table3[[#This Row],[FwdDiv]]/Table3[[#This Row],[SharePrice]]</f>
        <v>5.7338887527566766E-2</v>
      </c>
    </row>
    <row r="3859" spans="2:7" x14ac:dyDescent="0.2">
      <c r="B3859" s="35">
        <v>39526</v>
      </c>
      <c r="C3859">
        <v>40.479999999999997</v>
      </c>
      <c r="E3859">
        <v>0.58499999999999996</v>
      </c>
      <c r="F3859">
        <f>Table3[[#This Row],[DivPay]]*4</f>
        <v>2.34</v>
      </c>
      <c r="G3859" s="2">
        <f>Table3[[#This Row],[FwdDiv]]/Table3[[#This Row],[SharePrice]]</f>
        <v>5.7806324110671936E-2</v>
      </c>
    </row>
    <row r="3860" spans="2:7" x14ac:dyDescent="0.2">
      <c r="B3860" s="35">
        <v>39525</v>
      </c>
      <c r="C3860">
        <v>41.55</v>
      </c>
      <c r="E3860">
        <v>0.58499999999999996</v>
      </c>
      <c r="F3860">
        <f>Table3[[#This Row],[DivPay]]*4</f>
        <v>2.34</v>
      </c>
      <c r="G3860" s="2">
        <f>Table3[[#This Row],[FwdDiv]]/Table3[[#This Row],[SharePrice]]</f>
        <v>5.6317689530685923E-2</v>
      </c>
    </row>
    <row r="3861" spans="2:7" x14ac:dyDescent="0.2">
      <c r="B3861" s="35">
        <v>39524</v>
      </c>
      <c r="C3861">
        <v>40.79</v>
      </c>
      <c r="E3861">
        <v>0.58499999999999996</v>
      </c>
      <c r="F3861">
        <f>Table3[[#This Row],[DivPay]]*4</f>
        <v>2.34</v>
      </c>
      <c r="G3861" s="2">
        <f>Table3[[#This Row],[FwdDiv]]/Table3[[#This Row],[SharePrice]]</f>
        <v>5.736700171610689E-2</v>
      </c>
    </row>
    <row r="3862" spans="2:7" x14ac:dyDescent="0.2">
      <c r="B3862" s="35">
        <v>39521</v>
      </c>
      <c r="C3862">
        <v>40.67</v>
      </c>
      <c r="E3862">
        <v>0.58499999999999996</v>
      </c>
      <c r="F3862">
        <f>Table3[[#This Row],[DivPay]]*4</f>
        <v>2.34</v>
      </c>
      <c r="G3862" s="2">
        <f>Table3[[#This Row],[FwdDiv]]/Table3[[#This Row],[SharePrice]]</f>
        <v>5.7536267519055807E-2</v>
      </c>
    </row>
    <row r="3863" spans="2:7" x14ac:dyDescent="0.2">
      <c r="B3863" s="35">
        <v>39520</v>
      </c>
      <c r="C3863">
        <v>40.99</v>
      </c>
      <c r="E3863">
        <v>0.58499999999999996</v>
      </c>
      <c r="F3863">
        <f>Table3[[#This Row],[DivPay]]*4</f>
        <v>2.34</v>
      </c>
      <c r="G3863" s="2">
        <f>Table3[[#This Row],[FwdDiv]]/Table3[[#This Row],[SharePrice]]</f>
        <v>5.7087094413271526E-2</v>
      </c>
    </row>
    <row r="3864" spans="2:7" x14ac:dyDescent="0.2">
      <c r="B3864" s="35">
        <v>39519</v>
      </c>
      <c r="C3864">
        <v>41.11</v>
      </c>
      <c r="E3864">
        <v>0.58499999999999996</v>
      </c>
      <c r="F3864">
        <f>Table3[[#This Row],[DivPay]]*4</f>
        <v>2.34</v>
      </c>
      <c r="G3864" s="2">
        <f>Table3[[#This Row],[FwdDiv]]/Table3[[#This Row],[SharePrice]]</f>
        <v>5.6920457309657016E-2</v>
      </c>
    </row>
    <row r="3865" spans="2:7" x14ac:dyDescent="0.2">
      <c r="B3865" s="35">
        <v>39518</v>
      </c>
      <c r="C3865">
        <v>41.63</v>
      </c>
      <c r="E3865">
        <v>0.58499999999999996</v>
      </c>
      <c r="F3865">
        <f>Table3[[#This Row],[DivPay]]*4</f>
        <v>2.34</v>
      </c>
      <c r="G3865" s="2">
        <f>Table3[[#This Row],[FwdDiv]]/Table3[[#This Row],[SharePrice]]</f>
        <v>5.6209464328609168E-2</v>
      </c>
    </row>
    <row r="3866" spans="2:7" x14ac:dyDescent="0.2">
      <c r="B3866" s="35">
        <v>39517</v>
      </c>
      <c r="C3866">
        <v>40.83</v>
      </c>
      <c r="E3866">
        <v>0.58499999999999996</v>
      </c>
      <c r="F3866">
        <f>Table3[[#This Row],[DivPay]]*4</f>
        <v>2.34</v>
      </c>
      <c r="G3866" s="2">
        <f>Table3[[#This Row],[FwdDiv]]/Table3[[#This Row],[SharePrice]]</f>
        <v>5.7310800881704628E-2</v>
      </c>
    </row>
    <row r="3867" spans="2:7" x14ac:dyDescent="0.2">
      <c r="B3867" s="35">
        <v>39514</v>
      </c>
      <c r="C3867">
        <v>40.85</v>
      </c>
      <c r="E3867">
        <v>0.58499999999999996</v>
      </c>
      <c r="F3867">
        <f>Table3[[#This Row],[DivPay]]*4</f>
        <v>2.34</v>
      </c>
      <c r="G3867" s="2">
        <f>Table3[[#This Row],[FwdDiv]]/Table3[[#This Row],[SharePrice]]</f>
        <v>5.7282741738066092E-2</v>
      </c>
    </row>
    <row r="3868" spans="2:7" x14ac:dyDescent="0.2">
      <c r="B3868" s="35">
        <v>39513</v>
      </c>
      <c r="C3868">
        <v>40.9</v>
      </c>
      <c r="E3868">
        <v>0.58499999999999996</v>
      </c>
      <c r="F3868">
        <f>Table3[[#This Row],[DivPay]]*4</f>
        <v>2.34</v>
      </c>
      <c r="G3868" s="2">
        <f>Table3[[#This Row],[FwdDiv]]/Table3[[#This Row],[SharePrice]]</f>
        <v>5.7212713936430314E-2</v>
      </c>
    </row>
    <row r="3869" spans="2:7" x14ac:dyDescent="0.2">
      <c r="B3869" s="35">
        <v>39512</v>
      </c>
      <c r="C3869">
        <v>41.03</v>
      </c>
      <c r="E3869">
        <v>0.58499999999999996</v>
      </c>
      <c r="F3869">
        <f>Table3[[#This Row],[DivPay]]*4</f>
        <v>2.34</v>
      </c>
      <c r="G3869" s="2">
        <f>Table3[[#This Row],[FwdDiv]]/Table3[[#This Row],[SharePrice]]</f>
        <v>5.7031440409456492E-2</v>
      </c>
    </row>
    <row r="3870" spans="2:7" x14ac:dyDescent="0.2">
      <c r="B3870" s="35">
        <v>39511</v>
      </c>
      <c r="C3870">
        <v>41.15</v>
      </c>
      <c r="E3870">
        <v>0.58499999999999996</v>
      </c>
      <c r="F3870">
        <f>Table3[[#This Row],[DivPay]]*4</f>
        <v>2.34</v>
      </c>
      <c r="G3870" s="2">
        <f>Table3[[#This Row],[FwdDiv]]/Table3[[#This Row],[SharePrice]]</f>
        <v>5.6865127582017012E-2</v>
      </c>
    </row>
    <row r="3871" spans="2:7" x14ac:dyDescent="0.2">
      <c r="B3871" s="35">
        <v>39510</v>
      </c>
      <c r="C3871">
        <v>40.98</v>
      </c>
      <c r="E3871">
        <v>0.58499999999999996</v>
      </c>
      <c r="F3871">
        <f>Table3[[#This Row],[DivPay]]*4</f>
        <v>2.34</v>
      </c>
      <c r="G3871" s="2">
        <f>Table3[[#This Row],[FwdDiv]]/Table3[[#This Row],[SharePrice]]</f>
        <v>5.7101024890190338E-2</v>
      </c>
    </row>
    <row r="3872" spans="2:7" x14ac:dyDescent="0.2">
      <c r="B3872" s="35">
        <v>39507</v>
      </c>
      <c r="C3872">
        <v>40.89</v>
      </c>
      <c r="E3872">
        <v>0.58499999999999996</v>
      </c>
      <c r="F3872">
        <f>Table3[[#This Row],[DivPay]]*4</f>
        <v>2.34</v>
      </c>
      <c r="G3872" s="2">
        <f>Table3[[#This Row],[FwdDiv]]/Table3[[#This Row],[SharePrice]]</f>
        <v>5.7226705796038148E-2</v>
      </c>
    </row>
    <row r="3873" spans="2:7" x14ac:dyDescent="0.2">
      <c r="B3873" s="35">
        <v>39506</v>
      </c>
      <c r="C3873">
        <v>41.4</v>
      </c>
      <c r="E3873">
        <v>0.58499999999999996</v>
      </c>
      <c r="F3873">
        <f>Table3[[#This Row],[DivPay]]*4</f>
        <v>2.34</v>
      </c>
      <c r="G3873" s="2">
        <f>Table3[[#This Row],[FwdDiv]]/Table3[[#This Row],[SharePrice]]</f>
        <v>5.6521739130434782E-2</v>
      </c>
    </row>
    <row r="3874" spans="2:7" x14ac:dyDescent="0.2">
      <c r="B3874" s="35">
        <v>39505</v>
      </c>
      <c r="C3874">
        <v>41.9</v>
      </c>
      <c r="E3874">
        <v>0.58499999999999996</v>
      </c>
      <c r="F3874">
        <f>Table3[[#This Row],[DivPay]]*4</f>
        <v>2.34</v>
      </c>
      <c r="G3874" s="2">
        <f>Table3[[#This Row],[FwdDiv]]/Table3[[#This Row],[SharePrice]]</f>
        <v>5.5847255369928399E-2</v>
      </c>
    </row>
    <row r="3875" spans="2:7" x14ac:dyDescent="0.2">
      <c r="B3875" s="35">
        <v>39504</v>
      </c>
      <c r="C3875">
        <v>42.43</v>
      </c>
      <c r="E3875">
        <v>0.58499999999999996</v>
      </c>
      <c r="F3875">
        <f>Table3[[#This Row],[DivPay]]*4</f>
        <v>2.34</v>
      </c>
      <c r="G3875" s="2">
        <f>Table3[[#This Row],[FwdDiv]]/Table3[[#This Row],[SharePrice]]</f>
        <v>5.5149658260664619E-2</v>
      </c>
    </row>
    <row r="3876" spans="2:7" x14ac:dyDescent="0.2">
      <c r="B3876" s="35">
        <v>39503</v>
      </c>
      <c r="C3876">
        <v>42.22</v>
      </c>
      <c r="E3876">
        <v>0.58499999999999996</v>
      </c>
      <c r="F3876">
        <f>Table3[[#This Row],[DivPay]]*4</f>
        <v>2.34</v>
      </c>
      <c r="G3876" s="2">
        <f>Table3[[#This Row],[FwdDiv]]/Table3[[#This Row],[SharePrice]]</f>
        <v>5.5423969682614871E-2</v>
      </c>
    </row>
    <row r="3877" spans="2:7" x14ac:dyDescent="0.2">
      <c r="B3877" s="35">
        <v>39500</v>
      </c>
      <c r="C3877">
        <v>42.14</v>
      </c>
      <c r="E3877">
        <v>0.58499999999999996</v>
      </c>
      <c r="F3877">
        <f>Table3[[#This Row],[DivPay]]*4</f>
        <v>2.34</v>
      </c>
      <c r="G3877" s="2">
        <f>Table3[[#This Row],[FwdDiv]]/Table3[[#This Row],[SharePrice]]</f>
        <v>5.5529188419553864E-2</v>
      </c>
    </row>
    <row r="3878" spans="2:7" x14ac:dyDescent="0.2">
      <c r="B3878" s="35">
        <v>39499</v>
      </c>
      <c r="C3878">
        <v>41.7</v>
      </c>
      <c r="E3878">
        <v>0.58499999999999996</v>
      </c>
      <c r="F3878">
        <f>Table3[[#This Row],[DivPay]]*4</f>
        <v>2.34</v>
      </c>
      <c r="G3878" s="2">
        <f>Table3[[#This Row],[FwdDiv]]/Table3[[#This Row],[SharePrice]]</f>
        <v>5.6115107913669054E-2</v>
      </c>
    </row>
    <row r="3879" spans="2:7" x14ac:dyDescent="0.2">
      <c r="B3879" s="35">
        <v>39498</v>
      </c>
      <c r="C3879">
        <v>42.47</v>
      </c>
      <c r="E3879">
        <v>0.58499999999999996</v>
      </c>
      <c r="F3879">
        <f>Table3[[#This Row],[DivPay]]*4</f>
        <v>2.34</v>
      </c>
      <c r="G3879" s="2">
        <f>Table3[[#This Row],[FwdDiv]]/Table3[[#This Row],[SharePrice]]</f>
        <v>5.5097716034848129E-2</v>
      </c>
    </row>
    <row r="3880" spans="2:7" x14ac:dyDescent="0.2">
      <c r="B3880" s="35">
        <v>39497</v>
      </c>
      <c r="C3880">
        <v>42.56</v>
      </c>
      <c r="E3880">
        <v>0.58499999999999996</v>
      </c>
      <c r="F3880">
        <f>Table3[[#This Row],[DivPay]]*4</f>
        <v>2.34</v>
      </c>
      <c r="G3880" s="2">
        <f>Table3[[#This Row],[FwdDiv]]/Table3[[#This Row],[SharePrice]]</f>
        <v>5.498120300751879E-2</v>
      </c>
    </row>
    <row r="3881" spans="2:7" x14ac:dyDescent="0.2">
      <c r="B3881" s="35">
        <v>39493</v>
      </c>
      <c r="C3881">
        <v>42.4</v>
      </c>
      <c r="E3881">
        <v>0.58499999999999996</v>
      </c>
      <c r="F3881">
        <f>Table3[[#This Row],[DivPay]]*4</f>
        <v>2.34</v>
      </c>
      <c r="G3881" s="2">
        <f>Table3[[#This Row],[FwdDiv]]/Table3[[#This Row],[SharePrice]]</f>
        <v>5.518867924528302E-2</v>
      </c>
    </row>
    <row r="3882" spans="2:7" x14ac:dyDescent="0.2">
      <c r="B3882" s="35">
        <v>39492</v>
      </c>
      <c r="C3882">
        <v>42.51</v>
      </c>
      <c r="E3882">
        <v>0.58499999999999996</v>
      </c>
      <c r="F3882">
        <f>Table3[[#This Row],[DivPay]]*4</f>
        <v>2.34</v>
      </c>
      <c r="G3882" s="2">
        <f>Table3[[#This Row],[FwdDiv]]/Table3[[#This Row],[SharePrice]]</f>
        <v>5.5045871559633024E-2</v>
      </c>
    </row>
    <row r="3883" spans="2:7" x14ac:dyDescent="0.2">
      <c r="B3883" s="35">
        <v>39491</v>
      </c>
      <c r="C3883">
        <v>42.88</v>
      </c>
      <c r="E3883">
        <v>0.58499999999999996</v>
      </c>
      <c r="F3883">
        <f>Table3[[#This Row],[DivPay]]*4</f>
        <v>2.34</v>
      </c>
      <c r="G3883" s="2">
        <f>Table3[[#This Row],[FwdDiv]]/Table3[[#This Row],[SharePrice]]</f>
        <v>5.4570895522388051E-2</v>
      </c>
    </row>
    <row r="3884" spans="2:7" x14ac:dyDescent="0.2">
      <c r="B3884" s="35">
        <v>39490</v>
      </c>
      <c r="C3884">
        <v>42.91</v>
      </c>
      <c r="E3884">
        <v>0.58499999999999996</v>
      </c>
      <c r="F3884">
        <f>Table3[[#This Row],[DivPay]]*4</f>
        <v>2.34</v>
      </c>
      <c r="G3884" s="2">
        <f>Table3[[#This Row],[FwdDiv]]/Table3[[#This Row],[SharePrice]]</f>
        <v>5.4532742950361222E-2</v>
      </c>
    </row>
    <row r="3885" spans="2:7" x14ac:dyDescent="0.2">
      <c r="B3885" s="35">
        <v>39489</v>
      </c>
      <c r="C3885">
        <v>42.57</v>
      </c>
      <c r="D3885">
        <v>0.58499999999999996</v>
      </c>
      <c r="E3885">
        <v>0.58499999999999996</v>
      </c>
      <c r="F3885">
        <f>Table3[[#This Row],[DivPay]]*4</f>
        <v>2.34</v>
      </c>
      <c r="G3885" s="2">
        <f>Table3[[#This Row],[FwdDiv]]/Table3[[#This Row],[SharePrice]]</f>
        <v>5.4968287526427059E-2</v>
      </c>
    </row>
    <row r="3886" spans="2:7" x14ac:dyDescent="0.2">
      <c r="B3886" s="35">
        <v>39486</v>
      </c>
      <c r="C3886">
        <v>43.37</v>
      </c>
      <c r="E3886">
        <v>0.57999999999999996</v>
      </c>
      <c r="F3886">
        <f>Table3[[#This Row],[DivPay]]*4</f>
        <v>2.3199999999999998</v>
      </c>
      <c r="G3886" s="2">
        <f>Table3[[#This Row],[FwdDiv]]/Table3[[#This Row],[SharePrice]]</f>
        <v>5.3493198063177309E-2</v>
      </c>
    </row>
    <row r="3887" spans="2:7" x14ac:dyDescent="0.2">
      <c r="B3887" s="35">
        <v>39485</v>
      </c>
      <c r="C3887">
        <v>43.67</v>
      </c>
      <c r="E3887">
        <v>0.57999999999999996</v>
      </c>
      <c r="F3887">
        <f>Table3[[#This Row],[DivPay]]*4</f>
        <v>2.3199999999999998</v>
      </c>
      <c r="G3887" s="2">
        <f>Table3[[#This Row],[FwdDiv]]/Table3[[#This Row],[SharePrice]]</f>
        <v>5.312571559422944E-2</v>
      </c>
    </row>
    <row r="3888" spans="2:7" x14ac:dyDescent="0.2">
      <c r="B3888" s="35">
        <v>39484</v>
      </c>
      <c r="C3888">
        <v>43.93</v>
      </c>
      <c r="E3888">
        <v>0.57999999999999996</v>
      </c>
      <c r="F3888">
        <f>Table3[[#This Row],[DivPay]]*4</f>
        <v>2.3199999999999998</v>
      </c>
      <c r="G3888" s="2">
        <f>Table3[[#This Row],[FwdDiv]]/Table3[[#This Row],[SharePrice]]</f>
        <v>5.2811290689733663E-2</v>
      </c>
    </row>
    <row r="3889" spans="2:7" x14ac:dyDescent="0.2">
      <c r="B3889" s="35">
        <v>39483</v>
      </c>
      <c r="C3889">
        <v>43.93</v>
      </c>
      <c r="E3889">
        <v>0.57999999999999996</v>
      </c>
      <c r="F3889">
        <f>Table3[[#This Row],[DivPay]]*4</f>
        <v>2.3199999999999998</v>
      </c>
      <c r="G3889" s="2">
        <f>Table3[[#This Row],[FwdDiv]]/Table3[[#This Row],[SharePrice]]</f>
        <v>5.2811290689733663E-2</v>
      </c>
    </row>
    <row r="3890" spans="2:7" x14ac:dyDescent="0.2">
      <c r="B3890" s="35">
        <v>39482</v>
      </c>
      <c r="C3890">
        <v>44.77</v>
      </c>
      <c r="E3890">
        <v>0.57999999999999996</v>
      </c>
      <c r="F3890">
        <f>Table3[[#This Row],[DivPay]]*4</f>
        <v>2.3199999999999998</v>
      </c>
      <c r="G3890" s="2">
        <f>Table3[[#This Row],[FwdDiv]]/Table3[[#This Row],[SharePrice]]</f>
        <v>5.1820415456779088E-2</v>
      </c>
    </row>
    <row r="3891" spans="2:7" x14ac:dyDescent="0.2">
      <c r="B3891" s="35">
        <v>39479</v>
      </c>
      <c r="C3891">
        <v>44.38</v>
      </c>
      <c r="E3891">
        <v>0.57999999999999996</v>
      </c>
      <c r="F3891">
        <f>Table3[[#This Row],[DivPay]]*4</f>
        <v>2.3199999999999998</v>
      </c>
      <c r="G3891" s="2">
        <f>Table3[[#This Row],[FwdDiv]]/Table3[[#This Row],[SharePrice]]</f>
        <v>5.2275799909869303E-2</v>
      </c>
    </row>
    <row r="3892" spans="2:7" x14ac:dyDescent="0.2">
      <c r="B3892" s="35">
        <v>39478</v>
      </c>
      <c r="C3892">
        <v>43.57</v>
      </c>
      <c r="E3892">
        <v>0.57999999999999996</v>
      </c>
      <c r="F3892">
        <f>Table3[[#This Row],[DivPay]]*4</f>
        <v>2.3199999999999998</v>
      </c>
      <c r="G3892" s="2">
        <f>Table3[[#This Row],[FwdDiv]]/Table3[[#This Row],[SharePrice]]</f>
        <v>5.3247647463851272E-2</v>
      </c>
    </row>
    <row r="3893" spans="2:7" x14ac:dyDescent="0.2">
      <c r="B3893" s="35">
        <v>39477</v>
      </c>
      <c r="C3893">
        <v>43.18</v>
      </c>
      <c r="E3893">
        <v>0.57999999999999996</v>
      </c>
      <c r="F3893">
        <f>Table3[[#This Row],[DivPay]]*4</f>
        <v>2.3199999999999998</v>
      </c>
      <c r="G3893" s="2">
        <f>Table3[[#This Row],[FwdDiv]]/Table3[[#This Row],[SharePrice]]</f>
        <v>5.3728578045391384E-2</v>
      </c>
    </row>
    <row r="3894" spans="2:7" x14ac:dyDescent="0.2">
      <c r="B3894" s="35">
        <v>39476</v>
      </c>
      <c r="C3894">
        <v>43.49</v>
      </c>
      <c r="E3894">
        <v>0.57999999999999996</v>
      </c>
      <c r="F3894">
        <f>Table3[[#This Row],[DivPay]]*4</f>
        <v>2.3199999999999998</v>
      </c>
      <c r="G3894" s="2">
        <f>Table3[[#This Row],[FwdDiv]]/Table3[[#This Row],[SharePrice]]</f>
        <v>5.3345596688893993E-2</v>
      </c>
    </row>
    <row r="3895" spans="2:7" x14ac:dyDescent="0.2">
      <c r="B3895" s="35">
        <v>39475</v>
      </c>
      <c r="C3895">
        <v>43.49</v>
      </c>
      <c r="E3895">
        <v>0.57999999999999996</v>
      </c>
      <c r="F3895">
        <f>Table3[[#This Row],[DivPay]]*4</f>
        <v>2.3199999999999998</v>
      </c>
      <c r="G3895" s="2">
        <f>Table3[[#This Row],[FwdDiv]]/Table3[[#This Row],[SharePrice]]</f>
        <v>5.3345596688893993E-2</v>
      </c>
    </row>
    <row r="3896" spans="2:7" x14ac:dyDescent="0.2">
      <c r="B3896" s="35">
        <v>39472</v>
      </c>
      <c r="C3896">
        <v>43.27</v>
      </c>
      <c r="E3896">
        <v>0.57999999999999996</v>
      </c>
      <c r="F3896">
        <f>Table3[[#This Row],[DivPay]]*4</f>
        <v>2.3199999999999998</v>
      </c>
      <c r="G3896" s="2">
        <f>Table3[[#This Row],[FwdDiv]]/Table3[[#This Row],[SharePrice]]</f>
        <v>5.3616824589785061E-2</v>
      </c>
    </row>
    <row r="3897" spans="2:7" x14ac:dyDescent="0.2">
      <c r="B3897" s="35">
        <v>39471</v>
      </c>
      <c r="C3897">
        <v>43.65</v>
      </c>
      <c r="E3897">
        <v>0.57999999999999996</v>
      </c>
      <c r="F3897">
        <f>Table3[[#This Row],[DivPay]]*4</f>
        <v>2.3199999999999998</v>
      </c>
      <c r="G3897" s="2">
        <f>Table3[[#This Row],[FwdDiv]]/Table3[[#This Row],[SharePrice]]</f>
        <v>5.3150057273768612E-2</v>
      </c>
    </row>
    <row r="3898" spans="2:7" x14ac:dyDescent="0.2">
      <c r="B3898" s="35">
        <v>39470</v>
      </c>
      <c r="C3898">
        <v>44.92</v>
      </c>
      <c r="E3898">
        <v>0.57999999999999996</v>
      </c>
      <c r="F3898">
        <f>Table3[[#This Row],[DivPay]]*4</f>
        <v>2.3199999999999998</v>
      </c>
      <c r="G3898" s="2">
        <f>Table3[[#This Row],[FwdDiv]]/Table3[[#This Row],[SharePrice]]</f>
        <v>5.1647373107747099E-2</v>
      </c>
    </row>
    <row r="3899" spans="2:7" x14ac:dyDescent="0.2">
      <c r="B3899" s="35">
        <v>39469</v>
      </c>
      <c r="C3899">
        <v>43.48</v>
      </c>
      <c r="E3899">
        <v>0.57999999999999996</v>
      </c>
      <c r="F3899">
        <f>Table3[[#This Row],[DivPay]]*4</f>
        <v>2.3199999999999998</v>
      </c>
      <c r="G3899" s="2">
        <f>Table3[[#This Row],[FwdDiv]]/Table3[[#This Row],[SharePrice]]</f>
        <v>5.3357865685372582E-2</v>
      </c>
    </row>
    <row r="3900" spans="2:7" x14ac:dyDescent="0.2">
      <c r="B3900" s="35">
        <v>39465</v>
      </c>
      <c r="C3900">
        <v>44.6</v>
      </c>
      <c r="E3900">
        <v>0.57999999999999996</v>
      </c>
      <c r="F3900">
        <f>Table3[[#This Row],[DivPay]]*4</f>
        <v>2.3199999999999998</v>
      </c>
      <c r="G3900" s="2">
        <f>Table3[[#This Row],[FwdDiv]]/Table3[[#This Row],[SharePrice]]</f>
        <v>5.2017937219730935E-2</v>
      </c>
    </row>
    <row r="3901" spans="2:7" x14ac:dyDescent="0.2">
      <c r="B3901" s="35">
        <v>39464</v>
      </c>
      <c r="C3901">
        <v>44.93</v>
      </c>
      <c r="E3901">
        <v>0.57999999999999996</v>
      </c>
      <c r="F3901">
        <f>Table3[[#This Row],[DivPay]]*4</f>
        <v>2.3199999999999998</v>
      </c>
      <c r="G3901" s="2">
        <f>Table3[[#This Row],[FwdDiv]]/Table3[[#This Row],[SharePrice]]</f>
        <v>5.1635878032494989E-2</v>
      </c>
    </row>
    <row r="3902" spans="2:7" x14ac:dyDescent="0.2">
      <c r="B3902" s="35">
        <v>39463</v>
      </c>
      <c r="C3902">
        <v>46.44</v>
      </c>
      <c r="E3902">
        <v>0.57999999999999996</v>
      </c>
      <c r="F3902">
        <f>Table3[[#This Row],[DivPay]]*4</f>
        <v>2.3199999999999998</v>
      </c>
      <c r="G3902" s="2">
        <f>Table3[[#This Row],[FwdDiv]]/Table3[[#This Row],[SharePrice]]</f>
        <v>4.9956933677863913E-2</v>
      </c>
    </row>
    <row r="3903" spans="2:7" x14ac:dyDescent="0.2">
      <c r="B3903" s="35">
        <v>39462</v>
      </c>
      <c r="C3903">
        <v>46.89</v>
      </c>
      <c r="E3903">
        <v>0.57999999999999996</v>
      </c>
      <c r="F3903">
        <f>Table3[[#This Row],[DivPay]]*4</f>
        <v>2.3199999999999998</v>
      </c>
      <c r="G3903" s="2">
        <f>Table3[[#This Row],[FwdDiv]]/Table3[[#This Row],[SharePrice]]</f>
        <v>4.9477500533162716E-2</v>
      </c>
    </row>
    <row r="3904" spans="2:7" x14ac:dyDescent="0.2">
      <c r="B3904" s="35">
        <v>39461</v>
      </c>
      <c r="C3904">
        <v>47.52</v>
      </c>
      <c r="E3904">
        <v>0.57999999999999996</v>
      </c>
      <c r="F3904">
        <f>Table3[[#This Row],[DivPay]]*4</f>
        <v>2.3199999999999998</v>
      </c>
      <c r="G3904" s="2">
        <f>Table3[[#This Row],[FwdDiv]]/Table3[[#This Row],[SharePrice]]</f>
        <v>4.8821548821548814E-2</v>
      </c>
    </row>
    <row r="3905" spans="2:7" x14ac:dyDescent="0.2">
      <c r="B3905" s="35">
        <v>39458</v>
      </c>
      <c r="C3905">
        <v>46.92</v>
      </c>
      <c r="E3905">
        <v>0.57999999999999996</v>
      </c>
      <c r="F3905">
        <f>Table3[[#This Row],[DivPay]]*4</f>
        <v>2.3199999999999998</v>
      </c>
      <c r="G3905" s="2">
        <f>Table3[[#This Row],[FwdDiv]]/Table3[[#This Row],[SharePrice]]</f>
        <v>4.9445865302642791E-2</v>
      </c>
    </row>
    <row r="3906" spans="2:7" x14ac:dyDescent="0.2">
      <c r="B3906" s="35">
        <v>39457</v>
      </c>
      <c r="C3906">
        <v>46.62</v>
      </c>
      <c r="E3906">
        <v>0.57999999999999996</v>
      </c>
      <c r="F3906">
        <f>Table3[[#This Row],[DivPay]]*4</f>
        <v>2.3199999999999998</v>
      </c>
      <c r="G3906" s="2">
        <f>Table3[[#This Row],[FwdDiv]]/Table3[[#This Row],[SharePrice]]</f>
        <v>4.9764049764049766E-2</v>
      </c>
    </row>
    <row r="3907" spans="2:7" x14ac:dyDescent="0.2">
      <c r="B3907" s="35">
        <v>39456</v>
      </c>
      <c r="C3907">
        <v>47.84</v>
      </c>
      <c r="E3907">
        <v>0.57999999999999996</v>
      </c>
      <c r="F3907">
        <f>Table3[[#This Row],[DivPay]]*4</f>
        <v>2.3199999999999998</v>
      </c>
      <c r="G3907" s="2">
        <f>Table3[[#This Row],[FwdDiv]]/Table3[[#This Row],[SharePrice]]</f>
        <v>4.8494983277591969E-2</v>
      </c>
    </row>
    <row r="3908" spans="2:7" x14ac:dyDescent="0.2">
      <c r="B3908" s="35">
        <v>39455</v>
      </c>
      <c r="C3908">
        <v>48.33</v>
      </c>
      <c r="E3908">
        <v>0.57999999999999996</v>
      </c>
      <c r="F3908">
        <f>Table3[[#This Row],[DivPay]]*4</f>
        <v>2.3199999999999998</v>
      </c>
      <c r="G3908" s="2">
        <f>Table3[[#This Row],[FwdDiv]]/Table3[[#This Row],[SharePrice]]</f>
        <v>4.8003310573142971E-2</v>
      </c>
    </row>
    <row r="3909" spans="2:7" x14ac:dyDescent="0.2">
      <c r="B3909" s="35">
        <v>39454</v>
      </c>
      <c r="C3909">
        <v>48.6</v>
      </c>
      <c r="E3909">
        <v>0.57999999999999996</v>
      </c>
      <c r="F3909">
        <f>Table3[[#This Row],[DivPay]]*4</f>
        <v>2.3199999999999998</v>
      </c>
      <c r="G3909" s="2">
        <f>Table3[[#This Row],[FwdDiv]]/Table3[[#This Row],[SharePrice]]</f>
        <v>4.7736625514403289E-2</v>
      </c>
    </row>
    <row r="3910" spans="2:7" x14ac:dyDescent="0.2">
      <c r="B3910" s="35">
        <v>39451</v>
      </c>
      <c r="C3910">
        <v>47.92</v>
      </c>
      <c r="E3910">
        <v>0.57999999999999996</v>
      </c>
      <c r="F3910">
        <f>Table3[[#This Row],[DivPay]]*4</f>
        <v>2.3199999999999998</v>
      </c>
      <c r="G3910" s="2">
        <f>Table3[[#This Row],[FwdDiv]]/Table3[[#This Row],[SharePrice]]</f>
        <v>4.8414023372287139E-2</v>
      </c>
    </row>
    <row r="3911" spans="2:7" x14ac:dyDescent="0.2">
      <c r="B3911" s="35">
        <v>39450</v>
      </c>
      <c r="C3911">
        <v>48.06</v>
      </c>
      <c r="E3911">
        <v>0.57999999999999996</v>
      </c>
      <c r="F3911">
        <f>Table3[[#This Row],[DivPay]]*4</f>
        <v>2.3199999999999998</v>
      </c>
      <c r="G3911" s="2">
        <f>Table3[[#This Row],[FwdDiv]]/Table3[[#This Row],[SharePrice]]</f>
        <v>4.827299209321681E-2</v>
      </c>
    </row>
    <row r="3912" spans="2:7" x14ac:dyDescent="0.2">
      <c r="B3912" s="35">
        <v>39449</v>
      </c>
      <c r="C3912">
        <v>48.12</v>
      </c>
      <c r="E3912">
        <v>0.57999999999999996</v>
      </c>
      <c r="F3912">
        <f>Table3[[#This Row],[DivPay]]*4</f>
        <v>2.3199999999999998</v>
      </c>
      <c r="G3912" s="2">
        <f>Table3[[#This Row],[FwdDiv]]/Table3[[#This Row],[SharePrice]]</f>
        <v>4.8212801330008312E-2</v>
      </c>
    </row>
    <row r="3913" spans="2:7" x14ac:dyDescent="0.2">
      <c r="B3913" s="35">
        <v>39447</v>
      </c>
      <c r="C3913">
        <v>48.85</v>
      </c>
      <c r="E3913">
        <v>0.57999999999999996</v>
      </c>
      <c r="F3913">
        <f>Table3[[#This Row],[DivPay]]*4</f>
        <v>2.3199999999999998</v>
      </c>
      <c r="G3913" s="2">
        <f>Table3[[#This Row],[FwdDiv]]/Table3[[#This Row],[SharePrice]]</f>
        <v>4.7492323439099281E-2</v>
      </c>
    </row>
    <row r="3914" spans="2:7" x14ac:dyDescent="0.2">
      <c r="B3914" s="35">
        <v>39444</v>
      </c>
      <c r="C3914">
        <v>48.93</v>
      </c>
      <c r="E3914">
        <v>0.57999999999999996</v>
      </c>
      <c r="F3914">
        <f>Table3[[#This Row],[DivPay]]*4</f>
        <v>2.3199999999999998</v>
      </c>
      <c r="G3914" s="2">
        <f>Table3[[#This Row],[FwdDiv]]/Table3[[#This Row],[SharePrice]]</f>
        <v>4.7414674024116081E-2</v>
      </c>
    </row>
    <row r="3915" spans="2:7" x14ac:dyDescent="0.2">
      <c r="B3915" s="35">
        <v>39443</v>
      </c>
      <c r="C3915">
        <v>48.32</v>
      </c>
      <c r="E3915">
        <v>0.57999999999999996</v>
      </c>
      <c r="F3915">
        <f>Table3[[#This Row],[DivPay]]*4</f>
        <v>2.3199999999999998</v>
      </c>
      <c r="G3915" s="2">
        <f>Table3[[#This Row],[FwdDiv]]/Table3[[#This Row],[SharePrice]]</f>
        <v>4.8013245033112578E-2</v>
      </c>
    </row>
    <row r="3916" spans="2:7" x14ac:dyDescent="0.2">
      <c r="B3916" s="35">
        <v>39442</v>
      </c>
      <c r="C3916">
        <v>48.33</v>
      </c>
      <c r="E3916">
        <v>0.57999999999999996</v>
      </c>
      <c r="F3916">
        <f>Table3[[#This Row],[DivPay]]*4</f>
        <v>2.3199999999999998</v>
      </c>
      <c r="G3916" s="2">
        <f>Table3[[#This Row],[FwdDiv]]/Table3[[#This Row],[SharePrice]]</f>
        <v>4.8003310573142971E-2</v>
      </c>
    </row>
    <row r="3917" spans="2:7" x14ac:dyDescent="0.2">
      <c r="B3917" s="35">
        <v>39440</v>
      </c>
      <c r="C3917">
        <v>48.56</v>
      </c>
      <c r="E3917">
        <v>0.57999999999999996</v>
      </c>
      <c r="F3917">
        <f>Table3[[#This Row],[DivPay]]*4</f>
        <v>2.3199999999999998</v>
      </c>
      <c r="G3917" s="2">
        <f>Table3[[#This Row],[FwdDiv]]/Table3[[#This Row],[SharePrice]]</f>
        <v>4.7775947281713339E-2</v>
      </c>
    </row>
    <row r="3918" spans="2:7" x14ac:dyDescent="0.2">
      <c r="B3918" s="35">
        <v>39437</v>
      </c>
      <c r="C3918">
        <v>48.64</v>
      </c>
      <c r="E3918">
        <v>0.57999999999999996</v>
      </c>
      <c r="F3918">
        <f>Table3[[#This Row],[DivPay]]*4</f>
        <v>2.3199999999999998</v>
      </c>
      <c r="G3918" s="2">
        <f>Table3[[#This Row],[FwdDiv]]/Table3[[#This Row],[SharePrice]]</f>
        <v>4.7697368421052627E-2</v>
      </c>
    </row>
    <row r="3919" spans="2:7" x14ac:dyDescent="0.2">
      <c r="B3919" s="35">
        <v>39436</v>
      </c>
      <c r="C3919">
        <v>48.39</v>
      </c>
      <c r="E3919">
        <v>0.57999999999999996</v>
      </c>
      <c r="F3919">
        <f>Table3[[#This Row],[DivPay]]*4</f>
        <v>2.3199999999999998</v>
      </c>
      <c r="G3919" s="2">
        <f>Table3[[#This Row],[FwdDiv]]/Table3[[#This Row],[SharePrice]]</f>
        <v>4.7943790039264307E-2</v>
      </c>
    </row>
    <row r="3920" spans="2:7" x14ac:dyDescent="0.2">
      <c r="B3920" s="35">
        <v>39435</v>
      </c>
      <c r="C3920">
        <v>48.44</v>
      </c>
      <c r="E3920">
        <v>0.57999999999999996</v>
      </c>
      <c r="F3920">
        <f>Table3[[#This Row],[DivPay]]*4</f>
        <v>2.3199999999999998</v>
      </c>
      <c r="G3920" s="2">
        <f>Table3[[#This Row],[FwdDiv]]/Table3[[#This Row],[SharePrice]]</f>
        <v>4.7894302229562341E-2</v>
      </c>
    </row>
    <row r="3921" spans="2:7" x14ac:dyDescent="0.2">
      <c r="B3921" s="35">
        <v>39434</v>
      </c>
      <c r="C3921">
        <v>48.9</v>
      </c>
      <c r="E3921">
        <v>0.57999999999999996</v>
      </c>
      <c r="F3921">
        <f>Table3[[#This Row],[DivPay]]*4</f>
        <v>2.3199999999999998</v>
      </c>
      <c r="G3921" s="2">
        <f>Table3[[#This Row],[FwdDiv]]/Table3[[#This Row],[SharePrice]]</f>
        <v>4.7443762781186095E-2</v>
      </c>
    </row>
    <row r="3922" spans="2:7" x14ac:dyDescent="0.2">
      <c r="B3922" s="35">
        <v>39433</v>
      </c>
      <c r="C3922">
        <v>48.58</v>
      </c>
      <c r="E3922">
        <v>0.57999999999999996</v>
      </c>
      <c r="F3922">
        <f>Table3[[#This Row],[DivPay]]*4</f>
        <v>2.3199999999999998</v>
      </c>
      <c r="G3922" s="2">
        <f>Table3[[#This Row],[FwdDiv]]/Table3[[#This Row],[SharePrice]]</f>
        <v>4.7756278303828732E-2</v>
      </c>
    </row>
    <row r="3923" spans="2:7" x14ac:dyDescent="0.2">
      <c r="B3923" s="35">
        <v>39430</v>
      </c>
      <c r="C3923">
        <v>49.26</v>
      </c>
      <c r="E3923">
        <v>0.57999999999999996</v>
      </c>
      <c r="F3923">
        <f>Table3[[#This Row],[DivPay]]*4</f>
        <v>2.3199999999999998</v>
      </c>
      <c r="G3923" s="2">
        <f>Table3[[#This Row],[FwdDiv]]/Table3[[#This Row],[SharePrice]]</f>
        <v>4.7097036134794962E-2</v>
      </c>
    </row>
    <row r="3924" spans="2:7" x14ac:dyDescent="0.2">
      <c r="B3924" s="35">
        <v>39429</v>
      </c>
      <c r="C3924">
        <v>49.95</v>
      </c>
      <c r="E3924">
        <v>0.57999999999999996</v>
      </c>
      <c r="F3924">
        <f>Table3[[#This Row],[DivPay]]*4</f>
        <v>2.3199999999999998</v>
      </c>
      <c r="G3924" s="2">
        <f>Table3[[#This Row],[FwdDiv]]/Table3[[#This Row],[SharePrice]]</f>
        <v>4.6446446446446438E-2</v>
      </c>
    </row>
    <row r="3925" spans="2:7" x14ac:dyDescent="0.2">
      <c r="B3925" s="35">
        <v>39428</v>
      </c>
      <c r="C3925">
        <v>49.71</v>
      </c>
      <c r="E3925">
        <v>0.57999999999999996</v>
      </c>
      <c r="F3925">
        <f>Table3[[#This Row],[DivPay]]*4</f>
        <v>2.3199999999999998</v>
      </c>
      <c r="G3925" s="2">
        <f>Table3[[#This Row],[FwdDiv]]/Table3[[#This Row],[SharePrice]]</f>
        <v>4.6670690002011662E-2</v>
      </c>
    </row>
    <row r="3926" spans="2:7" x14ac:dyDescent="0.2">
      <c r="B3926" s="35">
        <v>39427</v>
      </c>
      <c r="C3926">
        <v>49.41</v>
      </c>
      <c r="E3926">
        <v>0.57999999999999996</v>
      </c>
      <c r="F3926">
        <f>Table3[[#This Row],[DivPay]]*4</f>
        <v>2.3199999999999998</v>
      </c>
      <c r="G3926" s="2">
        <f>Table3[[#This Row],[FwdDiv]]/Table3[[#This Row],[SharePrice]]</f>
        <v>4.695405788301963E-2</v>
      </c>
    </row>
    <row r="3927" spans="2:7" x14ac:dyDescent="0.2">
      <c r="B3927" s="35">
        <v>39426</v>
      </c>
      <c r="C3927">
        <v>50.21</v>
      </c>
      <c r="E3927">
        <v>0.57999999999999996</v>
      </c>
      <c r="F3927">
        <f>Table3[[#This Row],[DivPay]]*4</f>
        <v>2.3199999999999998</v>
      </c>
      <c r="G3927" s="2">
        <f>Table3[[#This Row],[FwdDiv]]/Table3[[#This Row],[SharePrice]]</f>
        <v>4.620593507269468E-2</v>
      </c>
    </row>
    <row r="3928" spans="2:7" x14ac:dyDescent="0.2">
      <c r="B3928" s="35">
        <v>39423</v>
      </c>
      <c r="C3928">
        <v>49.49</v>
      </c>
      <c r="E3928">
        <v>0.57999999999999996</v>
      </c>
      <c r="F3928">
        <f>Table3[[#This Row],[DivPay]]*4</f>
        <v>2.3199999999999998</v>
      </c>
      <c r="G3928" s="2">
        <f>Table3[[#This Row],[FwdDiv]]/Table3[[#This Row],[SharePrice]]</f>
        <v>4.6878157203475442E-2</v>
      </c>
    </row>
    <row r="3929" spans="2:7" x14ac:dyDescent="0.2">
      <c r="B3929" s="35">
        <v>39422</v>
      </c>
      <c r="C3929">
        <v>49.36</v>
      </c>
      <c r="E3929">
        <v>0.57999999999999996</v>
      </c>
      <c r="F3929">
        <f>Table3[[#This Row],[DivPay]]*4</f>
        <v>2.3199999999999998</v>
      </c>
      <c r="G3929" s="2">
        <f>Table3[[#This Row],[FwdDiv]]/Table3[[#This Row],[SharePrice]]</f>
        <v>4.7001620745542948E-2</v>
      </c>
    </row>
    <row r="3930" spans="2:7" x14ac:dyDescent="0.2">
      <c r="B3930" s="35">
        <v>39421</v>
      </c>
      <c r="C3930">
        <v>49.71</v>
      </c>
      <c r="E3930">
        <v>0.57999999999999996</v>
      </c>
      <c r="F3930">
        <f>Table3[[#This Row],[DivPay]]*4</f>
        <v>2.3199999999999998</v>
      </c>
      <c r="G3930" s="2">
        <f>Table3[[#This Row],[FwdDiv]]/Table3[[#This Row],[SharePrice]]</f>
        <v>4.6670690002011662E-2</v>
      </c>
    </row>
    <row r="3931" spans="2:7" x14ac:dyDescent="0.2">
      <c r="B3931" s="35">
        <v>39420</v>
      </c>
      <c r="C3931">
        <v>49.23</v>
      </c>
      <c r="E3931">
        <v>0.57999999999999996</v>
      </c>
      <c r="F3931">
        <f>Table3[[#This Row],[DivPay]]*4</f>
        <v>2.3199999999999998</v>
      </c>
      <c r="G3931" s="2">
        <f>Table3[[#This Row],[FwdDiv]]/Table3[[#This Row],[SharePrice]]</f>
        <v>4.7125736339630304E-2</v>
      </c>
    </row>
    <row r="3932" spans="2:7" x14ac:dyDescent="0.2">
      <c r="B3932" s="35">
        <v>39419</v>
      </c>
      <c r="C3932">
        <v>48.56</v>
      </c>
      <c r="E3932">
        <v>0.57999999999999996</v>
      </c>
      <c r="F3932">
        <f>Table3[[#This Row],[DivPay]]*4</f>
        <v>2.3199999999999998</v>
      </c>
      <c r="G3932" s="2">
        <f>Table3[[#This Row],[FwdDiv]]/Table3[[#This Row],[SharePrice]]</f>
        <v>4.7775947281713339E-2</v>
      </c>
    </row>
    <row r="3933" spans="2:7" x14ac:dyDescent="0.2">
      <c r="B3933" s="35">
        <v>39416</v>
      </c>
      <c r="C3933">
        <v>48.45</v>
      </c>
      <c r="E3933">
        <v>0.57999999999999996</v>
      </c>
      <c r="F3933">
        <f>Table3[[#This Row],[DivPay]]*4</f>
        <v>2.3199999999999998</v>
      </c>
      <c r="G3933" s="2">
        <f>Table3[[#This Row],[FwdDiv]]/Table3[[#This Row],[SharePrice]]</f>
        <v>4.7884416924664594E-2</v>
      </c>
    </row>
    <row r="3934" spans="2:7" x14ac:dyDescent="0.2">
      <c r="B3934" s="35">
        <v>39415</v>
      </c>
      <c r="C3934">
        <v>48.56</v>
      </c>
      <c r="E3934">
        <v>0.57999999999999996</v>
      </c>
      <c r="F3934">
        <f>Table3[[#This Row],[DivPay]]*4</f>
        <v>2.3199999999999998</v>
      </c>
      <c r="G3934" s="2">
        <f>Table3[[#This Row],[FwdDiv]]/Table3[[#This Row],[SharePrice]]</f>
        <v>4.7775947281713339E-2</v>
      </c>
    </row>
    <row r="3935" spans="2:7" x14ac:dyDescent="0.2">
      <c r="B3935" s="35">
        <v>39414</v>
      </c>
      <c r="C3935">
        <v>48.8</v>
      </c>
      <c r="E3935">
        <v>0.57999999999999996</v>
      </c>
      <c r="F3935">
        <f>Table3[[#This Row],[DivPay]]*4</f>
        <v>2.3199999999999998</v>
      </c>
      <c r="G3935" s="2">
        <f>Table3[[#This Row],[FwdDiv]]/Table3[[#This Row],[SharePrice]]</f>
        <v>4.7540983606557376E-2</v>
      </c>
    </row>
    <row r="3936" spans="2:7" x14ac:dyDescent="0.2">
      <c r="B3936" s="35">
        <v>39413</v>
      </c>
      <c r="C3936">
        <v>48.74</v>
      </c>
      <c r="E3936">
        <v>0.57999999999999996</v>
      </c>
      <c r="F3936">
        <f>Table3[[#This Row],[DivPay]]*4</f>
        <v>2.3199999999999998</v>
      </c>
      <c r="G3936" s="2">
        <f>Table3[[#This Row],[FwdDiv]]/Table3[[#This Row],[SharePrice]]</f>
        <v>4.7599507591300771E-2</v>
      </c>
    </row>
    <row r="3937" spans="2:7" x14ac:dyDescent="0.2">
      <c r="B3937" s="35">
        <v>39412</v>
      </c>
      <c r="C3937">
        <v>48.5</v>
      </c>
      <c r="E3937">
        <v>0.57999999999999996</v>
      </c>
      <c r="F3937">
        <f>Table3[[#This Row],[DivPay]]*4</f>
        <v>2.3199999999999998</v>
      </c>
      <c r="G3937" s="2">
        <f>Table3[[#This Row],[FwdDiv]]/Table3[[#This Row],[SharePrice]]</f>
        <v>4.7835051546391748E-2</v>
      </c>
    </row>
    <row r="3938" spans="2:7" x14ac:dyDescent="0.2">
      <c r="B3938" s="35">
        <v>39409</v>
      </c>
      <c r="C3938">
        <v>48.45</v>
      </c>
      <c r="E3938">
        <v>0.57999999999999996</v>
      </c>
      <c r="F3938">
        <f>Table3[[#This Row],[DivPay]]*4</f>
        <v>2.3199999999999998</v>
      </c>
      <c r="G3938" s="2">
        <f>Table3[[#This Row],[FwdDiv]]/Table3[[#This Row],[SharePrice]]</f>
        <v>4.7884416924664594E-2</v>
      </c>
    </row>
    <row r="3939" spans="2:7" x14ac:dyDescent="0.2">
      <c r="B3939" s="35">
        <v>39407</v>
      </c>
      <c r="C3939">
        <v>48</v>
      </c>
      <c r="E3939">
        <v>0.57999999999999996</v>
      </c>
      <c r="F3939">
        <f>Table3[[#This Row],[DivPay]]*4</f>
        <v>2.3199999999999998</v>
      </c>
      <c r="G3939" s="2">
        <f>Table3[[#This Row],[FwdDiv]]/Table3[[#This Row],[SharePrice]]</f>
        <v>4.8333333333333332E-2</v>
      </c>
    </row>
    <row r="3940" spans="2:7" x14ac:dyDescent="0.2">
      <c r="B3940" s="35">
        <v>39406</v>
      </c>
      <c r="C3940">
        <v>47.9</v>
      </c>
      <c r="E3940">
        <v>0.57999999999999996</v>
      </c>
      <c r="F3940">
        <f>Table3[[#This Row],[DivPay]]*4</f>
        <v>2.3199999999999998</v>
      </c>
      <c r="G3940" s="2">
        <f>Table3[[#This Row],[FwdDiv]]/Table3[[#This Row],[SharePrice]]</f>
        <v>4.8434237995824636E-2</v>
      </c>
    </row>
    <row r="3941" spans="2:7" x14ac:dyDescent="0.2">
      <c r="B3941" s="35">
        <v>39405</v>
      </c>
      <c r="C3941">
        <v>47.5</v>
      </c>
      <c r="E3941">
        <v>0.57999999999999996</v>
      </c>
      <c r="F3941">
        <f>Table3[[#This Row],[DivPay]]*4</f>
        <v>2.3199999999999998</v>
      </c>
      <c r="G3941" s="2">
        <f>Table3[[#This Row],[FwdDiv]]/Table3[[#This Row],[SharePrice]]</f>
        <v>4.8842105263157888E-2</v>
      </c>
    </row>
    <row r="3942" spans="2:7" x14ac:dyDescent="0.2">
      <c r="B3942" s="35">
        <v>39402</v>
      </c>
      <c r="C3942">
        <v>46.83</v>
      </c>
      <c r="E3942">
        <v>0.57999999999999996</v>
      </c>
      <c r="F3942">
        <f>Table3[[#This Row],[DivPay]]*4</f>
        <v>2.3199999999999998</v>
      </c>
      <c r="G3942" s="2">
        <f>Table3[[#This Row],[FwdDiv]]/Table3[[#This Row],[SharePrice]]</f>
        <v>4.9540892590219945E-2</v>
      </c>
    </row>
    <row r="3943" spans="2:7" x14ac:dyDescent="0.2">
      <c r="B3943" s="35">
        <v>39401</v>
      </c>
      <c r="C3943">
        <v>46.74</v>
      </c>
      <c r="E3943">
        <v>0.57999999999999996</v>
      </c>
      <c r="F3943">
        <f>Table3[[#This Row],[DivPay]]*4</f>
        <v>2.3199999999999998</v>
      </c>
      <c r="G3943" s="2">
        <f>Table3[[#This Row],[FwdDiv]]/Table3[[#This Row],[SharePrice]]</f>
        <v>4.9636285836542574E-2</v>
      </c>
    </row>
    <row r="3944" spans="2:7" x14ac:dyDescent="0.2">
      <c r="B3944" s="35">
        <v>39400</v>
      </c>
      <c r="C3944">
        <v>46.59</v>
      </c>
      <c r="E3944">
        <v>0.57999999999999996</v>
      </c>
      <c r="F3944">
        <f>Table3[[#This Row],[DivPay]]*4</f>
        <v>2.3199999999999998</v>
      </c>
      <c r="G3944" s="2">
        <f>Table3[[#This Row],[FwdDiv]]/Table3[[#This Row],[SharePrice]]</f>
        <v>4.9796093582313794E-2</v>
      </c>
    </row>
    <row r="3945" spans="2:7" x14ac:dyDescent="0.2">
      <c r="B3945" s="35">
        <v>39399</v>
      </c>
      <c r="C3945">
        <v>46.82</v>
      </c>
      <c r="E3945">
        <v>0.57999999999999996</v>
      </c>
      <c r="F3945">
        <f>Table3[[#This Row],[DivPay]]*4</f>
        <v>2.3199999999999998</v>
      </c>
      <c r="G3945" s="2">
        <f>Table3[[#This Row],[FwdDiv]]/Table3[[#This Row],[SharePrice]]</f>
        <v>4.9551473729175559E-2</v>
      </c>
    </row>
    <row r="3946" spans="2:7" x14ac:dyDescent="0.2">
      <c r="B3946" s="35">
        <v>39398</v>
      </c>
      <c r="C3946">
        <v>46.23</v>
      </c>
      <c r="E3946">
        <v>0.57999999999999996</v>
      </c>
      <c r="F3946">
        <f>Table3[[#This Row],[DivPay]]*4</f>
        <v>2.3199999999999998</v>
      </c>
      <c r="G3946" s="2">
        <f>Table3[[#This Row],[FwdDiv]]/Table3[[#This Row],[SharePrice]]</f>
        <v>5.0183863292234482E-2</v>
      </c>
    </row>
    <row r="3947" spans="2:7" x14ac:dyDescent="0.2">
      <c r="B3947" s="35">
        <v>39395</v>
      </c>
      <c r="C3947">
        <v>46.33</v>
      </c>
      <c r="D3947">
        <v>0.57999999999999996</v>
      </c>
      <c r="E3947">
        <v>0.57999999999999996</v>
      </c>
      <c r="F3947">
        <f>Table3[[#This Row],[DivPay]]*4</f>
        <v>2.3199999999999998</v>
      </c>
      <c r="G3947" s="2">
        <f>Table3[[#This Row],[FwdDiv]]/Table3[[#This Row],[SharePrice]]</f>
        <v>5.0075545003237638E-2</v>
      </c>
    </row>
    <row r="3948" spans="2:7" x14ac:dyDescent="0.2">
      <c r="B3948" s="35">
        <v>39394</v>
      </c>
      <c r="C3948">
        <v>47.14</v>
      </c>
      <c r="E3948">
        <v>0.57999999999999996</v>
      </c>
      <c r="F3948">
        <f>Table3[[#This Row],[DivPay]]*4</f>
        <v>2.3199999999999998</v>
      </c>
      <c r="G3948" s="2">
        <f>Table3[[#This Row],[FwdDiv]]/Table3[[#This Row],[SharePrice]]</f>
        <v>4.9215103945693672E-2</v>
      </c>
    </row>
    <row r="3949" spans="2:7" x14ac:dyDescent="0.2">
      <c r="B3949" s="35">
        <v>39393</v>
      </c>
      <c r="C3949">
        <v>46.15</v>
      </c>
      <c r="E3949">
        <v>0.57999999999999996</v>
      </c>
      <c r="F3949">
        <f>Table3[[#This Row],[DivPay]]*4</f>
        <v>2.3199999999999998</v>
      </c>
      <c r="G3949" s="2">
        <f>Table3[[#This Row],[FwdDiv]]/Table3[[#This Row],[SharePrice]]</f>
        <v>5.0270855904658719E-2</v>
      </c>
    </row>
    <row r="3950" spans="2:7" x14ac:dyDescent="0.2">
      <c r="B3950" s="35">
        <v>39392</v>
      </c>
      <c r="C3950">
        <v>47.08</v>
      </c>
      <c r="E3950">
        <v>0.57999999999999996</v>
      </c>
      <c r="F3950">
        <f>Table3[[#This Row],[DivPay]]*4</f>
        <v>2.3199999999999998</v>
      </c>
      <c r="G3950" s="2">
        <f>Table3[[#This Row],[FwdDiv]]/Table3[[#This Row],[SharePrice]]</f>
        <v>4.9277824978759557E-2</v>
      </c>
    </row>
    <row r="3951" spans="2:7" x14ac:dyDescent="0.2">
      <c r="B3951" s="35">
        <v>39391</v>
      </c>
      <c r="C3951">
        <v>47.28</v>
      </c>
      <c r="E3951">
        <v>0.57999999999999996</v>
      </c>
      <c r="F3951">
        <f>Table3[[#This Row],[DivPay]]*4</f>
        <v>2.3199999999999998</v>
      </c>
      <c r="G3951" s="2">
        <f>Table3[[#This Row],[FwdDiv]]/Table3[[#This Row],[SharePrice]]</f>
        <v>4.9069373942470386E-2</v>
      </c>
    </row>
    <row r="3952" spans="2:7" x14ac:dyDescent="0.2">
      <c r="B3952" s="35">
        <v>39388</v>
      </c>
      <c r="C3952">
        <v>46.9</v>
      </c>
      <c r="E3952">
        <v>0.57999999999999996</v>
      </c>
      <c r="F3952">
        <f>Table3[[#This Row],[DivPay]]*4</f>
        <v>2.3199999999999998</v>
      </c>
      <c r="G3952" s="2">
        <f>Table3[[#This Row],[FwdDiv]]/Table3[[#This Row],[SharePrice]]</f>
        <v>4.9466950959488269E-2</v>
      </c>
    </row>
    <row r="3953" spans="2:7" x14ac:dyDescent="0.2">
      <c r="B3953" s="35">
        <v>39387</v>
      </c>
      <c r="C3953">
        <v>46.27</v>
      </c>
      <c r="E3953">
        <v>0.57999999999999996</v>
      </c>
      <c r="F3953">
        <f>Table3[[#This Row],[DivPay]]*4</f>
        <v>2.3199999999999998</v>
      </c>
      <c r="G3953" s="2">
        <f>Table3[[#This Row],[FwdDiv]]/Table3[[#This Row],[SharePrice]]</f>
        <v>5.0140479792522147E-2</v>
      </c>
    </row>
    <row r="3954" spans="2:7" x14ac:dyDescent="0.2">
      <c r="B3954" s="35">
        <v>39386</v>
      </c>
      <c r="C3954">
        <v>47.09</v>
      </c>
      <c r="E3954">
        <v>0.57999999999999996</v>
      </c>
      <c r="F3954">
        <f>Table3[[#This Row],[DivPay]]*4</f>
        <v>2.3199999999999998</v>
      </c>
      <c r="G3954" s="2">
        <f>Table3[[#This Row],[FwdDiv]]/Table3[[#This Row],[SharePrice]]</f>
        <v>4.9267360373752379E-2</v>
      </c>
    </row>
    <row r="3955" spans="2:7" x14ac:dyDescent="0.2">
      <c r="B3955" s="35">
        <v>39385</v>
      </c>
      <c r="C3955">
        <v>46.55</v>
      </c>
      <c r="E3955">
        <v>0.57999999999999996</v>
      </c>
      <c r="F3955">
        <f>Table3[[#This Row],[DivPay]]*4</f>
        <v>2.3199999999999998</v>
      </c>
      <c r="G3955" s="2">
        <f>Table3[[#This Row],[FwdDiv]]/Table3[[#This Row],[SharePrice]]</f>
        <v>4.9838882921589688E-2</v>
      </c>
    </row>
    <row r="3956" spans="2:7" x14ac:dyDescent="0.2">
      <c r="B3956" s="35">
        <v>39384</v>
      </c>
      <c r="C3956">
        <v>46.51</v>
      </c>
      <c r="E3956">
        <v>0.57999999999999996</v>
      </c>
      <c r="F3956">
        <f>Table3[[#This Row],[DivPay]]*4</f>
        <v>2.3199999999999998</v>
      </c>
      <c r="G3956" s="2">
        <f>Table3[[#This Row],[FwdDiv]]/Table3[[#This Row],[SharePrice]]</f>
        <v>4.9881745861105137E-2</v>
      </c>
    </row>
    <row r="3957" spans="2:7" x14ac:dyDescent="0.2">
      <c r="B3957" s="35">
        <v>39381</v>
      </c>
      <c r="C3957">
        <v>46.67</v>
      </c>
      <c r="E3957">
        <v>0.57999999999999996</v>
      </c>
      <c r="F3957">
        <f>Table3[[#This Row],[DivPay]]*4</f>
        <v>2.3199999999999998</v>
      </c>
      <c r="G3957" s="2">
        <f>Table3[[#This Row],[FwdDiv]]/Table3[[#This Row],[SharePrice]]</f>
        <v>4.9710734947503742E-2</v>
      </c>
    </row>
    <row r="3958" spans="2:7" x14ac:dyDescent="0.2">
      <c r="B3958" s="35">
        <v>39380</v>
      </c>
      <c r="C3958">
        <v>46.39</v>
      </c>
      <c r="E3958">
        <v>0.57999999999999996</v>
      </c>
      <c r="F3958">
        <f>Table3[[#This Row],[DivPay]]*4</f>
        <v>2.3199999999999998</v>
      </c>
      <c r="G3958" s="2">
        <f>Table3[[#This Row],[FwdDiv]]/Table3[[#This Row],[SharePrice]]</f>
        <v>5.0010778184953648E-2</v>
      </c>
    </row>
    <row r="3959" spans="2:7" x14ac:dyDescent="0.2">
      <c r="B3959" s="35">
        <v>39379</v>
      </c>
      <c r="C3959">
        <v>45.82</v>
      </c>
      <c r="E3959">
        <v>0.57999999999999996</v>
      </c>
      <c r="F3959">
        <f>Table3[[#This Row],[DivPay]]*4</f>
        <v>2.3199999999999998</v>
      </c>
      <c r="G3959" s="2">
        <f>Table3[[#This Row],[FwdDiv]]/Table3[[#This Row],[SharePrice]]</f>
        <v>5.0632911392405063E-2</v>
      </c>
    </row>
    <row r="3960" spans="2:7" x14ac:dyDescent="0.2">
      <c r="B3960" s="35">
        <v>39378</v>
      </c>
      <c r="C3960">
        <v>45.42</v>
      </c>
      <c r="E3960">
        <v>0.57999999999999996</v>
      </c>
      <c r="F3960">
        <f>Table3[[#This Row],[DivPay]]*4</f>
        <v>2.3199999999999998</v>
      </c>
      <c r="G3960" s="2">
        <f>Table3[[#This Row],[FwdDiv]]/Table3[[#This Row],[SharePrice]]</f>
        <v>5.107881990312637E-2</v>
      </c>
    </row>
    <row r="3961" spans="2:7" x14ac:dyDescent="0.2">
      <c r="B3961" s="35">
        <v>39377</v>
      </c>
      <c r="C3961">
        <v>45.24</v>
      </c>
      <c r="E3961">
        <v>0.57999999999999996</v>
      </c>
      <c r="F3961">
        <f>Table3[[#This Row],[DivPay]]*4</f>
        <v>2.3199999999999998</v>
      </c>
      <c r="G3961" s="2">
        <f>Table3[[#This Row],[FwdDiv]]/Table3[[#This Row],[SharePrice]]</f>
        <v>5.1282051282051273E-2</v>
      </c>
    </row>
    <row r="3962" spans="2:7" x14ac:dyDescent="0.2">
      <c r="B3962" s="35">
        <v>39374</v>
      </c>
      <c r="C3962">
        <v>45.12</v>
      </c>
      <c r="E3962">
        <v>0.57999999999999996</v>
      </c>
      <c r="F3962">
        <f>Table3[[#This Row],[DivPay]]*4</f>
        <v>2.3199999999999998</v>
      </c>
      <c r="G3962" s="2">
        <f>Table3[[#This Row],[FwdDiv]]/Table3[[#This Row],[SharePrice]]</f>
        <v>5.1418439716312055E-2</v>
      </c>
    </row>
    <row r="3963" spans="2:7" x14ac:dyDescent="0.2">
      <c r="B3963" s="35">
        <v>39373</v>
      </c>
      <c r="C3963">
        <v>46.14</v>
      </c>
      <c r="E3963">
        <v>0.57999999999999996</v>
      </c>
      <c r="F3963">
        <f>Table3[[#This Row],[DivPay]]*4</f>
        <v>2.3199999999999998</v>
      </c>
      <c r="G3963" s="2">
        <f>Table3[[#This Row],[FwdDiv]]/Table3[[#This Row],[SharePrice]]</f>
        <v>5.0281751192024271E-2</v>
      </c>
    </row>
    <row r="3964" spans="2:7" x14ac:dyDescent="0.2">
      <c r="B3964" s="35">
        <v>39372</v>
      </c>
      <c r="C3964">
        <v>46.49</v>
      </c>
      <c r="E3964">
        <v>0.57999999999999996</v>
      </c>
      <c r="F3964">
        <f>Table3[[#This Row],[DivPay]]*4</f>
        <v>2.3199999999999998</v>
      </c>
      <c r="G3964" s="2">
        <f>Table3[[#This Row],[FwdDiv]]/Table3[[#This Row],[SharePrice]]</f>
        <v>4.9903204990320492E-2</v>
      </c>
    </row>
    <row r="3965" spans="2:7" x14ac:dyDescent="0.2">
      <c r="B3965" s="35">
        <v>39371</v>
      </c>
      <c r="C3965">
        <v>46.35</v>
      </c>
      <c r="E3965">
        <v>0.57999999999999996</v>
      </c>
      <c r="F3965">
        <f>Table3[[#This Row],[DivPay]]*4</f>
        <v>2.3199999999999998</v>
      </c>
      <c r="G3965" s="2">
        <f>Table3[[#This Row],[FwdDiv]]/Table3[[#This Row],[SharePrice]]</f>
        <v>5.0053937432578202E-2</v>
      </c>
    </row>
    <row r="3966" spans="2:7" x14ac:dyDescent="0.2">
      <c r="B3966" s="35">
        <v>39370</v>
      </c>
      <c r="C3966">
        <v>46.42</v>
      </c>
      <c r="E3966">
        <v>0.57999999999999996</v>
      </c>
      <c r="F3966">
        <f>Table3[[#This Row],[DivPay]]*4</f>
        <v>2.3199999999999998</v>
      </c>
      <c r="G3966" s="2">
        <f>Table3[[#This Row],[FwdDiv]]/Table3[[#This Row],[SharePrice]]</f>
        <v>4.9978457561395948E-2</v>
      </c>
    </row>
    <row r="3967" spans="2:7" x14ac:dyDescent="0.2">
      <c r="B3967" s="35">
        <v>39367</v>
      </c>
      <c r="C3967">
        <v>46.77</v>
      </c>
      <c r="E3967">
        <v>0.57999999999999996</v>
      </c>
      <c r="F3967">
        <f>Table3[[#This Row],[DivPay]]*4</f>
        <v>2.3199999999999998</v>
      </c>
      <c r="G3967" s="2">
        <f>Table3[[#This Row],[FwdDiv]]/Table3[[#This Row],[SharePrice]]</f>
        <v>4.9604447295274745E-2</v>
      </c>
    </row>
    <row r="3968" spans="2:7" x14ac:dyDescent="0.2">
      <c r="B3968" s="35">
        <v>39366</v>
      </c>
      <c r="C3968">
        <v>46.86</v>
      </c>
      <c r="E3968">
        <v>0.57999999999999996</v>
      </c>
      <c r="F3968">
        <f>Table3[[#This Row],[DivPay]]*4</f>
        <v>2.3199999999999998</v>
      </c>
      <c r="G3968" s="2">
        <f>Table3[[#This Row],[FwdDiv]]/Table3[[#This Row],[SharePrice]]</f>
        <v>4.9509176269739649E-2</v>
      </c>
    </row>
    <row r="3969" spans="2:7" x14ac:dyDescent="0.2">
      <c r="B3969" s="35">
        <v>39365</v>
      </c>
      <c r="C3969">
        <v>47.17</v>
      </c>
      <c r="E3969">
        <v>0.57999999999999996</v>
      </c>
      <c r="F3969">
        <f>Table3[[#This Row],[DivPay]]*4</f>
        <v>2.3199999999999998</v>
      </c>
      <c r="G3969" s="2">
        <f>Table3[[#This Row],[FwdDiv]]/Table3[[#This Row],[SharePrice]]</f>
        <v>4.9183803264786934E-2</v>
      </c>
    </row>
    <row r="3970" spans="2:7" x14ac:dyDescent="0.2">
      <c r="B3970" s="35">
        <v>39364</v>
      </c>
      <c r="C3970">
        <v>47.76</v>
      </c>
      <c r="E3970">
        <v>0.57999999999999996</v>
      </c>
      <c r="F3970">
        <f>Table3[[#This Row],[DivPay]]*4</f>
        <v>2.3199999999999998</v>
      </c>
      <c r="G3970" s="2">
        <f>Table3[[#This Row],[FwdDiv]]/Table3[[#This Row],[SharePrice]]</f>
        <v>4.8576214405360134E-2</v>
      </c>
    </row>
    <row r="3971" spans="2:7" x14ac:dyDescent="0.2">
      <c r="B3971" s="35">
        <v>39363</v>
      </c>
      <c r="C3971">
        <v>47.2</v>
      </c>
      <c r="E3971">
        <v>0.57999999999999996</v>
      </c>
      <c r="F3971">
        <f>Table3[[#This Row],[DivPay]]*4</f>
        <v>2.3199999999999998</v>
      </c>
      <c r="G3971" s="2">
        <f>Table3[[#This Row],[FwdDiv]]/Table3[[#This Row],[SharePrice]]</f>
        <v>4.9152542372881351E-2</v>
      </c>
    </row>
    <row r="3972" spans="2:7" x14ac:dyDescent="0.2">
      <c r="B3972" s="35">
        <v>39360</v>
      </c>
      <c r="C3972">
        <v>47.27</v>
      </c>
      <c r="E3972">
        <v>0.57999999999999996</v>
      </c>
      <c r="F3972">
        <f>Table3[[#This Row],[DivPay]]*4</f>
        <v>2.3199999999999998</v>
      </c>
      <c r="G3972" s="2">
        <f>Table3[[#This Row],[FwdDiv]]/Table3[[#This Row],[SharePrice]]</f>
        <v>4.9079754601226988E-2</v>
      </c>
    </row>
    <row r="3973" spans="2:7" x14ac:dyDescent="0.2">
      <c r="B3973" s="35">
        <v>39359</v>
      </c>
      <c r="C3973">
        <v>47.24</v>
      </c>
      <c r="E3973">
        <v>0.57999999999999996</v>
      </c>
      <c r="F3973">
        <f>Table3[[#This Row],[DivPay]]*4</f>
        <v>2.3199999999999998</v>
      </c>
      <c r="G3973" s="2">
        <f>Table3[[#This Row],[FwdDiv]]/Table3[[#This Row],[SharePrice]]</f>
        <v>4.9110922946655373E-2</v>
      </c>
    </row>
    <row r="3974" spans="2:7" x14ac:dyDescent="0.2">
      <c r="B3974" s="35">
        <v>39358</v>
      </c>
      <c r="C3974">
        <v>47.1</v>
      </c>
      <c r="E3974">
        <v>0.57999999999999996</v>
      </c>
      <c r="F3974">
        <f>Table3[[#This Row],[DivPay]]*4</f>
        <v>2.3199999999999998</v>
      </c>
      <c r="G3974" s="2">
        <f>Table3[[#This Row],[FwdDiv]]/Table3[[#This Row],[SharePrice]]</f>
        <v>4.9256900212314221E-2</v>
      </c>
    </row>
    <row r="3975" spans="2:7" x14ac:dyDescent="0.2">
      <c r="B3975" s="35">
        <v>39357</v>
      </c>
      <c r="C3975">
        <v>46.97</v>
      </c>
      <c r="E3975">
        <v>0.57999999999999996</v>
      </c>
      <c r="F3975">
        <f>Table3[[#This Row],[DivPay]]*4</f>
        <v>2.3199999999999998</v>
      </c>
      <c r="G3975" s="2">
        <f>Table3[[#This Row],[FwdDiv]]/Table3[[#This Row],[SharePrice]]</f>
        <v>4.9393229721098574E-2</v>
      </c>
    </row>
    <row r="3976" spans="2:7" x14ac:dyDescent="0.2">
      <c r="B3976" s="35">
        <v>39356</v>
      </c>
      <c r="C3976">
        <v>46.98</v>
      </c>
      <c r="E3976">
        <v>0.57999999999999996</v>
      </c>
      <c r="F3976">
        <f>Table3[[#This Row],[DivPay]]*4</f>
        <v>2.3199999999999998</v>
      </c>
      <c r="G3976" s="2">
        <f>Table3[[#This Row],[FwdDiv]]/Table3[[#This Row],[SharePrice]]</f>
        <v>4.9382716049382713E-2</v>
      </c>
    </row>
    <row r="3977" spans="2:7" x14ac:dyDescent="0.2">
      <c r="B3977" s="35">
        <v>39353</v>
      </c>
      <c r="C3977">
        <v>46.3</v>
      </c>
      <c r="E3977">
        <v>0.57999999999999996</v>
      </c>
      <c r="F3977">
        <f>Table3[[#This Row],[DivPay]]*4</f>
        <v>2.3199999999999998</v>
      </c>
      <c r="G3977" s="2">
        <f>Table3[[#This Row],[FwdDiv]]/Table3[[#This Row],[SharePrice]]</f>
        <v>5.0107991360691141E-2</v>
      </c>
    </row>
    <row r="3978" spans="2:7" x14ac:dyDescent="0.2">
      <c r="B3978" s="35">
        <v>39352</v>
      </c>
      <c r="C3978">
        <v>46.82</v>
      </c>
      <c r="E3978">
        <v>0.57999999999999996</v>
      </c>
      <c r="F3978">
        <f>Table3[[#This Row],[DivPay]]*4</f>
        <v>2.3199999999999998</v>
      </c>
      <c r="G3978" s="2">
        <f>Table3[[#This Row],[FwdDiv]]/Table3[[#This Row],[SharePrice]]</f>
        <v>4.9551473729175559E-2</v>
      </c>
    </row>
    <row r="3979" spans="2:7" x14ac:dyDescent="0.2">
      <c r="B3979" s="35">
        <v>39351</v>
      </c>
      <c r="C3979">
        <v>47.12</v>
      </c>
      <c r="E3979">
        <v>0.57999999999999996</v>
      </c>
      <c r="F3979">
        <f>Table3[[#This Row],[DivPay]]*4</f>
        <v>2.3199999999999998</v>
      </c>
      <c r="G3979" s="2">
        <f>Table3[[#This Row],[FwdDiv]]/Table3[[#This Row],[SharePrice]]</f>
        <v>4.9235993208828523E-2</v>
      </c>
    </row>
    <row r="3980" spans="2:7" x14ac:dyDescent="0.2">
      <c r="B3980" s="35">
        <v>39350</v>
      </c>
      <c r="C3980">
        <v>46.82</v>
      </c>
      <c r="E3980">
        <v>0.57999999999999996</v>
      </c>
      <c r="F3980">
        <f>Table3[[#This Row],[DivPay]]*4</f>
        <v>2.3199999999999998</v>
      </c>
      <c r="G3980" s="2">
        <f>Table3[[#This Row],[FwdDiv]]/Table3[[#This Row],[SharePrice]]</f>
        <v>4.9551473729175559E-2</v>
      </c>
    </row>
    <row r="3981" spans="2:7" x14ac:dyDescent="0.2">
      <c r="B3981" s="35">
        <v>39349</v>
      </c>
      <c r="C3981">
        <v>47.04</v>
      </c>
      <c r="E3981">
        <v>0.57999999999999996</v>
      </c>
      <c r="F3981">
        <f>Table3[[#This Row],[DivPay]]*4</f>
        <v>2.3199999999999998</v>
      </c>
      <c r="G3981" s="2">
        <f>Table3[[#This Row],[FwdDiv]]/Table3[[#This Row],[SharePrice]]</f>
        <v>4.9319727891156462E-2</v>
      </c>
    </row>
    <row r="3982" spans="2:7" x14ac:dyDescent="0.2">
      <c r="B3982" s="35">
        <v>39346</v>
      </c>
      <c r="C3982">
        <v>46.98</v>
      </c>
      <c r="E3982">
        <v>0.57999999999999996</v>
      </c>
      <c r="F3982">
        <f>Table3[[#This Row],[DivPay]]*4</f>
        <v>2.3199999999999998</v>
      </c>
      <c r="G3982" s="2">
        <f>Table3[[#This Row],[FwdDiv]]/Table3[[#This Row],[SharePrice]]</f>
        <v>4.9382716049382713E-2</v>
      </c>
    </row>
    <row r="3983" spans="2:7" x14ac:dyDescent="0.2">
      <c r="B3983" s="35">
        <v>39345</v>
      </c>
      <c r="C3983">
        <v>47.02</v>
      </c>
      <c r="E3983">
        <v>0.57999999999999996</v>
      </c>
      <c r="F3983">
        <f>Table3[[#This Row],[DivPay]]*4</f>
        <v>2.3199999999999998</v>
      </c>
      <c r="G3983" s="2">
        <f>Table3[[#This Row],[FwdDiv]]/Table3[[#This Row],[SharePrice]]</f>
        <v>4.9340706082518074E-2</v>
      </c>
    </row>
    <row r="3984" spans="2:7" x14ac:dyDescent="0.2">
      <c r="B3984" s="35">
        <v>39344</v>
      </c>
      <c r="C3984">
        <v>47.3</v>
      </c>
      <c r="E3984">
        <v>0.57999999999999996</v>
      </c>
      <c r="F3984">
        <f>Table3[[#This Row],[DivPay]]*4</f>
        <v>2.3199999999999998</v>
      </c>
      <c r="G3984" s="2">
        <f>Table3[[#This Row],[FwdDiv]]/Table3[[#This Row],[SharePrice]]</f>
        <v>4.9048625792811835E-2</v>
      </c>
    </row>
    <row r="3985" spans="2:7" x14ac:dyDescent="0.2">
      <c r="B3985" s="35">
        <v>39343</v>
      </c>
      <c r="C3985">
        <v>46.9</v>
      </c>
      <c r="E3985">
        <v>0.57999999999999996</v>
      </c>
      <c r="F3985">
        <f>Table3[[#This Row],[DivPay]]*4</f>
        <v>2.3199999999999998</v>
      </c>
      <c r="G3985" s="2">
        <f>Table3[[#This Row],[FwdDiv]]/Table3[[#This Row],[SharePrice]]</f>
        <v>4.9466950959488269E-2</v>
      </c>
    </row>
    <row r="3986" spans="2:7" x14ac:dyDescent="0.2">
      <c r="B3986" s="35">
        <v>39342</v>
      </c>
      <c r="C3986">
        <v>46.07</v>
      </c>
      <c r="E3986">
        <v>0.57999999999999996</v>
      </c>
      <c r="F3986">
        <f>Table3[[#This Row],[DivPay]]*4</f>
        <v>2.3199999999999998</v>
      </c>
      <c r="G3986" s="2">
        <f>Table3[[#This Row],[FwdDiv]]/Table3[[#This Row],[SharePrice]]</f>
        <v>5.0358150640329932E-2</v>
      </c>
    </row>
    <row r="3987" spans="2:7" x14ac:dyDescent="0.2">
      <c r="B3987" s="35">
        <v>39339</v>
      </c>
      <c r="C3987">
        <v>46.26</v>
      </c>
      <c r="E3987">
        <v>0.57999999999999996</v>
      </c>
      <c r="F3987">
        <f>Table3[[#This Row],[DivPay]]*4</f>
        <v>2.3199999999999998</v>
      </c>
      <c r="G3987" s="2">
        <f>Table3[[#This Row],[FwdDiv]]/Table3[[#This Row],[SharePrice]]</f>
        <v>5.0151318633808901E-2</v>
      </c>
    </row>
    <row r="3988" spans="2:7" x14ac:dyDescent="0.2">
      <c r="B3988" s="35">
        <v>39338</v>
      </c>
      <c r="C3988">
        <v>45.92</v>
      </c>
      <c r="E3988">
        <v>0.57999999999999996</v>
      </c>
      <c r="F3988">
        <f>Table3[[#This Row],[DivPay]]*4</f>
        <v>2.3199999999999998</v>
      </c>
      <c r="G3988" s="2">
        <f>Table3[[#This Row],[FwdDiv]]/Table3[[#This Row],[SharePrice]]</f>
        <v>5.0522648083623688E-2</v>
      </c>
    </row>
    <row r="3989" spans="2:7" x14ac:dyDescent="0.2">
      <c r="B3989" s="35">
        <v>39337</v>
      </c>
      <c r="C3989">
        <v>46.03</v>
      </c>
      <c r="E3989">
        <v>0.57999999999999996</v>
      </c>
      <c r="F3989">
        <f>Table3[[#This Row],[DivPay]]*4</f>
        <v>2.3199999999999998</v>
      </c>
      <c r="G3989" s="2">
        <f>Table3[[#This Row],[FwdDiv]]/Table3[[#This Row],[SharePrice]]</f>
        <v>5.0401911796654354E-2</v>
      </c>
    </row>
    <row r="3990" spans="2:7" x14ac:dyDescent="0.2">
      <c r="B3990" s="35">
        <v>39336</v>
      </c>
      <c r="C3990">
        <v>45.87</v>
      </c>
      <c r="E3990">
        <v>0.57999999999999996</v>
      </c>
      <c r="F3990">
        <f>Table3[[#This Row],[DivPay]]*4</f>
        <v>2.3199999999999998</v>
      </c>
      <c r="G3990" s="2">
        <f>Table3[[#This Row],[FwdDiv]]/Table3[[#This Row],[SharePrice]]</f>
        <v>5.0577719642467843E-2</v>
      </c>
    </row>
    <row r="3991" spans="2:7" x14ac:dyDescent="0.2">
      <c r="B3991" s="35">
        <v>39335</v>
      </c>
      <c r="C3991">
        <v>45.53</v>
      </c>
      <c r="E3991">
        <v>0.57999999999999996</v>
      </c>
      <c r="F3991">
        <f>Table3[[#This Row],[DivPay]]*4</f>
        <v>2.3199999999999998</v>
      </c>
      <c r="G3991" s="2">
        <f>Table3[[#This Row],[FwdDiv]]/Table3[[#This Row],[SharePrice]]</f>
        <v>5.0955414012738849E-2</v>
      </c>
    </row>
    <row r="3992" spans="2:7" x14ac:dyDescent="0.2">
      <c r="B3992" s="35">
        <v>39332</v>
      </c>
      <c r="C3992">
        <v>45.54</v>
      </c>
      <c r="E3992">
        <v>0.57999999999999996</v>
      </c>
      <c r="F3992">
        <f>Table3[[#This Row],[DivPay]]*4</f>
        <v>2.3199999999999998</v>
      </c>
      <c r="G3992" s="2">
        <f>Table3[[#This Row],[FwdDiv]]/Table3[[#This Row],[SharePrice]]</f>
        <v>5.0944224857268336E-2</v>
      </c>
    </row>
    <row r="3993" spans="2:7" x14ac:dyDescent="0.2">
      <c r="B3993" s="35">
        <v>39331</v>
      </c>
      <c r="C3993">
        <v>46.2</v>
      </c>
      <c r="E3993">
        <v>0.57999999999999996</v>
      </c>
      <c r="F3993">
        <f>Table3[[#This Row],[DivPay]]*4</f>
        <v>2.3199999999999998</v>
      </c>
      <c r="G3993" s="2">
        <f>Table3[[#This Row],[FwdDiv]]/Table3[[#This Row],[SharePrice]]</f>
        <v>5.0216450216450208E-2</v>
      </c>
    </row>
    <row r="3994" spans="2:7" x14ac:dyDescent="0.2">
      <c r="B3994" s="35">
        <v>39330</v>
      </c>
      <c r="C3994">
        <v>46.22</v>
      </c>
      <c r="E3994">
        <v>0.57999999999999996</v>
      </c>
      <c r="F3994">
        <f>Table3[[#This Row],[DivPay]]*4</f>
        <v>2.3199999999999998</v>
      </c>
      <c r="G3994" s="2">
        <f>Table3[[#This Row],[FwdDiv]]/Table3[[#This Row],[SharePrice]]</f>
        <v>5.0194720900043267E-2</v>
      </c>
    </row>
    <row r="3995" spans="2:7" x14ac:dyDescent="0.2">
      <c r="B3995" s="35">
        <v>39329</v>
      </c>
      <c r="C3995">
        <v>46.42</v>
      </c>
      <c r="E3995">
        <v>0.57999999999999996</v>
      </c>
      <c r="F3995">
        <f>Table3[[#This Row],[DivPay]]*4</f>
        <v>2.3199999999999998</v>
      </c>
      <c r="G3995" s="2">
        <f>Table3[[#This Row],[FwdDiv]]/Table3[[#This Row],[SharePrice]]</f>
        <v>4.9978457561395948E-2</v>
      </c>
    </row>
    <row r="3996" spans="2:7" x14ac:dyDescent="0.2">
      <c r="B3996" s="35">
        <v>39325</v>
      </c>
      <c r="C3996">
        <v>45.94</v>
      </c>
      <c r="E3996">
        <v>0.57999999999999996</v>
      </c>
      <c r="F3996">
        <f>Table3[[#This Row],[DivPay]]*4</f>
        <v>2.3199999999999998</v>
      </c>
      <c r="G3996" s="2">
        <f>Table3[[#This Row],[FwdDiv]]/Table3[[#This Row],[SharePrice]]</f>
        <v>5.0500653025685675E-2</v>
      </c>
    </row>
    <row r="3997" spans="2:7" x14ac:dyDescent="0.2">
      <c r="B3997" s="35">
        <v>39324</v>
      </c>
      <c r="C3997">
        <v>45.93</v>
      </c>
      <c r="E3997">
        <v>0.57999999999999996</v>
      </c>
      <c r="F3997">
        <f>Table3[[#This Row],[DivPay]]*4</f>
        <v>2.3199999999999998</v>
      </c>
      <c r="G3997" s="2">
        <f>Table3[[#This Row],[FwdDiv]]/Table3[[#This Row],[SharePrice]]</f>
        <v>5.0511648160243845E-2</v>
      </c>
    </row>
    <row r="3998" spans="2:7" x14ac:dyDescent="0.2">
      <c r="B3998" s="35">
        <v>39323</v>
      </c>
      <c r="C3998">
        <v>46.06</v>
      </c>
      <c r="E3998">
        <v>0.57999999999999996</v>
      </c>
      <c r="F3998">
        <f>Table3[[#This Row],[DivPay]]*4</f>
        <v>2.3199999999999998</v>
      </c>
      <c r="G3998" s="2">
        <f>Table3[[#This Row],[FwdDiv]]/Table3[[#This Row],[SharePrice]]</f>
        <v>5.0369083803734255E-2</v>
      </c>
    </row>
    <row r="3999" spans="2:7" x14ac:dyDescent="0.2">
      <c r="B3999" s="35">
        <v>39322</v>
      </c>
      <c r="C3999">
        <v>45.08</v>
      </c>
      <c r="E3999">
        <v>0.57999999999999996</v>
      </c>
      <c r="F3999">
        <f>Table3[[#This Row],[DivPay]]*4</f>
        <v>2.3199999999999998</v>
      </c>
      <c r="G3999" s="2">
        <f>Table3[[#This Row],[FwdDiv]]/Table3[[#This Row],[SharePrice]]</f>
        <v>5.1464063886424133E-2</v>
      </c>
    </row>
    <row r="4000" spans="2:7" x14ac:dyDescent="0.2">
      <c r="B4000" s="35">
        <v>39321</v>
      </c>
      <c r="C4000">
        <v>45.67</v>
      </c>
      <c r="E4000">
        <v>0.57999999999999996</v>
      </c>
      <c r="F4000">
        <f>Table3[[#This Row],[DivPay]]*4</f>
        <v>2.3199999999999998</v>
      </c>
      <c r="G4000" s="2">
        <f>Table3[[#This Row],[FwdDiv]]/Table3[[#This Row],[SharePrice]]</f>
        <v>5.0799211736369601E-2</v>
      </c>
    </row>
    <row r="4001" spans="2:7" x14ac:dyDescent="0.2">
      <c r="B4001" s="35">
        <v>39318</v>
      </c>
      <c r="C4001">
        <v>46.8</v>
      </c>
      <c r="E4001">
        <v>0.57999999999999996</v>
      </c>
      <c r="F4001">
        <f>Table3[[#This Row],[DivPay]]*4</f>
        <v>2.3199999999999998</v>
      </c>
      <c r="G4001" s="2">
        <f>Table3[[#This Row],[FwdDiv]]/Table3[[#This Row],[SharePrice]]</f>
        <v>4.957264957264957E-2</v>
      </c>
    </row>
    <row r="4002" spans="2:7" x14ac:dyDescent="0.2">
      <c r="B4002" s="35">
        <v>39317</v>
      </c>
      <c r="C4002">
        <v>46.66</v>
      </c>
      <c r="E4002">
        <v>0.57999999999999996</v>
      </c>
      <c r="F4002">
        <f>Table3[[#This Row],[DivPay]]*4</f>
        <v>2.3199999999999998</v>
      </c>
      <c r="G4002" s="2">
        <f>Table3[[#This Row],[FwdDiv]]/Table3[[#This Row],[SharePrice]]</f>
        <v>4.9721388769824258E-2</v>
      </c>
    </row>
    <row r="4003" spans="2:7" x14ac:dyDescent="0.2">
      <c r="B4003" s="35">
        <v>39316</v>
      </c>
      <c r="C4003">
        <v>47</v>
      </c>
      <c r="E4003">
        <v>0.57999999999999996</v>
      </c>
      <c r="F4003">
        <f>Table3[[#This Row],[DivPay]]*4</f>
        <v>2.3199999999999998</v>
      </c>
      <c r="G4003" s="2">
        <f>Table3[[#This Row],[FwdDiv]]/Table3[[#This Row],[SharePrice]]</f>
        <v>4.9361702127659571E-2</v>
      </c>
    </row>
    <row r="4004" spans="2:7" x14ac:dyDescent="0.2">
      <c r="B4004" s="35">
        <v>39315</v>
      </c>
      <c r="C4004">
        <v>46.78</v>
      </c>
      <c r="E4004">
        <v>0.57999999999999996</v>
      </c>
      <c r="F4004">
        <f>Table3[[#This Row],[DivPay]]*4</f>
        <v>2.3199999999999998</v>
      </c>
      <c r="G4004" s="2">
        <f>Table3[[#This Row],[FwdDiv]]/Table3[[#This Row],[SharePrice]]</f>
        <v>4.9593843522873021E-2</v>
      </c>
    </row>
    <row r="4005" spans="2:7" x14ac:dyDescent="0.2">
      <c r="B4005" s="35">
        <v>39314</v>
      </c>
      <c r="C4005">
        <v>46.11</v>
      </c>
      <c r="E4005">
        <v>0.57999999999999996</v>
      </c>
      <c r="F4005">
        <f>Table3[[#This Row],[DivPay]]*4</f>
        <v>2.3199999999999998</v>
      </c>
      <c r="G4005" s="2">
        <f>Table3[[#This Row],[FwdDiv]]/Table3[[#This Row],[SharePrice]]</f>
        <v>5.0314465408805027E-2</v>
      </c>
    </row>
    <row r="4006" spans="2:7" x14ac:dyDescent="0.2">
      <c r="B4006" s="35">
        <v>39311</v>
      </c>
      <c r="C4006">
        <v>45.96</v>
      </c>
      <c r="E4006">
        <v>0.57999999999999996</v>
      </c>
      <c r="F4006">
        <f>Table3[[#This Row],[DivPay]]*4</f>
        <v>2.3199999999999998</v>
      </c>
      <c r="G4006" s="2">
        <f>Table3[[#This Row],[FwdDiv]]/Table3[[#This Row],[SharePrice]]</f>
        <v>5.047867711053089E-2</v>
      </c>
    </row>
    <row r="4007" spans="2:7" x14ac:dyDescent="0.2">
      <c r="B4007" s="35">
        <v>39310</v>
      </c>
      <c r="C4007">
        <v>45.62</v>
      </c>
      <c r="E4007">
        <v>0.57999999999999996</v>
      </c>
      <c r="F4007">
        <f>Table3[[#This Row],[DivPay]]*4</f>
        <v>2.3199999999999998</v>
      </c>
      <c r="G4007" s="2">
        <f>Table3[[#This Row],[FwdDiv]]/Table3[[#This Row],[SharePrice]]</f>
        <v>5.0854888206926789E-2</v>
      </c>
    </row>
    <row r="4008" spans="2:7" x14ac:dyDescent="0.2">
      <c r="B4008" s="35">
        <v>39309</v>
      </c>
      <c r="C4008">
        <v>45.03</v>
      </c>
      <c r="E4008">
        <v>0.57999999999999996</v>
      </c>
      <c r="F4008">
        <f>Table3[[#This Row],[DivPay]]*4</f>
        <v>2.3199999999999998</v>
      </c>
      <c r="G4008" s="2">
        <f>Table3[[#This Row],[FwdDiv]]/Table3[[#This Row],[SharePrice]]</f>
        <v>5.1521208083499886E-2</v>
      </c>
    </row>
    <row r="4009" spans="2:7" x14ac:dyDescent="0.2">
      <c r="B4009" s="35">
        <v>39308</v>
      </c>
      <c r="C4009">
        <v>45.68</v>
      </c>
      <c r="E4009">
        <v>0.57999999999999996</v>
      </c>
      <c r="F4009">
        <f>Table3[[#This Row],[DivPay]]*4</f>
        <v>2.3199999999999998</v>
      </c>
      <c r="G4009" s="2">
        <f>Table3[[#This Row],[FwdDiv]]/Table3[[#This Row],[SharePrice]]</f>
        <v>5.0788091068301219E-2</v>
      </c>
    </row>
    <row r="4010" spans="2:7" x14ac:dyDescent="0.2">
      <c r="B4010" s="35">
        <v>39307</v>
      </c>
      <c r="C4010">
        <v>46.02</v>
      </c>
      <c r="D4010">
        <v>0.57999999999999996</v>
      </c>
      <c r="E4010">
        <v>0.57999999999999996</v>
      </c>
      <c r="F4010">
        <f>Table3[[#This Row],[DivPay]]*4</f>
        <v>2.3199999999999998</v>
      </c>
      <c r="G4010" s="2">
        <f>Table3[[#This Row],[FwdDiv]]/Table3[[#This Row],[SharePrice]]</f>
        <v>5.0412863972186001E-2</v>
      </c>
    </row>
    <row r="4011" spans="2:7" x14ac:dyDescent="0.2">
      <c r="B4011" s="35">
        <v>39304</v>
      </c>
      <c r="C4011">
        <v>47.43</v>
      </c>
      <c r="E4011">
        <v>0.57999999999999996</v>
      </c>
      <c r="F4011">
        <f>Table3[[#This Row],[DivPay]]*4</f>
        <v>2.3199999999999998</v>
      </c>
      <c r="G4011" s="2">
        <f>Table3[[#This Row],[FwdDiv]]/Table3[[#This Row],[SharePrice]]</f>
        <v>4.8914189331646638E-2</v>
      </c>
    </row>
    <row r="4012" spans="2:7" x14ac:dyDescent="0.2">
      <c r="B4012" s="35">
        <v>39303</v>
      </c>
      <c r="C4012">
        <v>46.94</v>
      </c>
      <c r="E4012">
        <v>0.57999999999999996</v>
      </c>
      <c r="F4012">
        <f>Table3[[#This Row],[DivPay]]*4</f>
        <v>2.3199999999999998</v>
      </c>
      <c r="G4012" s="2">
        <f>Table3[[#This Row],[FwdDiv]]/Table3[[#This Row],[SharePrice]]</f>
        <v>4.9424797613975287E-2</v>
      </c>
    </row>
    <row r="4013" spans="2:7" x14ac:dyDescent="0.2">
      <c r="B4013" s="35">
        <v>39302</v>
      </c>
      <c r="C4013">
        <v>47</v>
      </c>
      <c r="E4013">
        <v>0.57999999999999996</v>
      </c>
      <c r="F4013">
        <f>Table3[[#This Row],[DivPay]]*4</f>
        <v>2.3199999999999998</v>
      </c>
      <c r="G4013" s="2">
        <f>Table3[[#This Row],[FwdDiv]]/Table3[[#This Row],[SharePrice]]</f>
        <v>4.9361702127659571E-2</v>
      </c>
    </row>
    <row r="4014" spans="2:7" x14ac:dyDescent="0.2">
      <c r="B4014" s="35">
        <v>39301</v>
      </c>
      <c r="C4014">
        <v>47.19</v>
      </c>
      <c r="E4014">
        <v>0.57999999999999996</v>
      </c>
      <c r="F4014">
        <f>Table3[[#This Row],[DivPay]]*4</f>
        <v>2.3199999999999998</v>
      </c>
      <c r="G4014" s="2">
        <f>Table3[[#This Row],[FwdDiv]]/Table3[[#This Row],[SharePrice]]</f>
        <v>4.9162958253867343E-2</v>
      </c>
    </row>
    <row r="4015" spans="2:7" x14ac:dyDescent="0.2">
      <c r="B4015" s="35">
        <v>39300</v>
      </c>
      <c r="C4015">
        <v>45.73</v>
      </c>
      <c r="E4015">
        <v>0.57999999999999996</v>
      </c>
      <c r="F4015">
        <f>Table3[[#This Row],[DivPay]]*4</f>
        <v>2.3199999999999998</v>
      </c>
      <c r="G4015" s="2">
        <f>Table3[[#This Row],[FwdDiv]]/Table3[[#This Row],[SharePrice]]</f>
        <v>5.0732560682265469E-2</v>
      </c>
    </row>
    <row r="4016" spans="2:7" x14ac:dyDescent="0.2">
      <c r="B4016" s="35">
        <v>39297</v>
      </c>
      <c r="C4016">
        <v>43.87</v>
      </c>
      <c r="E4016">
        <v>0.57999999999999996</v>
      </c>
      <c r="F4016">
        <f>Table3[[#This Row],[DivPay]]*4</f>
        <v>2.3199999999999998</v>
      </c>
      <c r="G4016" s="2">
        <f>Table3[[#This Row],[FwdDiv]]/Table3[[#This Row],[SharePrice]]</f>
        <v>5.2883519489400503E-2</v>
      </c>
    </row>
    <row r="4017" spans="2:7" x14ac:dyDescent="0.2">
      <c r="B4017" s="35">
        <v>39296</v>
      </c>
      <c r="C4017">
        <v>45.46</v>
      </c>
      <c r="E4017">
        <v>0.57999999999999996</v>
      </c>
      <c r="F4017">
        <f>Table3[[#This Row],[DivPay]]*4</f>
        <v>2.3199999999999998</v>
      </c>
      <c r="G4017" s="2">
        <f>Table3[[#This Row],[FwdDiv]]/Table3[[#This Row],[SharePrice]]</f>
        <v>5.1033875934887812E-2</v>
      </c>
    </row>
    <row r="4018" spans="2:7" x14ac:dyDescent="0.2">
      <c r="B4018" s="35">
        <v>39295</v>
      </c>
      <c r="C4018">
        <v>44.94</v>
      </c>
      <c r="E4018">
        <v>0.57999999999999996</v>
      </c>
      <c r="F4018">
        <f>Table3[[#This Row],[DivPay]]*4</f>
        <v>2.3199999999999998</v>
      </c>
      <c r="G4018" s="2">
        <f>Table3[[#This Row],[FwdDiv]]/Table3[[#This Row],[SharePrice]]</f>
        <v>5.1624388072986201E-2</v>
      </c>
    </row>
    <row r="4019" spans="2:7" x14ac:dyDescent="0.2">
      <c r="B4019" s="35">
        <v>39294</v>
      </c>
      <c r="C4019">
        <v>43.68</v>
      </c>
      <c r="E4019">
        <v>0.57999999999999996</v>
      </c>
      <c r="F4019">
        <f>Table3[[#This Row],[DivPay]]*4</f>
        <v>2.3199999999999998</v>
      </c>
      <c r="G4019" s="2">
        <f>Table3[[#This Row],[FwdDiv]]/Table3[[#This Row],[SharePrice]]</f>
        <v>5.3113553113553112E-2</v>
      </c>
    </row>
    <row r="4020" spans="2:7" x14ac:dyDescent="0.2">
      <c r="B4020" s="35">
        <v>39293</v>
      </c>
      <c r="C4020">
        <v>44.01</v>
      </c>
      <c r="E4020">
        <v>0.57999999999999996</v>
      </c>
      <c r="F4020">
        <f>Table3[[#This Row],[DivPay]]*4</f>
        <v>2.3199999999999998</v>
      </c>
      <c r="G4020" s="2">
        <f>Table3[[#This Row],[FwdDiv]]/Table3[[#This Row],[SharePrice]]</f>
        <v>5.2715291979095656E-2</v>
      </c>
    </row>
    <row r="4021" spans="2:7" x14ac:dyDescent="0.2">
      <c r="B4021" s="35">
        <v>39290</v>
      </c>
      <c r="C4021">
        <v>43.65</v>
      </c>
      <c r="E4021">
        <v>0.57999999999999996</v>
      </c>
      <c r="F4021">
        <f>Table3[[#This Row],[DivPay]]*4</f>
        <v>2.3199999999999998</v>
      </c>
      <c r="G4021" s="2">
        <f>Table3[[#This Row],[FwdDiv]]/Table3[[#This Row],[SharePrice]]</f>
        <v>5.3150057273768612E-2</v>
      </c>
    </row>
    <row r="4022" spans="2:7" x14ac:dyDescent="0.2">
      <c r="B4022" s="35">
        <v>39289</v>
      </c>
      <c r="C4022">
        <v>44.77</v>
      </c>
      <c r="E4022">
        <v>0.57999999999999996</v>
      </c>
      <c r="F4022">
        <f>Table3[[#This Row],[DivPay]]*4</f>
        <v>2.3199999999999998</v>
      </c>
      <c r="G4022" s="2">
        <f>Table3[[#This Row],[FwdDiv]]/Table3[[#This Row],[SharePrice]]</f>
        <v>5.1820415456779088E-2</v>
      </c>
    </row>
    <row r="4023" spans="2:7" x14ac:dyDescent="0.2">
      <c r="B4023" s="35">
        <v>39288</v>
      </c>
      <c r="C4023">
        <v>45.36</v>
      </c>
      <c r="E4023">
        <v>0.57999999999999996</v>
      </c>
      <c r="F4023">
        <f>Table3[[#This Row],[DivPay]]*4</f>
        <v>2.3199999999999998</v>
      </c>
      <c r="G4023" s="2">
        <f>Table3[[#This Row],[FwdDiv]]/Table3[[#This Row],[SharePrice]]</f>
        <v>5.114638447971781E-2</v>
      </c>
    </row>
    <row r="4024" spans="2:7" x14ac:dyDescent="0.2">
      <c r="B4024" s="35">
        <v>39287</v>
      </c>
      <c r="C4024">
        <v>44.4</v>
      </c>
      <c r="E4024">
        <v>0.57999999999999996</v>
      </c>
      <c r="F4024">
        <f>Table3[[#This Row],[DivPay]]*4</f>
        <v>2.3199999999999998</v>
      </c>
      <c r="G4024" s="2">
        <f>Table3[[#This Row],[FwdDiv]]/Table3[[#This Row],[SharePrice]]</f>
        <v>5.2252252252252253E-2</v>
      </c>
    </row>
    <row r="4025" spans="2:7" x14ac:dyDescent="0.2">
      <c r="B4025" s="35">
        <v>39286</v>
      </c>
      <c r="C4025">
        <v>45.15</v>
      </c>
      <c r="E4025">
        <v>0.57999999999999996</v>
      </c>
      <c r="F4025">
        <f>Table3[[#This Row],[DivPay]]*4</f>
        <v>2.3199999999999998</v>
      </c>
      <c r="G4025" s="2">
        <f>Table3[[#This Row],[FwdDiv]]/Table3[[#This Row],[SharePrice]]</f>
        <v>5.1384274640088594E-2</v>
      </c>
    </row>
    <row r="4026" spans="2:7" x14ac:dyDescent="0.2">
      <c r="B4026" s="35">
        <v>39283</v>
      </c>
      <c r="C4026">
        <v>45.37</v>
      </c>
      <c r="E4026">
        <v>0.57999999999999996</v>
      </c>
      <c r="F4026">
        <f>Table3[[#This Row],[DivPay]]*4</f>
        <v>2.3199999999999998</v>
      </c>
      <c r="G4026" s="2">
        <f>Table3[[#This Row],[FwdDiv]]/Table3[[#This Row],[SharePrice]]</f>
        <v>5.1135111307031078E-2</v>
      </c>
    </row>
    <row r="4027" spans="2:7" x14ac:dyDescent="0.2">
      <c r="B4027" s="35">
        <v>39282</v>
      </c>
      <c r="C4027">
        <v>46.01</v>
      </c>
      <c r="E4027">
        <v>0.57999999999999996</v>
      </c>
      <c r="F4027">
        <f>Table3[[#This Row],[DivPay]]*4</f>
        <v>2.3199999999999998</v>
      </c>
      <c r="G4027" s="2">
        <f>Table3[[#This Row],[FwdDiv]]/Table3[[#This Row],[SharePrice]]</f>
        <v>5.0423820908498153E-2</v>
      </c>
    </row>
    <row r="4028" spans="2:7" x14ac:dyDescent="0.2">
      <c r="B4028" s="35">
        <v>39281</v>
      </c>
      <c r="C4028">
        <v>45.73</v>
      </c>
      <c r="E4028">
        <v>0.57999999999999996</v>
      </c>
      <c r="F4028">
        <f>Table3[[#This Row],[DivPay]]*4</f>
        <v>2.3199999999999998</v>
      </c>
      <c r="G4028" s="2">
        <f>Table3[[#This Row],[FwdDiv]]/Table3[[#This Row],[SharePrice]]</f>
        <v>5.0732560682265469E-2</v>
      </c>
    </row>
    <row r="4029" spans="2:7" x14ac:dyDescent="0.2">
      <c r="B4029" s="35">
        <v>39280</v>
      </c>
      <c r="C4029">
        <v>45.57</v>
      </c>
      <c r="E4029">
        <v>0.57999999999999996</v>
      </c>
      <c r="F4029">
        <f>Table3[[#This Row],[DivPay]]*4</f>
        <v>2.3199999999999998</v>
      </c>
      <c r="G4029" s="2">
        <f>Table3[[#This Row],[FwdDiv]]/Table3[[#This Row],[SharePrice]]</f>
        <v>5.0910686855387313E-2</v>
      </c>
    </row>
    <row r="4030" spans="2:7" x14ac:dyDescent="0.2">
      <c r="B4030" s="35">
        <v>39279</v>
      </c>
      <c r="C4030">
        <v>45.47</v>
      </c>
      <c r="E4030">
        <v>0.57999999999999996</v>
      </c>
      <c r="F4030">
        <f>Table3[[#This Row],[DivPay]]*4</f>
        <v>2.3199999999999998</v>
      </c>
      <c r="G4030" s="2">
        <f>Table3[[#This Row],[FwdDiv]]/Table3[[#This Row],[SharePrice]]</f>
        <v>5.1022652298218604E-2</v>
      </c>
    </row>
    <row r="4031" spans="2:7" x14ac:dyDescent="0.2">
      <c r="B4031" s="35">
        <v>39276</v>
      </c>
      <c r="C4031">
        <v>46.09</v>
      </c>
      <c r="E4031">
        <v>0.57999999999999996</v>
      </c>
      <c r="F4031">
        <f>Table3[[#This Row],[DivPay]]*4</f>
        <v>2.3199999999999998</v>
      </c>
      <c r="G4031" s="2">
        <f>Table3[[#This Row],[FwdDiv]]/Table3[[#This Row],[SharePrice]]</f>
        <v>5.0336298546322406E-2</v>
      </c>
    </row>
    <row r="4032" spans="2:7" x14ac:dyDescent="0.2">
      <c r="B4032" s="35">
        <v>39275</v>
      </c>
      <c r="C4032">
        <v>45.72</v>
      </c>
      <c r="E4032">
        <v>0.57999999999999996</v>
      </c>
      <c r="F4032">
        <f>Table3[[#This Row],[DivPay]]*4</f>
        <v>2.3199999999999998</v>
      </c>
      <c r="G4032" s="2">
        <f>Table3[[#This Row],[FwdDiv]]/Table3[[#This Row],[SharePrice]]</f>
        <v>5.0743657042869636E-2</v>
      </c>
    </row>
    <row r="4033" spans="2:7" x14ac:dyDescent="0.2">
      <c r="B4033" s="35">
        <v>39274</v>
      </c>
      <c r="C4033">
        <v>45.26</v>
      </c>
      <c r="E4033">
        <v>0.57999999999999996</v>
      </c>
      <c r="F4033">
        <f>Table3[[#This Row],[DivPay]]*4</f>
        <v>2.3199999999999998</v>
      </c>
      <c r="G4033" s="2">
        <f>Table3[[#This Row],[FwdDiv]]/Table3[[#This Row],[SharePrice]]</f>
        <v>5.1259390190013257E-2</v>
      </c>
    </row>
    <row r="4034" spans="2:7" x14ac:dyDescent="0.2">
      <c r="B4034" s="35">
        <v>39273</v>
      </c>
      <c r="C4034">
        <v>44.91</v>
      </c>
      <c r="E4034">
        <v>0.57999999999999996</v>
      </c>
      <c r="F4034">
        <f>Table3[[#This Row],[DivPay]]*4</f>
        <v>2.3199999999999998</v>
      </c>
      <c r="G4034" s="2">
        <f>Table3[[#This Row],[FwdDiv]]/Table3[[#This Row],[SharePrice]]</f>
        <v>5.1658873302159874E-2</v>
      </c>
    </row>
    <row r="4035" spans="2:7" x14ac:dyDescent="0.2">
      <c r="B4035" s="35">
        <v>39272</v>
      </c>
      <c r="C4035">
        <v>45.31</v>
      </c>
      <c r="E4035">
        <v>0.57999999999999996</v>
      </c>
      <c r="F4035">
        <f>Table3[[#This Row],[DivPay]]*4</f>
        <v>2.3199999999999998</v>
      </c>
      <c r="G4035" s="2">
        <f>Table3[[#This Row],[FwdDiv]]/Table3[[#This Row],[SharePrice]]</f>
        <v>5.1202824983447359E-2</v>
      </c>
    </row>
    <row r="4036" spans="2:7" x14ac:dyDescent="0.2">
      <c r="B4036" s="35">
        <v>39269</v>
      </c>
      <c r="C4036">
        <v>45.21</v>
      </c>
      <c r="E4036">
        <v>0.57999999999999996</v>
      </c>
      <c r="F4036">
        <f>Table3[[#This Row],[DivPay]]*4</f>
        <v>2.3199999999999998</v>
      </c>
      <c r="G4036" s="2">
        <f>Table3[[#This Row],[FwdDiv]]/Table3[[#This Row],[SharePrice]]</f>
        <v>5.1316080513160799E-2</v>
      </c>
    </row>
    <row r="4037" spans="2:7" x14ac:dyDescent="0.2">
      <c r="B4037" s="35">
        <v>39268</v>
      </c>
      <c r="C4037">
        <v>45.62</v>
      </c>
      <c r="E4037">
        <v>0.57999999999999996</v>
      </c>
      <c r="F4037">
        <f>Table3[[#This Row],[DivPay]]*4</f>
        <v>2.3199999999999998</v>
      </c>
      <c r="G4037" s="2">
        <f>Table3[[#This Row],[FwdDiv]]/Table3[[#This Row],[SharePrice]]</f>
        <v>5.0854888206926789E-2</v>
      </c>
    </row>
    <row r="4038" spans="2:7" x14ac:dyDescent="0.2">
      <c r="B4038" s="35">
        <v>39266</v>
      </c>
      <c r="C4038">
        <v>45.84</v>
      </c>
      <c r="E4038">
        <v>0.57999999999999996</v>
      </c>
      <c r="F4038">
        <f>Table3[[#This Row],[DivPay]]*4</f>
        <v>2.3199999999999998</v>
      </c>
      <c r="G4038" s="2">
        <f>Table3[[#This Row],[FwdDiv]]/Table3[[#This Row],[SharePrice]]</f>
        <v>5.0610820244328093E-2</v>
      </c>
    </row>
    <row r="4039" spans="2:7" x14ac:dyDescent="0.2">
      <c r="B4039" s="35">
        <v>39265</v>
      </c>
      <c r="C4039">
        <v>45.61</v>
      </c>
      <c r="E4039">
        <v>0.57999999999999996</v>
      </c>
      <c r="F4039">
        <f>Table3[[#This Row],[DivPay]]*4</f>
        <v>2.3199999999999998</v>
      </c>
      <c r="G4039" s="2">
        <f>Table3[[#This Row],[FwdDiv]]/Table3[[#This Row],[SharePrice]]</f>
        <v>5.0866038149528607E-2</v>
      </c>
    </row>
    <row r="4040" spans="2:7" x14ac:dyDescent="0.2">
      <c r="B4040" s="35">
        <v>39262</v>
      </c>
      <c r="C4040">
        <v>45.12</v>
      </c>
      <c r="E4040">
        <v>0.57999999999999996</v>
      </c>
      <c r="F4040">
        <f>Table3[[#This Row],[DivPay]]*4</f>
        <v>2.3199999999999998</v>
      </c>
      <c r="G4040" s="2">
        <f>Table3[[#This Row],[FwdDiv]]/Table3[[#This Row],[SharePrice]]</f>
        <v>5.1418439716312055E-2</v>
      </c>
    </row>
    <row r="4041" spans="2:7" x14ac:dyDescent="0.2">
      <c r="B4041" s="35">
        <v>39261</v>
      </c>
      <c r="C4041">
        <v>45.26</v>
      </c>
      <c r="E4041">
        <v>0.57999999999999996</v>
      </c>
      <c r="F4041">
        <f>Table3[[#This Row],[DivPay]]*4</f>
        <v>2.3199999999999998</v>
      </c>
      <c r="G4041" s="2">
        <f>Table3[[#This Row],[FwdDiv]]/Table3[[#This Row],[SharePrice]]</f>
        <v>5.1259390190013257E-2</v>
      </c>
    </row>
    <row r="4042" spans="2:7" x14ac:dyDescent="0.2">
      <c r="B4042" s="35">
        <v>39260</v>
      </c>
      <c r="C4042">
        <v>45.47</v>
      </c>
      <c r="E4042">
        <v>0.57999999999999996</v>
      </c>
      <c r="F4042">
        <f>Table3[[#This Row],[DivPay]]*4</f>
        <v>2.3199999999999998</v>
      </c>
      <c r="G4042" s="2">
        <f>Table3[[#This Row],[FwdDiv]]/Table3[[#This Row],[SharePrice]]</f>
        <v>5.1022652298218604E-2</v>
      </c>
    </row>
    <row r="4043" spans="2:7" x14ac:dyDescent="0.2">
      <c r="B4043" s="35">
        <v>39259</v>
      </c>
      <c r="C4043">
        <v>45.14</v>
      </c>
      <c r="E4043">
        <v>0.57999999999999996</v>
      </c>
      <c r="F4043">
        <f>Table3[[#This Row],[DivPay]]*4</f>
        <v>2.3199999999999998</v>
      </c>
      <c r="G4043" s="2">
        <f>Table3[[#This Row],[FwdDiv]]/Table3[[#This Row],[SharePrice]]</f>
        <v>5.1395657953034996E-2</v>
      </c>
    </row>
    <row r="4044" spans="2:7" x14ac:dyDescent="0.2">
      <c r="B4044" s="35">
        <v>39258</v>
      </c>
      <c r="C4044">
        <v>45.17</v>
      </c>
      <c r="E4044">
        <v>0.57999999999999996</v>
      </c>
      <c r="F4044">
        <f>Table3[[#This Row],[DivPay]]*4</f>
        <v>2.3199999999999998</v>
      </c>
      <c r="G4044" s="2">
        <f>Table3[[#This Row],[FwdDiv]]/Table3[[#This Row],[SharePrice]]</f>
        <v>5.1361523134823991E-2</v>
      </c>
    </row>
    <row r="4045" spans="2:7" x14ac:dyDescent="0.2">
      <c r="B4045" s="35">
        <v>39255</v>
      </c>
      <c r="C4045">
        <v>45.2</v>
      </c>
      <c r="E4045">
        <v>0.57999999999999996</v>
      </c>
      <c r="F4045">
        <f>Table3[[#This Row],[DivPay]]*4</f>
        <v>2.3199999999999998</v>
      </c>
      <c r="G4045" s="2">
        <f>Table3[[#This Row],[FwdDiv]]/Table3[[#This Row],[SharePrice]]</f>
        <v>5.1327433628318576E-2</v>
      </c>
    </row>
    <row r="4046" spans="2:7" x14ac:dyDescent="0.2">
      <c r="B4046" s="35">
        <v>39254</v>
      </c>
      <c r="C4046">
        <v>45.93</v>
      </c>
      <c r="E4046">
        <v>0.57999999999999996</v>
      </c>
      <c r="F4046">
        <f>Table3[[#This Row],[DivPay]]*4</f>
        <v>2.3199999999999998</v>
      </c>
      <c r="G4046" s="2">
        <f>Table3[[#This Row],[FwdDiv]]/Table3[[#This Row],[SharePrice]]</f>
        <v>5.0511648160243845E-2</v>
      </c>
    </row>
    <row r="4047" spans="2:7" x14ac:dyDescent="0.2">
      <c r="B4047" s="35">
        <v>39253</v>
      </c>
      <c r="C4047">
        <v>45.88</v>
      </c>
      <c r="E4047">
        <v>0.57999999999999996</v>
      </c>
      <c r="F4047">
        <f>Table3[[#This Row],[DivPay]]*4</f>
        <v>2.3199999999999998</v>
      </c>
      <c r="G4047" s="2">
        <f>Table3[[#This Row],[FwdDiv]]/Table3[[#This Row],[SharePrice]]</f>
        <v>5.0566695727986041E-2</v>
      </c>
    </row>
    <row r="4048" spans="2:7" x14ac:dyDescent="0.2">
      <c r="B4048" s="35">
        <v>39252</v>
      </c>
      <c r="C4048">
        <v>46.76</v>
      </c>
      <c r="E4048">
        <v>0.57999999999999996</v>
      </c>
      <c r="F4048">
        <f>Table3[[#This Row],[DivPay]]*4</f>
        <v>2.3199999999999998</v>
      </c>
      <c r="G4048" s="2">
        <f>Table3[[#This Row],[FwdDiv]]/Table3[[#This Row],[SharePrice]]</f>
        <v>4.9615055603079557E-2</v>
      </c>
    </row>
    <row r="4049" spans="2:7" x14ac:dyDescent="0.2">
      <c r="B4049" s="35">
        <v>39251</v>
      </c>
      <c r="C4049">
        <v>46.93</v>
      </c>
      <c r="E4049">
        <v>0.57999999999999996</v>
      </c>
      <c r="F4049">
        <f>Table3[[#This Row],[DivPay]]*4</f>
        <v>2.3199999999999998</v>
      </c>
      <c r="G4049" s="2">
        <f>Table3[[#This Row],[FwdDiv]]/Table3[[#This Row],[SharePrice]]</f>
        <v>4.9435329213722561E-2</v>
      </c>
    </row>
    <row r="4050" spans="2:7" x14ac:dyDescent="0.2">
      <c r="B4050" s="35">
        <v>39248</v>
      </c>
      <c r="C4050">
        <v>47.37</v>
      </c>
      <c r="E4050">
        <v>0.57999999999999996</v>
      </c>
      <c r="F4050">
        <f>Table3[[#This Row],[DivPay]]*4</f>
        <v>2.3199999999999998</v>
      </c>
      <c r="G4050" s="2">
        <f>Table3[[#This Row],[FwdDiv]]/Table3[[#This Row],[SharePrice]]</f>
        <v>4.8976145239603121E-2</v>
      </c>
    </row>
    <row r="4051" spans="2:7" x14ac:dyDescent="0.2">
      <c r="B4051" s="35">
        <v>39247</v>
      </c>
      <c r="C4051">
        <v>46.91</v>
      </c>
      <c r="E4051">
        <v>0.57999999999999996</v>
      </c>
      <c r="F4051">
        <f>Table3[[#This Row],[DivPay]]*4</f>
        <v>2.3199999999999998</v>
      </c>
      <c r="G4051" s="2">
        <f>Table3[[#This Row],[FwdDiv]]/Table3[[#This Row],[SharePrice]]</f>
        <v>4.9456405883606905E-2</v>
      </c>
    </row>
    <row r="4052" spans="2:7" x14ac:dyDescent="0.2">
      <c r="B4052" s="35">
        <v>39246</v>
      </c>
      <c r="C4052">
        <v>47.02</v>
      </c>
      <c r="E4052">
        <v>0.57999999999999996</v>
      </c>
      <c r="F4052">
        <f>Table3[[#This Row],[DivPay]]*4</f>
        <v>2.3199999999999998</v>
      </c>
      <c r="G4052" s="2">
        <f>Table3[[#This Row],[FwdDiv]]/Table3[[#This Row],[SharePrice]]</f>
        <v>4.9340706082518074E-2</v>
      </c>
    </row>
    <row r="4053" spans="2:7" x14ac:dyDescent="0.2">
      <c r="B4053" s="35">
        <v>39245</v>
      </c>
      <c r="C4053">
        <v>46.11</v>
      </c>
      <c r="E4053">
        <v>0.57999999999999996</v>
      </c>
      <c r="F4053">
        <f>Table3[[#This Row],[DivPay]]*4</f>
        <v>2.3199999999999998</v>
      </c>
      <c r="G4053" s="2">
        <f>Table3[[#This Row],[FwdDiv]]/Table3[[#This Row],[SharePrice]]</f>
        <v>5.0314465408805027E-2</v>
      </c>
    </row>
    <row r="4054" spans="2:7" x14ac:dyDescent="0.2">
      <c r="B4054" s="35">
        <v>39244</v>
      </c>
      <c r="C4054">
        <v>46.52</v>
      </c>
      <c r="E4054">
        <v>0.57999999999999996</v>
      </c>
      <c r="F4054">
        <f>Table3[[#This Row],[DivPay]]*4</f>
        <v>2.3199999999999998</v>
      </c>
      <c r="G4054" s="2">
        <f>Table3[[#This Row],[FwdDiv]]/Table3[[#This Row],[SharePrice]]</f>
        <v>4.9871023215821146E-2</v>
      </c>
    </row>
    <row r="4055" spans="2:7" x14ac:dyDescent="0.2">
      <c r="B4055" s="35">
        <v>39241</v>
      </c>
      <c r="C4055">
        <v>46.59</v>
      </c>
      <c r="E4055">
        <v>0.57999999999999996</v>
      </c>
      <c r="F4055">
        <f>Table3[[#This Row],[DivPay]]*4</f>
        <v>2.3199999999999998</v>
      </c>
      <c r="G4055" s="2">
        <f>Table3[[#This Row],[FwdDiv]]/Table3[[#This Row],[SharePrice]]</f>
        <v>4.9796093582313794E-2</v>
      </c>
    </row>
    <row r="4056" spans="2:7" x14ac:dyDescent="0.2">
      <c r="B4056" s="35">
        <v>39240</v>
      </c>
      <c r="C4056">
        <v>46.39</v>
      </c>
      <c r="E4056">
        <v>0.57999999999999996</v>
      </c>
      <c r="F4056">
        <f>Table3[[#This Row],[DivPay]]*4</f>
        <v>2.3199999999999998</v>
      </c>
      <c r="G4056" s="2">
        <f>Table3[[#This Row],[FwdDiv]]/Table3[[#This Row],[SharePrice]]</f>
        <v>5.0010778184953648E-2</v>
      </c>
    </row>
    <row r="4057" spans="2:7" x14ac:dyDescent="0.2">
      <c r="B4057" s="35">
        <v>39239</v>
      </c>
      <c r="C4057">
        <v>47.65</v>
      </c>
      <c r="E4057">
        <v>0.57999999999999996</v>
      </c>
      <c r="F4057">
        <f>Table3[[#This Row],[DivPay]]*4</f>
        <v>2.3199999999999998</v>
      </c>
      <c r="G4057" s="2">
        <f>Table3[[#This Row],[FwdDiv]]/Table3[[#This Row],[SharePrice]]</f>
        <v>4.8688352570828958E-2</v>
      </c>
    </row>
    <row r="4058" spans="2:7" x14ac:dyDescent="0.2">
      <c r="B4058" s="35">
        <v>39238</v>
      </c>
      <c r="C4058">
        <v>47.73</v>
      </c>
      <c r="E4058">
        <v>0.57999999999999996</v>
      </c>
      <c r="F4058">
        <f>Table3[[#This Row],[DivPay]]*4</f>
        <v>2.3199999999999998</v>
      </c>
      <c r="G4058" s="2">
        <f>Table3[[#This Row],[FwdDiv]]/Table3[[#This Row],[SharePrice]]</f>
        <v>4.8606746281164882E-2</v>
      </c>
    </row>
    <row r="4059" spans="2:7" x14ac:dyDescent="0.2">
      <c r="B4059" s="35">
        <v>39237</v>
      </c>
      <c r="C4059">
        <v>48.63</v>
      </c>
      <c r="E4059">
        <v>0.57999999999999996</v>
      </c>
      <c r="F4059">
        <f>Table3[[#This Row],[DivPay]]*4</f>
        <v>2.3199999999999998</v>
      </c>
      <c r="G4059" s="2">
        <f>Table3[[#This Row],[FwdDiv]]/Table3[[#This Row],[SharePrice]]</f>
        <v>4.7707176639934193E-2</v>
      </c>
    </row>
    <row r="4060" spans="2:7" x14ac:dyDescent="0.2">
      <c r="B4060" s="35">
        <v>39234</v>
      </c>
      <c r="C4060">
        <v>48.48</v>
      </c>
      <c r="E4060">
        <v>0.57999999999999996</v>
      </c>
      <c r="F4060">
        <f>Table3[[#This Row],[DivPay]]*4</f>
        <v>2.3199999999999998</v>
      </c>
      <c r="G4060" s="2">
        <f>Table3[[#This Row],[FwdDiv]]/Table3[[#This Row],[SharePrice]]</f>
        <v>4.7854785478547858E-2</v>
      </c>
    </row>
    <row r="4061" spans="2:7" x14ac:dyDescent="0.2">
      <c r="B4061" s="35">
        <v>39233</v>
      </c>
      <c r="C4061">
        <v>48.82</v>
      </c>
      <c r="E4061">
        <v>0.57999999999999996</v>
      </c>
      <c r="F4061">
        <f>Table3[[#This Row],[DivPay]]*4</f>
        <v>2.3199999999999998</v>
      </c>
      <c r="G4061" s="2">
        <f>Table3[[#This Row],[FwdDiv]]/Table3[[#This Row],[SharePrice]]</f>
        <v>4.7521507578861116E-2</v>
      </c>
    </row>
    <row r="4062" spans="2:7" x14ac:dyDescent="0.2">
      <c r="B4062" s="35">
        <v>39232</v>
      </c>
      <c r="C4062">
        <v>48.72</v>
      </c>
      <c r="E4062">
        <v>0.57999999999999996</v>
      </c>
      <c r="F4062">
        <f>Table3[[#This Row],[DivPay]]*4</f>
        <v>2.3199999999999998</v>
      </c>
      <c r="G4062" s="2">
        <f>Table3[[#This Row],[FwdDiv]]/Table3[[#This Row],[SharePrice]]</f>
        <v>4.7619047619047616E-2</v>
      </c>
    </row>
    <row r="4063" spans="2:7" x14ac:dyDescent="0.2">
      <c r="B4063" s="35">
        <v>39231</v>
      </c>
      <c r="C4063">
        <v>48.38</v>
      </c>
      <c r="E4063">
        <v>0.57999999999999996</v>
      </c>
      <c r="F4063">
        <f>Table3[[#This Row],[DivPay]]*4</f>
        <v>2.3199999999999998</v>
      </c>
      <c r="G4063" s="2">
        <f>Table3[[#This Row],[FwdDiv]]/Table3[[#This Row],[SharePrice]]</f>
        <v>4.7953699875981803E-2</v>
      </c>
    </row>
    <row r="4064" spans="2:7" x14ac:dyDescent="0.2">
      <c r="B4064" s="35">
        <v>39227</v>
      </c>
      <c r="C4064">
        <v>48.12</v>
      </c>
      <c r="E4064">
        <v>0.57999999999999996</v>
      </c>
      <c r="F4064">
        <f>Table3[[#This Row],[DivPay]]*4</f>
        <v>2.3199999999999998</v>
      </c>
      <c r="G4064" s="2">
        <f>Table3[[#This Row],[FwdDiv]]/Table3[[#This Row],[SharePrice]]</f>
        <v>4.8212801330008312E-2</v>
      </c>
    </row>
    <row r="4065" spans="2:7" x14ac:dyDescent="0.2">
      <c r="B4065" s="35">
        <v>39226</v>
      </c>
      <c r="C4065">
        <v>48.36</v>
      </c>
      <c r="E4065">
        <v>0.57999999999999996</v>
      </c>
      <c r="F4065">
        <f>Table3[[#This Row],[DivPay]]*4</f>
        <v>2.3199999999999998</v>
      </c>
      <c r="G4065" s="2">
        <f>Table3[[#This Row],[FwdDiv]]/Table3[[#This Row],[SharePrice]]</f>
        <v>4.7973531844499581E-2</v>
      </c>
    </row>
    <row r="4066" spans="2:7" x14ac:dyDescent="0.2">
      <c r="B4066" s="35">
        <v>39225</v>
      </c>
      <c r="C4066">
        <v>49.73</v>
      </c>
      <c r="E4066">
        <v>0.57999999999999996</v>
      </c>
      <c r="F4066">
        <f>Table3[[#This Row],[DivPay]]*4</f>
        <v>2.3199999999999998</v>
      </c>
      <c r="G4066" s="2">
        <f>Table3[[#This Row],[FwdDiv]]/Table3[[#This Row],[SharePrice]]</f>
        <v>4.665192036999799E-2</v>
      </c>
    </row>
    <row r="4067" spans="2:7" x14ac:dyDescent="0.2">
      <c r="B4067" s="35">
        <v>39224</v>
      </c>
      <c r="C4067">
        <v>50.7</v>
      </c>
      <c r="E4067">
        <v>0.57999999999999996</v>
      </c>
      <c r="F4067">
        <f>Table3[[#This Row],[DivPay]]*4</f>
        <v>2.3199999999999998</v>
      </c>
      <c r="G4067" s="2">
        <f>Table3[[#This Row],[FwdDiv]]/Table3[[#This Row],[SharePrice]]</f>
        <v>4.5759368836291905E-2</v>
      </c>
    </row>
    <row r="4068" spans="2:7" x14ac:dyDescent="0.2">
      <c r="B4068" s="35">
        <v>39223</v>
      </c>
      <c r="C4068">
        <v>51</v>
      </c>
      <c r="E4068">
        <v>0.57999999999999996</v>
      </c>
      <c r="F4068">
        <f>Table3[[#This Row],[DivPay]]*4</f>
        <v>2.3199999999999998</v>
      </c>
      <c r="G4068" s="2">
        <f>Table3[[#This Row],[FwdDiv]]/Table3[[#This Row],[SharePrice]]</f>
        <v>4.5490196078431369E-2</v>
      </c>
    </row>
    <row r="4069" spans="2:7" x14ac:dyDescent="0.2">
      <c r="B4069" s="35">
        <v>39220</v>
      </c>
      <c r="C4069">
        <v>50.95</v>
      </c>
      <c r="E4069">
        <v>0.57999999999999996</v>
      </c>
      <c r="F4069">
        <f>Table3[[#This Row],[DivPay]]*4</f>
        <v>2.3199999999999998</v>
      </c>
      <c r="G4069" s="2">
        <f>Table3[[#This Row],[FwdDiv]]/Table3[[#This Row],[SharePrice]]</f>
        <v>4.5534838076545625E-2</v>
      </c>
    </row>
    <row r="4070" spans="2:7" x14ac:dyDescent="0.2">
      <c r="B4070" s="35">
        <v>39219</v>
      </c>
      <c r="C4070">
        <v>50.87</v>
      </c>
      <c r="E4070">
        <v>0.57999999999999996</v>
      </c>
      <c r="F4070">
        <f>Table3[[#This Row],[DivPay]]*4</f>
        <v>2.3199999999999998</v>
      </c>
      <c r="G4070" s="2">
        <f>Table3[[#This Row],[FwdDiv]]/Table3[[#This Row],[SharePrice]]</f>
        <v>4.5606447808138391E-2</v>
      </c>
    </row>
    <row r="4071" spans="2:7" x14ac:dyDescent="0.2">
      <c r="B4071" s="35">
        <v>39218</v>
      </c>
      <c r="C4071">
        <v>51.43</v>
      </c>
      <c r="E4071">
        <v>0.57999999999999996</v>
      </c>
      <c r="F4071">
        <f>Table3[[#This Row],[DivPay]]*4</f>
        <v>2.3199999999999998</v>
      </c>
      <c r="G4071" s="2">
        <f>Table3[[#This Row],[FwdDiv]]/Table3[[#This Row],[SharePrice]]</f>
        <v>4.5109858059498346E-2</v>
      </c>
    </row>
    <row r="4072" spans="2:7" x14ac:dyDescent="0.2">
      <c r="B4072" s="35">
        <v>39217</v>
      </c>
      <c r="C4072">
        <v>50.68</v>
      </c>
      <c r="E4072">
        <v>0.57999999999999996</v>
      </c>
      <c r="F4072">
        <f>Table3[[#This Row],[DivPay]]*4</f>
        <v>2.3199999999999998</v>
      </c>
      <c r="G4072" s="2">
        <f>Table3[[#This Row],[FwdDiv]]/Table3[[#This Row],[SharePrice]]</f>
        <v>4.5777426992896601E-2</v>
      </c>
    </row>
    <row r="4073" spans="2:7" x14ac:dyDescent="0.2">
      <c r="B4073" s="35">
        <v>39216</v>
      </c>
      <c r="C4073">
        <v>50.7</v>
      </c>
      <c r="D4073">
        <v>0.57999999999999996</v>
      </c>
      <c r="E4073">
        <v>0.57999999999999996</v>
      </c>
      <c r="F4073">
        <f>Table3[[#This Row],[DivPay]]*4</f>
        <v>2.3199999999999998</v>
      </c>
      <c r="G4073" s="2">
        <f>Table3[[#This Row],[FwdDiv]]/Table3[[#This Row],[SharePrice]]</f>
        <v>4.5759368836291905E-2</v>
      </c>
    </row>
    <row r="4074" spans="2:7" x14ac:dyDescent="0.2">
      <c r="B4074" s="35">
        <v>39213</v>
      </c>
      <c r="C4074">
        <v>50.97</v>
      </c>
      <c r="E4074">
        <v>0.57999999999999996</v>
      </c>
      <c r="F4074">
        <f>Table3[[#This Row],[DivPay]]*4</f>
        <v>2.3199999999999998</v>
      </c>
      <c r="G4074" s="2">
        <f>Table3[[#This Row],[FwdDiv]]/Table3[[#This Row],[SharePrice]]</f>
        <v>4.5516970767117908E-2</v>
      </c>
    </row>
    <row r="4075" spans="2:7" x14ac:dyDescent="0.2">
      <c r="B4075" s="35">
        <v>39212</v>
      </c>
      <c r="C4075">
        <v>50.92</v>
      </c>
      <c r="E4075">
        <v>0.57999999999999996</v>
      </c>
      <c r="F4075">
        <f>Table3[[#This Row],[DivPay]]*4</f>
        <v>2.3199999999999998</v>
      </c>
      <c r="G4075" s="2">
        <f>Table3[[#This Row],[FwdDiv]]/Table3[[#This Row],[SharePrice]]</f>
        <v>4.5561665357423405E-2</v>
      </c>
    </row>
    <row r="4076" spans="2:7" x14ac:dyDescent="0.2">
      <c r="B4076" s="35">
        <v>39211</v>
      </c>
      <c r="C4076">
        <v>51.67</v>
      </c>
      <c r="E4076">
        <v>0.57999999999999996</v>
      </c>
      <c r="F4076">
        <f>Table3[[#This Row],[DivPay]]*4</f>
        <v>2.3199999999999998</v>
      </c>
      <c r="G4076" s="2">
        <f>Table3[[#This Row],[FwdDiv]]/Table3[[#This Row],[SharePrice]]</f>
        <v>4.490032901103154E-2</v>
      </c>
    </row>
    <row r="4077" spans="2:7" x14ac:dyDescent="0.2">
      <c r="B4077" s="35">
        <v>39210</v>
      </c>
      <c r="C4077">
        <v>51.86</v>
      </c>
      <c r="E4077">
        <v>0.57999999999999996</v>
      </c>
      <c r="F4077">
        <f>Table3[[#This Row],[DivPay]]*4</f>
        <v>2.3199999999999998</v>
      </c>
      <c r="G4077" s="2">
        <f>Table3[[#This Row],[FwdDiv]]/Table3[[#This Row],[SharePrice]]</f>
        <v>4.473582722715002E-2</v>
      </c>
    </row>
    <row r="4078" spans="2:7" x14ac:dyDescent="0.2">
      <c r="B4078" s="35">
        <v>39209</v>
      </c>
      <c r="C4078">
        <v>51.83</v>
      </c>
      <c r="E4078">
        <v>0.57999999999999996</v>
      </c>
      <c r="F4078">
        <f>Table3[[#This Row],[DivPay]]*4</f>
        <v>2.3199999999999998</v>
      </c>
      <c r="G4078" s="2">
        <f>Table3[[#This Row],[FwdDiv]]/Table3[[#This Row],[SharePrice]]</f>
        <v>4.4761721010997492E-2</v>
      </c>
    </row>
    <row r="4079" spans="2:7" x14ac:dyDescent="0.2">
      <c r="B4079" s="35">
        <v>39206</v>
      </c>
      <c r="C4079">
        <v>51.42</v>
      </c>
      <c r="E4079">
        <v>0.57999999999999996</v>
      </c>
      <c r="F4079">
        <f>Table3[[#This Row],[DivPay]]*4</f>
        <v>2.3199999999999998</v>
      </c>
      <c r="G4079" s="2">
        <f>Table3[[#This Row],[FwdDiv]]/Table3[[#This Row],[SharePrice]]</f>
        <v>4.5118630882924927E-2</v>
      </c>
    </row>
    <row r="4080" spans="2:7" x14ac:dyDescent="0.2">
      <c r="B4080" s="35">
        <v>39205</v>
      </c>
      <c r="C4080">
        <v>51.58</v>
      </c>
      <c r="E4080">
        <v>0.57999999999999996</v>
      </c>
      <c r="F4080">
        <f>Table3[[#This Row],[DivPay]]*4</f>
        <v>2.3199999999999998</v>
      </c>
      <c r="G4080" s="2">
        <f>Table3[[#This Row],[FwdDiv]]/Table3[[#This Row],[SharePrice]]</f>
        <v>4.4978673904614193E-2</v>
      </c>
    </row>
    <row r="4081" spans="2:7" x14ac:dyDescent="0.2">
      <c r="B4081" s="35">
        <v>39204</v>
      </c>
      <c r="C4081">
        <v>51.67</v>
      </c>
      <c r="E4081">
        <v>0.57999999999999996</v>
      </c>
      <c r="F4081">
        <f>Table3[[#This Row],[DivPay]]*4</f>
        <v>2.3199999999999998</v>
      </c>
      <c r="G4081" s="2">
        <f>Table3[[#This Row],[FwdDiv]]/Table3[[#This Row],[SharePrice]]</f>
        <v>4.490032901103154E-2</v>
      </c>
    </row>
    <row r="4082" spans="2:7" x14ac:dyDescent="0.2">
      <c r="B4082" s="35">
        <v>39203</v>
      </c>
      <c r="C4082">
        <v>51.41</v>
      </c>
      <c r="E4082">
        <v>0.57999999999999996</v>
      </c>
      <c r="F4082">
        <f>Table3[[#This Row],[DivPay]]*4</f>
        <v>2.3199999999999998</v>
      </c>
      <c r="G4082" s="2">
        <f>Table3[[#This Row],[FwdDiv]]/Table3[[#This Row],[SharePrice]]</f>
        <v>4.5127407119237503E-2</v>
      </c>
    </row>
    <row r="4083" spans="2:7" x14ac:dyDescent="0.2">
      <c r="B4083" s="35">
        <v>39202</v>
      </c>
      <c r="C4083">
        <v>51.26</v>
      </c>
      <c r="E4083">
        <v>0.57999999999999996</v>
      </c>
      <c r="F4083">
        <f>Table3[[#This Row],[DivPay]]*4</f>
        <v>2.3199999999999998</v>
      </c>
      <c r="G4083" s="2">
        <f>Table3[[#This Row],[FwdDiv]]/Table3[[#This Row],[SharePrice]]</f>
        <v>4.5259461568474442E-2</v>
      </c>
    </row>
    <row r="4084" spans="2:7" x14ac:dyDescent="0.2">
      <c r="B4084" s="35">
        <v>39199</v>
      </c>
      <c r="C4084">
        <v>51.8</v>
      </c>
      <c r="E4084">
        <v>0.57999999999999996</v>
      </c>
      <c r="F4084">
        <f>Table3[[#This Row],[DivPay]]*4</f>
        <v>2.3199999999999998</v>
      </c>
      <c r="G4084" s="2">
        <f>Table3[[#This Row],[FwdDiv]]/Table3[[#This Row],[SharePrice]]</f>
        <v>4.4787644787644784E-2</v>
      </c>
    </row>
    <row r="4085" spans="2:7" x14ac:dyDescent="0.2">
      <c r="B4085" s="35">
        <v>39198</v>
      </c>
      <c r="C4085">
        <v>52.22</v>
      </c>
      <c r="E4085">
        <v>0.57999999999999996</v>
      </c>
      <c r="F4085">
        <f>Table3[[#This Row],[DivPay]]*4</f>
        <v>2.3199999999999998</v>
      </c>
      <c r="G4085" s="2">
        <f>Table3[[#This Row],[FwdDiv]]/Table3[[#This Row],[SharePrice]]</f>
        <v>4.4427422443508231E-2</v>
      </c>
    </row>
    <row r="4086" spans="2:7" x14ac:dyDescent="0.2">
      <c r="B4086" s="35">
        <v>39197</v>
      </c>
      <c r="C4086">
        <v>52.63</v>
      </c>
      <c r="E4086">
        <v>0.57999999999999996</v>
      </c>
      <c r="F4086">
        <f>Table3[[#This Row],[DivPay]]*4</f>
        <v>2.3199999999999998</v>
      </c>
      <c r="G4086" s="2">
        <f>Table3[[#This Row],[FwdDiv]]/Table3[[#This Row],[SharePrice]]</f>
        <v>4.4081322439673186E-2</v>
      </c>
    </row>
    <row r="4087" spans="2:7" x14ac:dyDescent="0.2">
      <c r="B4087" s="35">
        <v>39196</v>
      </c>
      <c r="C4087">
        <v>52.16</v>
      </c>
      <c r="E4087">
        <v>0.57999999999999996</v>
      </c>
      <c r="F4087">
        <f>Table3[[#This Row],[DivPay]]*4</f>
        <v>2.3199999999999998</v>
      </c>
      <c r="G4087" s="2">
        <f>Table3[[#This Row],[FwdDiv]]/Table3[[#This Row],[SharePrice]]</f>
        <v>4.4478527607361963E-2</v>
      </c>
    </row>
    <row r="4088" spans="2:7" x14ac:dyDescent="0.2">
      <c r="B4088" s="35">
        <v>39195</v>
      </c>
      <c r="C4088">
        <v>51.98</v>
      </c>
      <c r="E4088">
        <v>0.57999999999999996</v>
      </c>
      <c r="F4088">
        <f>Table3[[#This Row],[DivPay]]*4</f>
        <v>2.3199999999999998</v>
      </c>
      <c r="G4088" s="2">
        <f>Table3[[#This Row],[FwdDiv]]/Table3[[#This Row],[SharePrice]]</f>
        <v>4.4632550981146595E-2</v>
      </c>
    </row>
    <row r="4089" spans="2:7" x14ac:dyDescent="0.2">
      <c r="B4089" s="35">
        <v>39192</v>
      </c>
      <c r="C4089">
        <v>52</v>
      </c>
      <c r="E4089">
        <v>0.57999999999999996</v>
      </c>
      <c r="F4089">
        <f>Table3[[#This Row],[DivPay]]*4</f>
        <v>2.3199999999999998</v>
      </c>
      <c r="G4089" s="2">
        <f>Table3[[#This Row],[FwdDiv]]/Table3[[#This Row],[SharePrice]]</f>
        <v>4.4615384615384612E-2</v>
      </c>
    </row>
    <row r="4090" spans="2:7" x14ac:dyDescent="0.2">
      <c r="B4090" s="35">
        <v>39191</v>
      </c>
      <c r="C4090">
        <v>51.91</v>
      </c>
      <c r="E4090">
        <v>0.57999999999999996</v>
      </c>
      <c r="F4090">
        <f>Table3[[#This Row],[DivPay]]*4</f>
        <v>2.3199999999999998</v>
      </c>
      <c r="G4090" s="2">
        <f>Table3[[#This Row],[FwdDiv]]/Table3[[#This Row],[SharePrice]]</f>
        <v>4.4692737430167599E-2</v>
      </c>
    </row>
    <row r="4091" spans="2:7" x14ac:dyDescent="0.2">
      <c r="B4091" s="35">
        <v>39190</v>
      </c>
      <c r="C4091">
        <v>52.55</v>
      </c>
      <c r="E4091">
        <v>0.57999999999999996</v>
      </c>
      <c r="F4091">
        <f>Table3[[#This Row],[DivPay]]*4</f>
        <v>2.3199999999999998</v>
      </c>
      <c r="G4091" s="2">
        <f>Table3[[#This Row],[FwdDiv]]/Table3[[#This Row],[SharePrice]]</f>
        <v>4.4148430066603232E-2</v>
      </c>
    </row>
    <row r="4092" spans="2:7" x14ac:dyDescent="0.2">
      <c r="B4092" s="35">
        <v>39189</v>
      </c>
      <c r="C4092">
        <v>52.35</v>
      </c>
      <c r="E4092">
        <v>0.57999999999999996</v>
      </c>
      <c r="F4092">
        <f>Table3[[#This Row],[DivPay]]*4</f>
        <v>2.3199999999999998</v>
      </c>
      <c r="G4092" s="2">
        <f>Table3[[#This Row],[FwdDiv]]/Table3[[#This Row],[SharePrice]]</f>
        <v>4.4317096466093595E-2</v>
      </c>
    </row>
    <row r="4093" spans="2:7" x14ac:dyDescent="0.2">
      <c r="B4093" s="35">
        <v>39188</v>
      </c>
      <c r="C4093">
        <v>51.94</v>
      </c>
      <c r="E4093">
        <v>0.57999999999999996</v>
      </c>
      <c r="F4093">
        <f>Table3[[#This Row],[DivPay]]*4</f>
        <v>2.3199999999999998</v>
      </c>
      <c r="G4093" s="2">
        <f>Table3[[#This Row],[FwdDiv]]/Table3[[#This Row],[SharePrice]]</f>
        <v>4.4666923373122835E-2</v>
      </c>
    </row>
    <row r="4094" spans="2:7" x14ac:dyDescent="0.2">
      <c r="B4094" s="35">
        <v>39185</v>
      </c>
      <c r="C4094">
        <v>51.79</v>
      </c>
      <c r="E4094">
        <v>0.57999999999999996</v>
      </c>
      <c r="F4094">
        <f>Table3[[#This Row],[DivPay]]*4</f>
        <v>2.3199999999999998</v>
      </c>
      <c r="G4094" s="2">
        <f>Table3[[#This Row],[FwdDiv]]/Table3[[#This Row],[SharePrice]]</f>
        <v>4.4796292720602433E-2</v>
      </c>
    </row>
    <row r="4095" spans="2:7" x14ac:dyDescent="0.2">
      <c r="B4095" s="35">
        <v>39184</v>
      </c>
      <c r="C4095">
        <v>51.75</v>
      </c>
      <c r="E4095">
        <v>0.57999999999999996</v>
      </c>
      <c r="F4095">
        <f>Table3[[#This Row],[DivPay]]*4</f>
        <v>2.3199999999999998</v>
      </c>
      <c r="G4095" s="2">
        <f>Table3[[#This Row],[FwdDiv]]/Table3[[#This Row],[SharePrice]]</f>
        <v>4.483091787439613E-2</v>
      </c>
    </row>
    <row r="4096" spans="2:7" x14ac:dyDescent="0.2">
      <c r="B4096" s="35">
        <v>39183</v>
      </c>
      <c r="C4096">
        <v>51.8</v>
      </c>
      <c r="E4096">
        <v>0.57999999999999996</v>
      </c>
      <c r="F4096">
        <f>Table3[[#This Row],[DivPay]]*4</f>
        <v>2.3199999999999998</v>
      </c>
      <c r="G4096" s="2">
        <f>Table3[[#This Row],[FwdDiv]]/Table3[[#This Row],[SharePrice]]</f>
        <v>4.4787644787644784E-2</v>
      </c>
    </row>
    <row r="4097" spans="2:7" x14ac:dyDescent="0.2">
      <c r="B4097" s="35">
        <v>39182</v>
      </c>
      <c r="C4097">
        <v>52.26</v>
      </c>
      <c r="E4097">
        <v>0.57999999999999996</v>
      </c>
      <c r="F4097">
        <f>Table3[[#This Row],[DivPay]]*4</f>
        <v>2.3199999999999998</v>
      </c>
      <c r="G4097" s="2">
        <f>Table3[[#This Row],[FwdDiv]]/Table3[[#This Row],[SharePrice]]</f>
        <v>4.4393417527745886E-2</v>
      </c>
    </row>
    <row r="4098" spans="2:7" x14ac:dyDescent="0.2">
      <c r="B4098" s="35">
        <v>39181</v>
      </c>
      <c r="C4098">
        <v>52.14</v>
      </c>
      <c r="E4098">
        <v>0.57999999999999996</v>
      </c>
      <c r="F4098">
        <f>Table3[[#This Row],[DivPay]]*4</f>
        <v>2.3199999999999998</v>
      </c>
      <c r="G4098" s="2">
        <f>Table3[[#This Row],[FwdDiv]]/Table3[[#This Row],[SharePrice]]</f>
        <v>4.4495588799386261E-2</v>
      </c>
    </row>
    <row r="4099" spans="2:7" x14ac:dyDescent="0.2">
      <c r="B4099" s="35">
        <v>39177</v>
      </c>
      <c r="C4099">
        <v>52.05</v>
      </c>
      <c r="E4099">
        <v>0.57999999999999996</v>
      </c>
      <c r="F4099">
        <f>Table3[[#This Row],[DivPay]]*4</f>
        <v>2.3199999999999998</v>
      </c>
      <c r="G4099" s="2">
        <f>Table3[[#This Row],[FwdDiv]]/Table3[[#This Row],[SharePrice]]</f>
        <v>4.4572526416906823E-2</v>
      </c>
    </row>
    <row r="4100" spans="2:7" x14ac:dyDescent="0.2">
      <c r="B4100" s="35">
        <v>39176</v>
      </c>
      <c r="C4100">
        <v>51.84</v>
      </c>
      <c r="E4100">
        <v>0.57999999999999996</v>
      </c>
      <c r="F4100">
        <f>Table3[[#This Row],[DivPay]]*4</f>
        <v>2.3199999999999998</v>
      </c>
      <c r="G4100" s="2">
        <f>Table3[[#This Row],[FwdDiv]]/Table3[[#This Row],[SharePrice]]</f>
        <v>4.4753086419753077E-2</v>
      </c>
    </row>
    <row r="4101" spans="2:7" x14ac:dyDescent="0.2">
      <c r="B4101" s="35">
        <v>39175</v>
      </c>
      <c r="C4101">
        <v>52</v>
      </c>
      <c r="E4101">
        <v>0.57999999999999996</v>
      </c>
      <c r="F4101">
        <f>Table3[[#This Row],[DivPay]]*4</f>
        <v>2.3199999999999998</v>
      </c>
      <c r="G4101" s="2">
        <f>Table3[[#This Row],[FwdDiv]]/Table3[[#This Row],[SharePrice]]</f>
        <v>4.4615384615384612E-2</v>
      </c>
    </row>
    <row r="4102" spans="2:7" x14ac:dyDescent="0.2">
      <c r="B4102" s="35">
        <v>39174</v>
      </c>
      <c r="C4102">
        <v>51.06</v>
      </c>
      <c r="E4102">
        <v>0.57999999999999996</v>
      </c>
      <c r="F4102">
        <f>Table3[[#This Row],[DivPay]]*4</f>
        <v>2.3199999999999998</v>
      </c>
      <c r="G4102" s="2">
        <f>Table3[[#This Row],[FwdDiv]]/Table3[[#This Row],[SharePrice]]</f>
        <v>4.5436741088914996E-2</v>
      </c>
    </row>
    <row r="4103" spans="2:7" x14ac:dyDescent="0.2">
      <c r="B4103" s="35">
        <v>39171</v>
      </c>
      <c r="C4103">
        <v>51.06</v>
      </c>
      <c r="E4103">
        <v>0.57999999999999996</v>
      </c>
      <c r="F4103">
        <f>Table3[[#This Row],[DivPay]]*4</f>
        <v>2.3199999999999998</v>
      </c>
      <c r="G4103" s="2">
        <f>Table3[[#This Row],[FwdDiv]]/Table3[[#This Row],[SharePrice]]</f>
        <v>4.5436741088914996E-2</v>
      </c>
    </row>
    <row r="4104" spans="2:7" x14ac:dyDescent="0.2">
      <c r="B4104" s="35">
        <v>39170</v>
      </c>
      <c r="C4104">
        <v>51.25</v>
      </c>
      <c r="E4104">
        <v>0.57999999999999996</v>
      </c>
      <c r="F4104">
        <f>Table3[[#This Row],[DivPay]]*4</f>
        <v>2.3199999999999998</v>
      </c>
      <c r="G4104" s="2">
        <f>Table3[[#This Row],[FwdDiv]]/Table3[[#This Row],[SharePrice]]</f>
        <v>4.5268292682926828E-2</v>
      </c>
    </row>
    <row r="4105" spans="2:7" x14ac:dyDescent="0.2">
      <c r="B4105" s="35">
        <v>39169</v>
      </c>
      <c r="C4105">
        <v>50.92</v>
      </c>
      <c r="E4105">
        <v>0.57999999999999996</v>
      </c>
      <c r="F4105">
        <f>Table3[[#This Row],[DivPay]]*4</f>
        <v>2.3199999999999998</v>
      </c>
      <c r="G4105" s="2">
        <f>Table3[[#This Row],[FwdDiv]]/Table3[[#This Row],[SharePrice]]</f>
        <v>4.5561665357423405E-2</v>
      </c>
    </row>
    <row r="4106" spans="2:7" x14ac:dyDescent="0.2">
      <c r="B4106" s="35">
        <v>39168</v>
      </c>
      <c r="C4106">
        <v>50.96</v>
      </c>
      <c r="E4106">
        <v>0.57999999999999996</v>
      </c>
      <c r="F4106">
        <f>Table3[[#This Row],[DivPay]]*4</f>
        <v>2.3199999999999998</v>
      </c>
      <c r="G4106" s="2">
        <f>Table3[[#This Row],[FwdDiv]]/Table3[[#This Row],[SharePrice]]</f>
        <v>4.5525902668759805E-2</v>
      </c>
    </row>
    <row r="4107" spans="2:7" x14ac:dyDescent="0.2">
      <c r="B4107" s="35">
        <v>39167</v>
      </c>
      <c r="C4107">
        <v>50.93</v>
      </c>
      <c r="E4107">
        <v>0.57999999999999996</v>
      </c>
      <c r="F4107">
        <f>Table3[[#This Row],[DivPay]]*4</f>
        <v>2.3199999999999998</v>
      </c>
      <c r="G4107" s="2">
        <f>Table3[[#This Row],[FwdDiv]]/Table3[[#This Row],[SharePrice]]</f>
        <v>4.5552719418810131E-2</v>
      </c>
    </row>
    <row r="4108" spans="2:7" x14ac:dyDescent="0.2">
      <c r="B4108" s="35">
        <v>39164</v>
      </c>
      <c r="C4108">
        <v>50.42</v>
      </c>
      <c r="E4108">
        <v>0.57999999999999996</v>
      </c>
      <c r="F4108">
        <f>Table3[[#This Row],[DivPay]]*4</f>
        <v>2.3199999999999998</v>
      </c>
      <c r="G4108" s="2">
        <f>Table3[[#This Row],[FwdDiv]]/Table3[[#This Row],[SharePrice]]</f>
        <v>4.6013486711622364E-2</v>
      </c>
    </row>
    <row r="4109" spans="2:7" x14ac:dyDescent="0.2">
      <c r="B4109" s="35">
        <v>39163</v>
      </c>
      <c r="C4109">
        <v>50.23</v>
      </c>
      <c r="E4109">
        <v>0.57999999999999996</v>
      </c>
      <c r="F4109">
        <f>Table3[[#This Row],[DivPay]]*4</f>
        <v>2.3199999999999998</v>
      </c>
      <c r="G4109" s="2">
        <f>Table3[[#This Row],[FwdDiv]]/Table3[[#This Row],[SharePrice]]</f>
        <v>4.6187537328289868E-2</v>
      </c>
    </row>
    <row r="4110" spans="2:7" x14ac:dyDescent="0.2">
      <c r="B4110" s="35">
        <v>39162</v>
      </c>
      <c r="C4110">
        <v>50.19</v>
      </c>
      <c r="E4110">
        <v>0.57999999999999996</v>
      </c>
      <c r="F4110">
        <f>Table3[[#This Row],[DivPay]]*4</f>
        <v>2.3199999999999998</v>
      </c>
      <c r="G4110" s="2">
        <f>Table3[[#This Row],[FwdDiv]]/Table3[[#This Row],[SharePrice]]</f>
        <v>4.6224347479577606E-2</v>
      </c>
    </row>
    <row r="4111" spans="2:7" x14ac:dyDescent="0.2">
      <c r="B4111" s="35">
        <v>39161</v>
      </c>
      <c r="C4111">
        <v>49.75</v>
      </c>
      <c r="E4111">
        <v>0.57999999999999996</v>
      </c>
      <c r="F4111">
        <f>Table3[[#This Row],[DivPay]]*4</f>
        <v>2.3199999999999998</v>
      </c>
      <c r="G4111" s="2">
        <f>Table3[[#This Row],[FwdDiv]]/Table3[[#This Row],[SharePrice]]</f>
        <v>4.6633165829145728E-2</v>
      </c>
    </row>
    <row r="4112" spans="2:7" x14ac:dyDescent="0.2">
      <c r="B4112" s="35">
        <v>39160</v>
      </c>
      <c r="C4112">
        <v>49.05</v>
      </c>
      <c r="E4112">
        <v>0.57999999999999996</v>
      </c>
      <c r="F4112">
        <f>Table3[[#This Row],[DivPay]]*4</f>
        <v>2.3199999999999998</v>
      </c>
      <c r="G4112" s="2">
        <f>Table3[[#This Row],[FwdDiv]]/Table3[[#This Row],[SharePrice]]</f>
        <v>4.7298674821610598E-2</v>
      </c>
    </row>
    <row r="4113" spans="2:7" x14ac:dyDescent="0.2">
      <c r="B4113" s="35">
        <v>39157</v>
      </c>
      <c r="C4113">
        <v>48.61</v>
      </c>
      <c r="E4113">
        <v>0.57999999999999996</v>
      </c>
      <c r="F4113">
        <f>Table3[[#This Row],[DivPay]]*4</f>
        <v>2.3199999999999998</v>
      </c>
      <c r="G4113" s="2">
        <f>Table3[[#This Row],[FwdDiv]]/Table3[[#This Row],[SharePrice]]</f>
        <v>4.7726805184118488E-2</v>
      </c>
    </row>
    <row r="4114" spans="2:7" x14ac:dyDescent="0.2">
      <c r="B4114" s="57">
        <v>39156</v>
      </c>
      <c r="C4114" s="56">
        <v>48.79</v>
      </c>
      <c r="D4114" s="56"/>
      <c r="E4114" s="56">
        <v>0.57999999999999996</v>
      </c>
      <c r="F4114">
        <f>Table3[[#This Row],[DivPay]]*4</f>
        <v>2.3199999999999998</v>
      </c>
      <c r="G4114" s="2">
        <f>Table3[[#This Row],[FwdDiv]]/Table3[[#This Row],[SharePrice]]</f>
        <v>4.7550727608116412E-2</v>
      </c>
    </row>
    <row r="4115" spans="2:7" x14ac:dyDescent="0.2">
      <c r="B4115" s="57">
        <v>39155</v>
      </c>
      <c r="C4115" s="56">
        <v>48.48</v>
      </c>
      <c r="D4115" s="56"/>
      <c r="E4115" s="56">
        <v>0.57999999999999996</v>
      </c>
      <c r="F4115">
        <f>Table3[[#This Row],[DivPay]]*4</f>
        <v>2.3199999999999998</v>
      </c>
      <c r="G4115" s="2">
        <f>Table3[[#This Row],[FwdDiv]]/Table3[[#This Row],[SharePrice]]</f>
        <v>4.7854785478547858E-2</v>
      </c>
    </row>
    <row r="4116" spans="2:7" x14ac:dyDescent="0.2">
      <c r="B4116" s="57">
        <v>39154</v>
      </c>
      <c r="C4116" s="56">
        <v>48.04</v>
      </c>
      <c r="D4116" s="56"/>
      <c r="E4116" s="56">
        <v>0.57999999999999996</v>
      </c>
      <c r="F4116">
        <f>Table3[[#This Row],[DivPay]]*4</f>
        <v>2.3199999999999998</v>
      </c>
      <c r="G4116" s="2">
        <f>Table3[[#This Row],[FwdDiv]]/Table3[[#This Row],[SharePrice]]</f>
        <v>4.8293089092422976E-2</v>
      </c>
    </row>
    <row r="4117" spans="2:7" x14ac:dyDescent="0.2">
      <c r="B4117" s="57">
        <v>39153</v>
      </c>
      <c r="C4117" s="56">
        <v>48.49</v>
      </c>
      <c r="D4117" s="56"/>
      <c r="E4117" s="56">
        <v>0.57999999999999996</v>
      </c>
      <c r="F4117">
        <f>Table3[[#This Row],[DivPay]]*4</f>
        <v>2.3199999999999998</v>
      </c>
      <c r="G4117" s="2">
        <f>Table3[[#This Row],[FwdDiv]]/Table3[[#This Row],[SharePrice]]</f>
        <v>4.7844916477624247E-2</v>
      </c>
    </row>
    <row r="4118" spans="2:7" x14ac:dyDescent="0.2">
      <c r="B4118" s="57">
        <v>39150</v>
      </c>
      <c r="C4118" s="56">
        <v>48.4</v>
      </c>
      <c r="D4118" s="56"/>
      <c r="E4118" s="56">
        <v>0.57999999999999996</v>
      </c>
      <c r="F4118">
        <f>Table3[[#This Row],[DivPay]]*4</f>
        <v>2.3199999999999998</v>
      </c>
      <c r="G4118" s="2">
        <f>Table3[[#This Row],[FwdDiv]]/Table3[[#This Row],[SharePrice]]</f>
        <v>4.7933884297520657E-2</v>
      </c>
    </row>
    <row r="4119" spans="2:7" x14ac:dyDescent="0.2">
      <c r="B4119" s="57">
        <v>39149</v>
      </c>
      <c r="C4119" s="56">
        <v>48.44</v>
      </c>
      <c r="D4119" s="56"/>
      <c r="E4119" s="56">
        <v>0.57999999999999996</v>
      </c>
      <c r="F4119">
        <f>Table3[[#This Row],[DivPay]]*4</f>
        <v>2.3199999999999998</v>
      </c>
      <c r="G4119" s="2">
        <f>Table3[[#This Row],[FwdDiv]]/Table3[[#This Row],[SharePrice]]</f>
        <v>4.7894302229562341E-2</v>
      </c>
    </row>
    <row r="4120" spans="2:7" x14ac:dyDescent="0.2">
      <c r="B4120" s="57">
        <v>39148</v>
      </c>
      <c r="C4120" s="56">
        <v>47.99</v>
      </c>
      <c r="D4120" s="56"/>
      <c r="E4120" s="56">
        <v>0.57999999999999996</v>
      </c>
      <c r="F4120">
        <f>Table3[[#This Row],[DivPay]]*4</f>
        <v>2.3199999999999998</v>
      </c>
      <c r="G4120" s="2">
        <f>Table3[[#This Row],[FwdDiv]]/Table3[[#This Row],[SharePrice]]</f>
        <v>4.8343404876015829E-2</v>
      </c>
    </row>
    <row r="4121" spans="2:7" x14ac:dyDescent="0.2">
      <c r="B4121" s="57">
        <v>39147</v>
      </c>
      <c r="C4121" s="56">
        <v>48.17</v>
      </c>
      <c r="D4121" s="56"/>
      <c r="E4121" s="56">
        <v>0.57999999999999996</v>
      </c>
      <c r="F4121">
        <f>Table3[[#This Row],[DivPay]]*4</f>
        <v>2.3199999999999998</v>
      </c>
      <c r="G4121" s="2">
        <f>Table3[[#This Row],[FwdDiv]]/Table3[[#This Row],[SharePrice]]</f>
        <v>4.8162756902636487E-2</v>
      </c>
    </row>
    <row r="4122" spans="2:7" x14ac:dyDescent="0.2">
      <c r="B4122" s="57">
        <v>39146</v>
      </c>
      <c r="C4122" s="56">
        <v>47.56</v>
      </c>
      <c r="D4122" s="56"/>
      <c r="E4122" s="56">
        <v>0.57999999999999996</v>
      </c>
      <c r="F4122">
        <f>Table3[[#This Row],[DivPay]]*4</f>
        <v>2.3199999999999998</v>
      </c>
      <c r="G4122" s="2">
        <f>Table3[[#This Row],[FwdDiv]]/Table3[[#This Row],[SharePrice]]</f>
        <v>4.8780487804878044E-2</v>
      </c>
    </row>
    <row r="4123" spans="2:7" x14ac:dyDescent="0.2">
      <c r="B4123" s="57">
        <v>39143</v>
      </c>
      <c r="C4123" s="56">
        <v>48.08</v>
      </c>
      <c r="D4123" s="56"/>
      <c r="E4123" s="56">
        <v>0.57999999999999996</v>
      </c>
      <c r="F4123">
        <f>Table3[[#This Row],[DivPay]]*4</f>
        <v>2.3199999999999998</v>
      </c>
      <c r="G4123" s="2">
        <f>Table3[[#This Row],[FwdDiv]]/Table3[[#This Row],[SharePrice]]</f>
        <v>4.8252911813643926E-2</v>
      </c>
    </row>
    <row r="4124" spans="2:7" x14ac:dyDescent="0.2">
      <c r="B4124" s="57">
        <v>39142</v>
      </c>
      <c r="C4124" s="56">
        <v>48.68</v>
      </c>
      <c r="D4124" s="56"/>
      <c r="E4124" s="56">
        <v>0.57999999999999996</v>
      </c>
      <c r="F4124">
        <f>Table3[[#This Row],[DivPay]]*4</f>
        <v>2.3199999999999998</v>
      </c>
      <c r="G4124" s="2">
        <f>Table3[[#This Row],[FwdDiv]]/Table3[[#This Row],[SharePrice]]</f>
        <v>4.7658175842235001E-2</v>
      </c>
    </row>
    <row r="4125" spans="2:7" x14ac:dyDescent="0.2">
      <c r="B4125" s="57">
        <v>39141</v>
      </c>
      <c r="C4125" s="56">
        <v>48.58</v>
      </c>
      <c r="D4125" s="56"/>
      <c r="E4125" s="56">
        <v>0.57999999999999996</v>
      </c>
      <c r="F4125">
        <f>Table3[[#This Row],[DivPay]]*4</f>
        <v>2.3199999999999998</v>
      </c>
      <c r="G4125" s="2">
        <f>Table3[[#This Row],[FwdDiv]]/Table3[[#This Row],[SharePrice]]</f>
        <v>4.7756278303828732E-2</v>
      </c>
    </row>
    <row r="4126" spans="2:7" x14ac:dyDescent="0.2">
      <c r="B4126" s="57">
        <v>39140</v>
      </c>
      <c r="C4126" s="56">
        <v>48.62</v>
      </c>
      <c r="D4126" s="56"/>
      <c r="E4126" s="56">
        <v>0.57999999999999996</v>
      </c>
      <c r="F4126">
        <f>Table3[[#This Row],[DivPay]]*4</f>
        <v>2.3199999999999998</v>
      </c>
      <c r="G4126" s="2">
        <f>Table3[[#This Row],[FwdDiv]]/Table3[[#This Row],[SharePrice]]</f>
        <v>4.7716988893459482E-2</v>
      </c>
    </row>
    <row r="4127" spans="2:7" x14ac:dyDescent="0.2">
      <c r="B4127" s="57">
        <v>39139</v>
      </c>
      <c r="C4127" s="56">
        <v>49.74</v>
      </c>
      <c r="D4127" s="56"/>
      <c r="E4127" s="56">
        <v>0.57999999999999996</v>
      </c>
      <c r="F4127">
        <f>Table3[[#This Row],[DivPay]]*4</f>
        <v>2.3199999999999998</v>
      </c>
      <c r="G4127" s="2">
        <f>Table3[[#This Row],[FwdDiv]]/Table3[[#This Row],[SharePrice]]</f>
        <v>4.664254121431443E-2</v>
      </c>
    </row>
    <row r="4128" spans="2:7" x14ac:dyDescent="0.2">
      <c r="B4128" s="57">
        <v>39136</v>
      </c>
      <c r="C4128" s="56">
        <v>49.33</v>
      </c>
      <c r="D4128" s="56"/>
      <c r="E4128" s="56">
        <v>0.57999999999999996</v>
      </c>
      <c r="F4128">
        <f>Table3[[#This Row],[DivPay]]*4</f>
        <v>2.3199999999999998</v>
      </c>
      <c r="G4128" s="2">
        <f>Table3[[#This Row],[FwdDiv]]/Table3[[#This Row],[SharePrice]]</f>
        <v>4.7030204743563751E-2</v>
      </c>
    </row>
    <row r="4129" spans="2:7" x14ac:dyDescent="0.2">
      <c r="B4129" s="57">
        <v>39135</v>
      </c>
      <c r="C4129" s="56">
        <v>49.54</v>
      </c>
      <c r="D4129" s="56"/>
      <c r="E4129" s="56">
        <v>0.57999999999999996</v>
      </c>
      <c r="F4129">
        <f>Table3[[#This Row],[DivPay]]*4</f>
        <v>2.3199999999999998</v>
      </c>
      <c r="G4129" s="2">
        <f>Table3[[#This Row],[FwdDiv]]/Table3[[#This Row],[SharePrice]]</f>
        <v>4.6830843762616065E-2</v>
      </c>
    </row>
    <row r="4130" spans="2:7" x14ac:dyDescent="0.2">
      <c r="B4130" s="57">
        <v>39134</v>
      </c>
      <c r="C4130" s="56">
        <v>48.75</v>
      </c>
      <c r="D4130" s="56"/>
      <c r="E4130" s="56">
        <v>0.57999999999999996</v>
      </c>
      <c r="F4130">
        <f>Table3[[#This Row],[DivPay]]*4</f>
        <v>2.3199999999999998</v>
      </c>
      <c r="G4130" s="2">
        <f>Table3[[#This Row],[FwdDiv]]/Table3[[#This Row],[SharePrice]]</f>
        <v>4.7589743589743584E-2</v>
      </c>
    </row>
    <row r="4131" spans="2:7" x14ac:dyDescent="0.2">
      <c r="B4131" s="57">
        <v>39133</v>
      </c>
      <c r="C4131" s="56">
        <v>49.02</v>
      </c>
      <c r="D4131" s="56"/>
      <c r="E4131" s="56">
        <v>0.57999999999999996</v>
      </c>
      <c r="F4131">
        <f>Table3[[#This Row],[DivPay]]*4</f>
        <v>2.3199999999999998</v>
      </c>
      <c r="G4131" s="2">
        <f>Table3[[#This Row],[FwdDiv]]/Table3[[#This Row],[SharePrice]]</f>
        <v>4.7327621379028961E-2</v>
      </c>
    </row>
    <row r="4132" spans="2:7" x14ac:dyDescent="0.2">
      <c r="B4132" s="57">
        <v>39129</v>
      </c>
      <c r="C4132" s="56">
        <v>48.72</v>
      </c>
      <c r="D4132" s="56"/>
      <c r="E4132" s="56">
        <v>0.57999999999999996</v>
      </c>
      <c r="F4132">
        <f>Table3[[#This Row],[DivPay]]*4</f>
        <v>2.3199999999999998</v>
      </c>
      <c r="G4132" s="2">
        <f>Table3[[#This Row],[FwdDiv]]/Table3[[#This Row],[SharePrice]]</f>
        <v>4.7619047619047616E-2</v>
      </c>
    </row>
    <row r="4133" spans="2:7" x14ac:dyDescent="0.2">
      <c r="B4133" s="57">
        <v>39128</v>
      </c>
      <c r="C4133" s="56">
        <v>48.58</v>
      </c>
      <c r="D4133" s="56"/>
      <c r="E4133" s="56">
        <v>0.57999999999999996</v>
      </c>
      <c r="F4133">
        <f>Table3[[#This Row],[DivPay]]*4</f>
        <v>2.3199999999999998</v>
      </c>
      <c r="G4133" s="2">
        <f>Table3[[#This Row],[FwdDiv]]/Table3[[#This Row],[SharePrice]]</f>
        <v>4.7756278303828732E-2</v>
      </c>
    </row>
    <row r="4134" spans="2:7" x14ac:dyDescent="0.2">
      <c r="B4134" s="57">
        <v>39127</v>
      </c>
      <c r="C4134" s="56">
        <v>48.81</v>
      </c>
      <c r="D4134" s="56"/>
      <c r="E4134" s="56">
        <v>0.57999999999999996</v>
      </c>
      <c r="F4134">
        <f>Table3[[#This Row],[DivPay]]*4</f>
        <v>2.3199999999999998</v>
      </c>
      <c r="G4134" s="2">
        <f>Table3[[#This Row],[FwdDiv]]/Table3[[#This Row],[SharePrice]]</f>
        <v>4.7531243597623431E-2</v>
      </c>
    </row>
    <row r="4135" spans="2:7" x14ac:dyDescent="0.2">
      <c r="B4135" s="57">
        <v>39126</v>
      </c>
      <c r="C4135" s="56">
        <v>48.73</v>
      </c>
      <c r="D4135" s="56"/>
      <c r="E4135" s="56">
        <v>0.57999999999999996</v>
      </c>
      <c r="F4135">
        <f>Table3[[#This Row],[DivPay]]*4</f>
        <v>2.3199999999999998</v>
      </c>
      <c r="G4135" s="2">
        <f>Table3[[#This Row],[FwdDiv]]/Table3[[#This Row],[SharePrice]]</f>
        <v>4.7609275600246255E-2</v>
      </c>
    </row>
    <row r="4136" spans="2:7" x14ac:dyDescent="0.2">
      <c r="B4136" s="57">
        <v>39125</v>
      </c>
      <c r="C4136" s="56">
        <v>48.42</v>
      </c>
      <c r="D4136" s="56">
        <v>0.57999999999999996</v>
      </c>
      <c r="E4136" s="56">
        <v>0.57999999999999996</v>
      </c>
      <c r="F4136">
        <f>Table3[[#This Row],[DivPay]]*4</f>
        <v>2.3199999999999998</v>
      </c>
      <c r="G4136" s="2">
        <f>Table3[[#This Row],[FwdDiv]]/Table3[[#This Row],[SharePrice]]</f>
        <v>4.791408508880627E-2</v>
      </c>
    </row>
    <row r="4137" spans="2:7" x14ac:dyDescent="0.2">
      <c r="B4137" s="57">
        <v>39122</v>
      </c>
      <c r="C4137" s="56">
        <v>49.03</v>
      </c>
      <c r="D4137" s="56"/>
      <c r="E4137" s="56">
        <v>0.57499999999999996</v>
      </c>
      <c r="F4137">
        <f>Table3[[#This Row],[DivPay]]*4</f>
        <v>2.2999999999999998</v>
      </c>
      <c r="G4137" s="2">
        <f>Table3[[#This Row],[FwdDiv]]/Table3[[#This Row],[SharePrice]]</f>
        <v>4.6910055068325511E-2</v>
      </c>
    </row>
    <row r="4138" spans="2:7" x14ac:dyDescent="0.2">
      <c r="B4138" s="57">
        <v>39121</v>
      </c>
      <c r="C4138" s="56">
        <v>48.93</v>
      </c>
      <c r="D4138" s="56"/>
      <c r="E4138" s="56">
        <v>0.57499999999999996</v>
      </c>
      <c r="F4138">
        <f>Table3[[#This Row],[DivPay]]*4</f>
        <v>2.2999999999999998</v>
      </c>
      <c r="G4138" s="2">
        <f>Table3[[#This Row],[FwdDiv]]/Table3[[#This Row],[SharePrice]]</f>
        <v>4.700592683425301E-2</v>
      </c>
    </row>
    <row r="4139" spans="2:7" x14ac:dyDescent="0.2">
      <c r="B4139" s="57">
        <v>39120</v>
      </c>
      <c r="C4139" s="56">
        <v>48.92</v>
      </c>
      <c r="D4139" s="56"/>
      <c r="E4139" s="56">
        <v>0.57499999999999996</v>
      </c>
      <c r="F4139">
        <f>Table3[[#This Row],[DivPay]]*4</f>
        <v>2.2999999999999998</v>
      </c>
      <c r="G4139" s="2">
        <f>Table3[[#This Row],[FwdDiv]]/Table3[[#This Row],[SharePrice]]</f>
        <v>4.701553556827473E-2</v>
      </c>
    </row>
    <row r="4140" spans="2:7" x14ac:dyDescent="0.2">
      <c r="B4140" s="57">
        <v>39119</v>
      </c>
      <c r="C4140" s="56">
        <v>48.74</v>
      </c>
      <c r="D4140" s="56"/>
      <c r="E4140" s="56">
        <v>0.57499999999999996</v>
      </c>
      <c r="F4140">
        <f>Table3[[#This Row],[DivPay]]*4</f>
        <v>2.2999999999999998</v>
      </c>
      <c r="G4140" s="2">
        <f>Table3[[#This Row],[FwdDiv]]/Table3[[#This Row],[SharePrice]]</f>
        <v>4.7189167008617146E-2</v>
      </c>
    </row>
    <row r="4141" spans="2:7" x14ac:dyDescent="0.2">
      <c r="B4141" s="57">
        <v>39118</v>
      </c>
      <c r="C4141" s="56">
        <v>48.64</v>
      </c>
      <c r="D4141" s="56"/>
      <c r="E4141" s="56">
        <v>0.57499999999999996</v>
      </c>
      <c r="F4141">
        <f>Table3[[#This Row],[DivPay]]*4</f>
        <v>2.2999999999999998</v>
      </c>
      <c r="G4141" s="2">
        <f>Table3[[#This Row],[FwdDiv]]/Table3[[#This Row],[SharePrice]]</f>
        <v>4.7286184210526314E-2</v>
      </c>
    </row>
    <row r="4142" spans="2:7" x14ac:dyDescent="0.2">
      <c r="B4142" s="57">
        <v>39115</v>
      </c>
      <c r="C4142" s="56">
        <v>48.46</v>
      </c>
      <c r="D4142" s="56"/>
      <c r="E4142" s="56">
        <v>0.57499999999999996</v>
      </c>
      <c r="F4142">
        <f>Table3[[#This Row],[DivPay]]*4</f>
        <v>2.2999999999999998</v>
      </c>
      <c r="G4142" s="2">
        <f>Table3[[#This Row],[FwdDiv]]/Table3[[#This Row],[SharePrice]]</f>
        <v>4.7461824184894752E-2</v>
      </c>
    </row>
    <row r="4143" spans="2:7" x14ac:dyDescent="0.2">
      <c r="B4143" s="57">
        <v>39114</v>
      </c>
      <c r="C4143" s="56">
        <v>48.4</v>
      </c>
      <c r="D4143" s="56"/>
      <c r="E4143" s="56">
        <v>0.57499999999999996</v>
      </c>
      <c r="F4143">
        <f>Table3[[#This Row],[DivPay]]*4</f>
        <v>2.2999999999999998</v>
      </c>
      <c r="G4143" s="2">
        <f>Table3[[#This Row],[FwdDiv]]/Table3[[#This Row],[SharePrice]]</f>
        <v>4.7520661157024788E-2</v>
      </c>
    </row>
    <row r="4144" spans="2:7" x14ac:dyDescent="0.2">
      <c r="B4144" s="57">
        <v>39113</v>
      </c>
      <c r="C4144" s="56">
        <v>48.28</v>
      </c>
      <c r="D4144" s="56"/>
      <c r="E4144" s="56">
        <v>0.57499999999999996</v>
      </c>
      <c r="F4144">
        <f>Table3[[#This Row],[DivPay]]*4</f>
        <v>2.2999999999999998</v>
      </c>
      <c r="G4144" s="2">
        <f>Table3[[#This Row],[FwdDiv]]/Table3[[#This Row],[SharePrice]]</f>
        <v>4.7638773819386908E-2</v>
      </c>
    </row>
    <row r="4145" spans="2:7" x14ac:dyDescent="0.2">
      <c r="B4145" s="57">
        <v>39112</v>
      </c>
      <c r="C4145" s="56">
        <v>47.93</v>
      </c>
      <c r="D4145" s="56"/>
      <c r="E4145" s="56">
        <v>0.57499999999999996</v>
      </c>
      <c r="F4145">
        <f>Table3[[#This Row],[DivPay]]*4</f>
        <v>2.2999999999999998</v>
      </c>
      <c r="G4145" s="2">
        <f>Table3[[#This Row],[FwdDiv]]/Table3[[#This Row],[SharePrice]]</f>
        <v>4.7986647193824325E-2</v>
      </c>
    </row>
    <row r="4146" spans="2:7" x14ac:dyDescent="0.2">
      <c r="B4146" s="57">
        <v>39111</v>
      </c>
      <c r="C4146" s="56">
        <v>47.94</v>
      </c>
      <c r="D4146" s="56"/>
      <c r="E4146" s="56">
        <v>0.57499999999999996</v>
      </c>
      <c r="F4146">
        <f>Table3[[#This Row],[DivPay]]*4</f>
        <v>2.2999999999999998</v>
      </c>
      <c r="G4146" s="2">
        <f>Table3[[#This Row],[FwdDiv]]/Table3[[#This Row],[SharePrice]]</f>
        <v>4.7976637463496036E-2</v>
      </c>
    </row>
    <row r="4147" spans="2:7" x14ac:dyDescent="0.2">
      <c r="B4147" s="57">
        <v>39108</v>
      </c>
      <c r="C4147" s="56">
        <v>48.1</v>
      </c>
      <c r="D4147" s="56"/>
      <c r="E4147" s="56">
        <v>0.57499999999999996</v>
      </c>
      <c r="F4147">
        <f>Table3[[#This Row],[DivPay]]*4</f>
        <v>2.2999999999999998</v>
      </c>
      <c r="G4147" s="2">
        <f>Table3[[#This Row],[FwdDiv]]/Table3[[#This Row],[SharePrice]]</f>
        <v>4.7817047817047813E-2</v>
      </c>
    </row>
    <row r="4148" spans="2:7" x14ac:dyDescent="0.2">
      <c r="B4148" s="57">
        <v>39107</v>
      </c>
      <c r="C4148" s="56">
        <v>48.03</v>
      </c>
      <c r="D4148" s="56"/>
      <c r="E4148" s="56">
        <v>0.57499999999999996</v>
      </c>
      <c r="F4148">
        <f>Table3[[#This Row],[DivPay]]*4</f>
        <v>2.2999999999999998</v>
      </c>
      <c r="G4148" s="2">
        <f>Table3[[#This Row],[FwdDiv]]/Table3[[#This Row],[SharePrice]]</f>
        <v>4.7886737455756813E-2</v>
      </c>
    </row>
    <row r="4149" spans="2:7" x14ac:dyDescent="0.2">
      <c r="B4149" s="57">
        <v>39106</v>
      </c>
      <c r="C4149" s="56">
        <v>48.53</v>
      </c>
      <c r="D4149" s="56"/>
      <c r="E4149" s="56">
        <v>0.57499999999999996</v>
      </c>
      <c r="F4149">
        <f>Table3[[#This Row],[DivPay]]*4</f>
        <v>2.2999999999999998</v>
      </c>
      <c r="G4149" s="2">
        <f>Table3[[#This Row],[FwdDiv]]/Table3[[#This Row],[SharePrice]]</f>
        <v>4.7393364928909949E-2</v>
      </c>
    </row>
    <row r="4150" spans="2:7" x14ac:dyDescent="0.2">
      <c r="B4150" s="57">
        <v>39105</v>
      </c>
      <c r="C4150" s="56">
        <v>48.33</v>
      </c>
      <c r="D4150" s="56"/>
      <c r="E4150" s="56">
        <v>0.57499999999999996</v>
      </c>
      <c r="F4150">
        <f>Table3[[#This Row],[DivPay]]*4</f>
        <v>2.2999999999999998</v>
      </c>
      <c r="G4150" s="2">
        <f>Table3[[#This Row],[FwdDiv]]/Table3[[#This Row],[SharePrice]]</f>
        <v>4.7589488930271054E-2</v>
      </c>
    </row>
    <row r="4151" spans="2:7" x14ac:dyDescent="0.2">
      <c r="B4151" s="57">
        <v>39104</v>
      </c>
      <c r="C4151" s="56">
        <v>48.25</v>
      </c>
      <c r="D4151" s="56"/>
      <c r="E4151" s="56">
        <v>0.57499999999999996</v>
      </c>
      <c r="F4151">
        <f>Table3[[#This Row],[DivPay]]*4</f>
        <v>2.2999999999999998</v>
      </c>
      <c r="G4151" s="2">
        <f>Table3[[#This Row],[FwdDiv]]/Table3[[#This Row],[SharePrice]]</f>
        <v>4.7668393782383418E-2</v>
      </c>
    </row>
    <row r="4152" spans="2:7" x14ac:dyDescent="0.2">
      <c r="B4152" s="57">
        <v>39101</v>
      </c>
      <c r="C4152" s="56">
        <v>47.74</v>
      </c>
      <c r="D4152" s="56"/>
      <c r="E4152" s="56">
        <v>0.57499999999999996</v>
      </c>
      <c r="F4152">
        <f>Table3[[#This Row],[DivPay]]*4</f>
        <v>2.2999999999999998</v>
      </c>
      <c r="G4152" s="2">
        <f>Table3[[#This Row],[FwdDiv]]/Table3[[#This Row],[SharePrice]]</f>
        <v>4.8177628822790107E-2</v>
      </c>
    </row>
    <row r="4153" spans="2:7" x14ac:dyDescent="0.2">
      <c r="B4153" s="57">
        <v>39100</v>
      </c>
      <c r="C4153" s="56">
        <v>47.63</v>
      </c>
      <c r="D4153" s="56"/>
      <c r="E4153" s="56">
        <v>0.57499999999999996</v>
      </c>
      <c r="F4153">
        <f>Table3[[#This Row],[DivPay]]*4</f>
        <v>2.2999999999999998</v>
      </c>
      <c r="G4153" s="2">
        <f>Table3[[#This Row],[FwdDiv]]/Table3[[#This Row],[SharePrice]]</f>
        <v>4.8288893554482459E-2</v>
      </c>
    </row>
    <row r="4154" spans="2:7" x14ac:dyDescent="0.2">
      <c r="B4154" s="57">
        <v>39099</v>
      </c>
      <c r="C4154" s="56">
        <v>47.6</v>
      </c>
      <c r="D4154" s="56"/>
      <c r="E4154" s="56">
        <v>0.57499999999999996</v>
      </c>
      <c r="F4154">
        <f>Table3[[#This Row],[DivPay]]*4</f>
        <v>2.2999999999999998</v>
      </c>
      <c r="G4154" s="2">
        <f>Table3[[#This Row],[FwdDiv]]/Table3[[#This Row],[SharePrice]]</f>
        <v>4.8319327731092432E-2</v>
      </c>
    </row>
    <row r="4155" spans="2:7" x14ac:dyDescent="0.2">
      <c r="B4155" s="57">
        <v>39098</v>
      </c>
      <c r="C4155" s="56">
        <v>47.53</v>
      </c>
      <c r="D4155" s="56"/>
      <c r="E4155" s="56">
        <v>0.57499999999999996</v>
      </c>
      <c r="F4155">
        <f>Table3[[#This Row],[DivPay]]*4</f>
        <v>2.2999999999999998</v>
      </c>
      <c r="G4155" s="2">
        <f>Table3[[#This Row],[FwdDiv]]/Table3[[#This Row],[SharePrice]]</f>
        <v>4.8390490216705231E-2</v>
      </c>
    </row>
    <row r="4156" spans="2:7" x14ac:dyDescent="0.2">
      <c r="B4156" s="57">
        <v>39094</v>
      </c>
      <c r="C4156" s="56">
        <v>47.36</v>
      </c>
      <c r="D4156" s="56"/>
      <c r="E4156" s="56">
        <v>0.57499999999999996</v>
      </c>
      <c r="F4156">
        <f>Table3[[#This Row],[DivPay]]*4</f>
        <v>2.2999999999999998</v>
      </c>
      <c r="G4156" s="2">
        <f>Table3[[#This Row],[FwdDiv]]/Table3[[#This Row],[SharePrice]]</f>
        <v>4.8564189189189186E-2</v>
      </c>
    </row>
    <row r="4157" spans="2:7" x14ac:dyDescent="0.2">
      <c r="B4157" s="57">
        <v>39093</v>
      </c>
      <c r="C4157" s="56">
        <v>47.75</v>
      </c>
      <c r="D4157" s="56"/>
      <c r="E4157" s="56">
        <v>0.57499999999999996</v>
      </c>
      <c r="F4157">
        <f>Table3[[#This Row],[DivPay]]*4</f>
        <v>2.2999999999999998</v>
      </c>
      <c r="G4157" s="2">
        <f>Table3[[#This Row],[FwdDiv]]/Table3[[#This Row],[SharePrice]]</f>
        <v>4.8167539267015703E-2</v>
      </c>
    </row>
    <row r="4158" spans="2:7" x14ac:dyDescent="0.2">
      <c r="B4158" s="57">
        <v>39092</v>
      </c>
      <c r="C4158" s="56">
        <v>47.81</v>
      </c>
      <c r="D4158" s="56"/>
      <c r="E4158" s="56">
        <v>0.57499999999999996</v>
      </c>
      <c r="F4158">
        <f>Table3[[#This Row],[DivPay]]*4</f>
        <v>2.2999999999999998</v>
      </c>
      <c r="G4158" s="2">
        <f>Table3[[#This Row],[FwdDiv]]/Table3[[#This Row],[SharePrice]]</f>
        <v>4.8107090566827021E-2</v>
      </c>
    </row>
    <row r="4159" spans="2:7" x14ac:dyDescent="0.2">
      <c r="B4159" s="57">
        <v>39091</v>
      </c>
      <c r="C4159" s="56">
        <v>47.7</v>
      </c>
      <c r="D4159" s="56"/>
      <c r="E4159" s="56">
        <v>0.57499999999999996</v>
      </c>
      <c r="F4159">
        <f>Table3[[#This Row],[DivPay]]*4</f>
        <v>2.2999999999999998</v>
      </c>
      <c r="G4159" s="2">
        <f>Table3[[#This Row],[FwdDiv]]/Table3[[#This Row],[SharePrice]]</f>
        <v>4.8218029350104816E-2</v>
      </c>
    </row>
    <row r="4160" spans="2:7" x14ac:dyDescent="0.2">
      <c r="B4160" s="57">
        <v>39090</v>
      </c>
      <c r="C4160" s="56">
        <v>47.56</v>
      </c>
      <c r="D4160" s="56"/>
      <c r="E4160" s="56">
        <v>0.57499999999999996</v>
      </c>
      <c r="F4160">
        <f>Table3[[#This Row],[DivPay]]*4</f>
        <v>2.2999999999999998</v>
      </c>
      <c r="G4160" s="2">
        <f>Table3[[#This Row],[FwdDiv]]/Table3[[#This Row],[SharePrice]]</f>
        <v>4.8359966358284268E-2</v>
      </c>
    </row>
    <row r="4161" spans="2:7" x14ac:dyDescent="0.2">
      <c r="B4161" s="57">
        <v>39087</v>
      </c>
      <c r="C4161" s="56">
        <v>47.63</v>
      </c>
      <c r="D4161" s="56"/>
      <c r="E4161" s="56">
        <v>0.57499999999999996</v>
      </c>
      <c r="F4161">
        <f>Table3[[#This Row],[DivPay]]*4</f>
        <v>2.2999999999999998</v>
      </c>
      <c r="G4161" s="2">
        <f>Table3[[#This Row],[FwdDiv]]/Table3[[#This Row],[SharePrice]]</f>
        <v>4.8288893554482459E-2</v>
      </c>
    </row>
    <row r="4162" spans="2:7" x14ac:dyDescent="0.2">
      <c r="B4162" s="57">
        <v>39086</v>
      </c>
      <c r="C4162" s="56">
        <v>48.31</v>
      </c>
      <c r="D4162" s="56"/>
      <c r="E4162" s="56">
        <v>0.57499999999999996</v>
      </c>
      <c r="F4162">
        <f>Table3[[#This Row],[DivPay]]*4</f>
        <v>2.2999999999999998</v>
      </c>
      <c r="G4162" s="2">
        <f>Table3[[#This Row],[FwdDiv]]/Table3[[#This Row],[SharePrice]]</f>
        <v>4.7609190643759049E-2</v>
      </c>
    </row>
    <row r="4163" spans="2:7" x14ac:dyDescent="0.2">
      <c r="B4163" s="57">
        <v>39085</v>
      </c>
      <c r="C4163" s="56">
        <v>48.39</v>
      </c>
      <c r="D4163" s="56"/>
      <c r="E4163" s="56">
        <v>0.57499999999999996</v>
      </c>
      <c r="F4163">
        <f>Table3[[#This Row],[DivPay]]*4</f>
        <v>2.2999999999999998</v>
      </c>
      <c r="G4163" s="2">
        <f>Table3[[#This Row],[FwdDiv]]/Table3[[#This Row],[SharePrice]]</f>
        <v>4.7530481504443063E-2</v>
      </c>
    </row>
    <row r="4164" spans="2:7" x14ac:dyDescent="0.2">
      <c r="B4164" s="57">
        <v>39080</v>
      </c>
      <c r="C4164" s="56">
        <v>48.07</v>
      </c>
      <c r="D4164" s="56"/>
      <c r="E4164" s="56">
        <v>0.57499999999999996</v>
      </c>
      <c r="F4164">
        <f>Table3[[#This Row],[DivPay]]*4</f>
        <v>2.2999999999999998</v>
      </c>
      <c r="G4164" s="2">
        <f>Table3[[#This Row],[FwdDiv]]/Table3[[#This Row],[SharePrice]]</f>
        <v>4.7846889952153103E-2</v>
      </c>
    </row>
    <row r="4165" spans="2:7" x14ac:dyDescent="0.2">
      <c r="B4165" s="57">
        <v>39079</v>
      </c>
      <c r="C4165" s="56">
        <v>48.14</v>
      </c>
      <c r="D4165" s="56"/>
      <c r="E4165" s="56">
        <v>0.57499999999999996</v>
      </c>
      <c r="F4165">
        <f>Table3[[#This Row],[DivPay]]*4</f>
        <v>2.2999999999999998</v>
      </c>
      <c r="G4165" s="2">
        <f>Table3[[#This Row],[FwdDiv]]/Table3[[#This Row],[SharePrice]]</f>
        <v>4.7777316161196508E-2</v>
      </c>
    </row>
    <row r="4166" spans="2:7" x14ac:dyDescent="0.2">
      <c r="B4166" s="57">
        <v>39078</v>
      </c>
      <c r="C4166" s="56">
        <v>48.19</v>
      </c>
      <c r="D4166" s="56"/>
      <c r="E4166" s="56">
        <v>0.57499999999999996</v>
      </c>
      <c r="F4166">
        <f>Table3[[#This Row],[DivPay]]*4</f>
        <v>2.2999999999999998</v>
      </c>
      <c r="G4166" s="2">
        <f>Table3[[#This Row],[FwdDiv]]/Table3[[#This Row],[SharePrice]]</f>
        <v>4.7727744345299854E-2</v>
      </c>
    </row>
    <row r="4167" spans="2:7" x14ac:dyDescent="0.2">
      <c r="B4167" s="57">
        <v>39077</v>
      </c>
      <c r="C4167" s="56">
        <v>47.92</v>
      </c>
      <c r="D4167" s="56"/>
      <c r="E4167" s="56">
        <v>0.57499999999999996</v>
      </c>
      <c r="F4167">
        <f>Table3[[#This Row],[DivPay]]*4</f>
        <v>2.2999999999999998</v>
      </c>
      <c r="G4167" s="2">
        <f>Table3[[#This Row],[FwdDiv]]/Table3[[#This Row],[SharePrice]]</f>
        <v>4.799666110183639E-2</v>
      </c>
    </row>
    <row r="4168" spans="2:7" x14ac:dyDescent="0.2">
      <c r="B4168" s="57">
        <v>39073</v>
      </c>
      <c r="C4168" s="56">
        <v>47.76</v>
      </c>
      <c r="D4168" s="56"/>
      <c r="E4168" s="56">
        <v>0.57499999999999996</v>
      </c>
      <c r="F4168">
        <f>Table3[[#This Row],[DivPay]]*4</f>
        <v>2.2999999999999998</v>
      </c>
      <c r="G4168" s="2">
        <f>Table3[[#This Row],[FwdDiv]]/Table3[[#This Row],[SharePrice]]</f>
        <v>4.8157453936348404E-2</v>
      </c>
    </row>
    <row r="4169" spans="2:7" x14ac:dyDescent="0.2">
      <c r="B4169" s="57">
        <v>39072</v>
      </c>
      <c r="C4169" s="56">
        <v>47.8</v>
      </c>
      <c r="D4169" s="56"/>
      <c r="E4169" s="56">
        <v>0.57499999999999996</v>
      </c>
      <c r="F4169">
        <f>Table3[[#This Row],[DivPay]]*4</f>
        <v>2.2999999999999998</v>
      </c>
      <c r="G4169" s="2">
        <f>Table3[[#This Row],[FwdDiv]]/Table3[[#This Row],[SharePrice]]</f>
        <v>4.8117154811715482E-2</v>
      </c>
    </row>
    <row r="4170" spans="2:7" x14ac:dyDescent="0.2">
      <c r="B4170" s="57">
        <v>39071</v>
      </c>
      <c r="C4170" s="56">
        <v>47.91</v>
      </c>
      <c r="D4170" s="56"/>
      <c r="E4170" s="56">
        <v>0.57499999999999996</v>
      </c>
      <c r="F4170">
        <f>Table3[[#This Row],[DivPay]]*4</f>
        <v>2.2999999999999998</v>
      </c>
      <c r="G4170" s="2">
        <f>Table3[[#This Row],[FwdDiv]]/Table3[[#This Row],[SharePrice]]</f>
        <v>4.8006679190148192E-2</v>
      </c>
    </row>
    <row r="4171" spans="2:7" x14ac:dyDescent="0.2">
      <c r="B4171" s="57">
        <v>39070</v>
      </c>
      <c r="C4171" s="56">
        <v>48.38</v>
      </c>
      <c r="D4171" s="56"/>
      <c r="E4171" s="56">
        <v>0.57499999999999996</v>
      </c>
      <c r="F4171">
        <f>Table3[[#This Row],[DivPay]]*4</f>
        <v>2.2999999999999998</v>
      </c>
      <c r="G4171" s="2">
        <f>Table3[[#This Row],[FwdDiv]]/Table3[[#This Row],[SharePrice]]</f>
        <v>4.7540305911533687E-2</v>
      </c>
    </row>
    <row r="4172" spans="2:7" x14ac:dyDescent="0.2">
      <c r="B4172" s="57">
        <v>39069</v>
      </c>
      <c r="C4172" s="56">
        <v>48.22</v>
      </c>
      <c r="D4172" s="56"/>
      <c r="E4172" s="56">
        <v>0.57499999999999996</v>
      </c>
      <c r="F4172">
        <f>Table3[[#This Row],[DivPay]]*4</f>
        <v>2.2999999999999998</v>
      </c>
      <c r="G4172" s="2">
        <f>Table3[[#This Row],[FwdDiv]]/Table3[[#This Row],[SharePrice]]</f>
        <v>4.7698050601410198E-2</v>
      </c>
    </row>
    <row r="4173" spans="2:7" x14ac:dyDescent="0.2">
      <c r="B4173" s="57">
        <v>39066</v>
      </c>
      <c r="C4173" s="56">
        <v>48.67</v>
      </c>
      <c r="D4173" s="56"/>
      <c r="E4173" s="56">
        <v>0.57499999999999996</v>
      </c>
      <c r="F4173">
        <f>Table3[[#This Row],[DivPay]]*4</f>
        <v>2.2999999999999998</v>
      </c>
      <c r="G4173" s="2">
        <f>Table3[[#This Row],[FwdDiv]]/Table3[[#This Row],[SharePrice]]</f>
        <v>4.725703718923361E-2</v>
      </c>
    </row>
    <row r="4174" spans="2:7" x14ac:dyDescent="0.2">
      <c r="B4174" s="57">
        <v>39065</v>
      </c>
      <c r="C4174" s="56">
        <v>49.13</v>
      </c>
      <c r="D4174" s="56"/>
      <c r="E4174" s="56">
        <v>0.57499999999999996</v>
      </c>
      <c r="F4174">
        <f>Table3[[#This Row],[DivPay]]*4</f>
        <v>2.2999999999999998</v>
      </c>
      <c r="G4174" s="2">
        <f>Table3[[#This Row],[FwdDiv]]/Table3[[#This Row],[SharePrice]]</f>
        <v>4.6814573580297163E-2</v>
      </c>
    </row>
    <row r="4175" spans="2:7" x14ac:dyDescent="0.2">
      <c r="B4175" s="57">
        <v>39064</v>
      </c>
      <c r="C4175" s="56">
        <v>48.61</v>
      </c>
      <c r="D4175" s="56"/>
      <c r="E4175" s="56">
        <v>0.57499999999999996</v>
      </c>
      <c r="F4175">
        <f>Table3[[#This Row],[DivPay]]*4</f>
        <v>2.2999999999999998</v>
      </c>
      <c r="G4175" s="2">
        <f>Table3[[#This Row],[FwdDiv]]/Table3[[#This Row],[SharePrice]]</f>
        <v>4.7315367208393334E-2</v>
      </c>
    </row>
    <row r="4176" spans="2:7" x14ac:dyDescent="0.2">
      <c r="B4176" s="57">
        <v>39063</v>
      </c>
      <c r="C4176" s="56">
        <v>48.66</v>
      </c>
      <c r="D4176" s="56"/>
      <c r="E4176" s="56">
        <v>0.57499999999999996</v>
      </c>
      <c r="F4176">
        <f>Table3[[#This Row],[DivPay]]*4</f>
        <v>2.2999999999999998</v>
      </c>
      <c r="G4176" s="2">
        <f>Table3[[#This Row],[FwdDiv]]/Table3[[#This Row],[SharePrice]]</f>
        <v>4.7266748869708178E-2</v>
      </c>
    </row>
    <row r="4177" spans="2:7" x14ac:dyDescent="0.2">
      <c r="B4177" s="57">
        <v>39062</v>
      </c>
      <c r="C4177" s="56">
        <v>47.99</v>
      </c>
      <c r="D4177" s="56"/>
      <c r="E4177" s="56">
        <v>0.57499999999999996</v>
      </c>
      <c r="F4177">
        <f>Table3[[#This Row],[DivPay]]*4</f>
        <v>2.2999999999999998</v>
      </c>
      <c r="G4177" s="2">
        <f>Table3[[#This Row],[FwdDiv]]/Table3[[#This Row],[SharePrice]]</f>
        <v>4.792665138570535E-2</v>
      </c>
    </row>
    <row r="4178" spans="2:7" x14ac:dyDescent="0.2">
      <c r="B4178" s="57">
        <v>39059</v>
      </c>
      <c r="C4178" s="56">
        <v>47.83</v>
      </c>
      <c r="D4178" s="56"/>
      <c r="E4178" s="56">
        <v>0.57499999999999996</v>
      </c>
      <c r="F4178">
        <f>Table3[[#This Row],[DivPay]]*4</f>
        <v>2.2999999999999998</v>
      </c>
      <c r="G4178" s="2">
        <f>Table3[[#This Row],[FwdDiv]]/Table3[[#This Row],[SharePrice]]</f>
        <v>4.808697470206983E-2</v>
      </c>
    </row>
    <row r="4179" spans="2:7" x14ac:dyDescent="0.2">
      <c r="B4179" s="57">
        <v>39058</v>
      </c>
      <c r="C4179" s="56">
        <v>48.04</v>
      </c>
      <c r="D4179" s="56"/>
      <c r="E4179" s="56">
        <v>0.57499999999999996</v>
      </c>
      <c r="F4179">
        <f>Table3[[#This Row],[DivPay]]*4</f>
        <v>2.2999999999999998</v>
      </c>
      <c r="G4179" s="2">
        <f>Table3[[#This Row],[FwdDiv]]/Table3[[#This Row],[SharePrice]]</f>
        <v>4.7876769358867609E-2</v>
      </c>
    </row>
    <row r="4180" spans="2:7" x14ac:dyDescent="0.2">
      <c r="B4180" s="57">
        <v>39057</v>
      </c>
      <c r="C4180" s="56">
        <v>48.22</v>
      </c>
      <c r="D4180" s="56"/>
      <c r="E4180" s="56">
        <v>0.57499999999999996</v>
      </c>
      <c r="F4180">
        <f>Table3[[#This Row],[DivPay]]*4</f>
        <v>2.2999999999999998</v>
      </c>
      <c r="G4180" s="2">
        <f>Table3[[#This Row],[FwdDiv]]/Table3[[#This Row],[SharePrice]]</f>
        <v>4.7698050601410198E-2</v>
      </c>
    </row>
    <row r="4181" spans="2:7" x14ac:dyDescent="0.2">
      <c r="B4181" s="57">
        <v>39056</v>
      </c>
      <c r="C4181" s="56">
        <v>48.4</v>
      </c>
      <c r="D4181" s="56"/>
      <c r="E4181" s="56">
        <v>0.57499999999999996</v>
      </c>
      <c r="F4181">
        <f>Table3[[#This Row],[DivPay]]*4</f>
        <v>2.2999999999999998</v>
      </c>
      <c r="G4181" s="2">
        <f>Table3[[#This Row],[FwdDiv]]/Table3[[#This Row],[SharePrice]]</f>
        <v>4.7520661157024788E-2</v>
      </c>
    </row>
    <row r="4182" spans="2:7" x14ac:dyDescent="0.2">
      <c r="B4182" s="57">
        <v>39055</v>
      </c>
      <c r="C4182" s="56">
        <v>48.4</v>
      </c>
      <c r="D4182" s="56"/>
      <c r="E4182" s="56">
        <v>0.57499999999999996</v>
      </c>
      <c r="F4182">
        <f>Table3[[#This Row],[DivPay]]*4</f>
        <v>2.2999999999999998</v>
      </c>
      <c r="G4182" s="2">
        <f>Table3[[#This Row],[FwdDiv]]/Table3[[#This Row],[SharePrice]]</f>
        <v>4.7520661157024788E-2</v>
      </c>
    </row>
    <row r="4183" spans="2:7" x14ac:dyDescent="0.2">
      <c r="B4183" s="57">
        <v>39052</v>
      </c>
      <c r="C4183" s="56">
        <v>48.22</v>
      </c>
      <c r="D4183" s="56"/>
      <c r="E4183" s="56">
        <v>0.57499999999999996</v>
      </c>
      <c r="F4183">
        <f>Table3[[#This Row],[DivPay]]*4</f>
        <v>2.2999999999999998</v>
      </c>
      <c r="G4183" s="2">
        <f>Table3[[#This Row],[FwdDiv]]/Table3[[#This Row],[SharePrice]]</f>
        <v>4.7698050601410198E-2</v>
      </c>
    </row>
    <row r="4184" spans="2:7" x14ac:dyDescent="0.2">
      <c r="B4184" s="57">
        <v>39051</v>
      </c>
      <c r="C4184" s="56">
        <v>48.22</v>
      </c>
      <c r="D4184" s="56"/>
      <c r="E4184" s="56">
        <v>0.57499999999999996</v>
      </c>
      <c r="F4184">
        <f>Table3[[#This Row],[DivPay]]*4</f>
        <v>2.2999999999999998</v>
      </c>
      <c r="G4184" s="2">
        <f>Table3[[#This Row],[FwdDiv]]/Table3[[#This Row],[SharePrice]]</f>
        <v>4.7698050601410198E-2</v>
      </c>
    </row>
    <row r="4185" spans="2:7" x14ac:dyDescent="0.2">
      <c r="B4185" s="57">
        <v>39050</v>
      </c>
      <c r="C4185" s="56">
        <v>48.26</v>
      </c>
      <c r="D4185" s="56"/>
      <c r="E4185" s="56">
        <v>0.57499999999999996</v>
      </c>
      <c r="F4185">
        <f>Table3[[#This Row],[DivPay]]*4</f>
        <v>2.2999999999999998</v>
      </c>
      <c r="G4185" s="2">
        <f>Table3[[#This Row],[FwdDiv]]/Table3[[#This Row],[SharePrice]]</f>
        <v>4.7658516369664318E-2</v>
      </c>
    </row>
    <row r="4186" spans="2:7" x14ac:dyDescent="0.2">
      <c r="B4186" s="57">
        <v>39049</v>
      </c>
      <c r="C4186" s="56">
        <v>47.88</v>
      </c>
      <c r="D4186" s="56"/>
      <c r="E4186" s="56">
        <v>0.57499999999999996</v>
      </c>
      <c r="F4186">
        <f>Table3[[#This Row],[DivPay]]*4</f>
        <v>2.2999999999999998</v>
      </c>
      <c r="G4186" s="2">
        <f>Table3[[#This Row],[FwdDiv]]/Table3[[#This Row],[SharePrice]]</f>
        <v>4.8036758563074343E-2</v>
      </c>
    </row>
    <row r="4187" spans="2:7" x14ac:dyDescent="0.2">
      <c r="B4187" s="57">
        <v>39048</v>
      </c>
      <c r="C4187" s="56">
        <v>47.52</v>
      </c>
      <c r="D4187" s="56"/>
      <c r="E4187" s="56">
        <v>0.57499999999999996</v>
      </c>
      <c r="F4187">
        <f>Table3[[#This Row],[DivPay]]*4</f>
        <v>2.2999999999999998</v>
      </c>
      <c r="G4187" s="2">
        <f>Table3[[#This Row],[FwdDiv]]/Table3[[#This Row],[SharePrice]]</f>
        <v>4.8400673400673395E-2</v>
      </c>
    </row>
    <row r="4188" spans="2:7" x14ac:dyDescent="0.2">
      <c r="B4188" s="57">
        <v>39045</v>
      </c>
      <c r="C4188" s="56">
        <v>47.85</v>
      </c>
      <c r="D4188" s="56"/>
      <c r="E4188" s="56">
        <v>0.57499999999999996</v>
      </c>
      <c r="F4188">
        <f>Table3[[#This Row],[DivPay]]*4</f>
        <v>2.2999999999999998</v>
      </c>
      <c r="G4188" s="2">
        <f>Table3[[#This Row],[FwdDiv]]/Table3[[#This Row],[SharePrice]]</f>
        <v>4.8066875653082541E-2</v>
      </c>
    </row>
    <row r="4189" spans="2:7" x14ac:dyDescent="0.2">
      <c r="B4189" s="57">
        <v>39043</v>
      </c>
      <c r="C4189" s="56">
        <v>47.79</v>
      </c>
      <c r="D4189" s="56"/>
      <c r="E4189" s="56">
        <v>0.57499999999999996</v>
      </c>
      <c r="F4189">
        <f>Table3[[#This Row],[DivPay]]*4</f>
        <v>2.2999999999999998</v>
      </c>
      <c r="G4189" s="2">
        <f>Table3[[#This Row],[FwdDiv]]/Table3[[#This Row],[SharePrice]]</f>
        <v>4.8127223268466204E-2</v>
      </c>
    </row>
    <row r="4190" spans="2:7" x14ac:dyDescent="0.2">
      <c r="B4190" s="57">
        <v>39042</v>
      </c>
      <c r="C4190" s="56">
        <v>47.82</v>
      </c>
      <c r="D4190" s="56"/>
      <c r="E4190" s="56">
        <v>0.57499999999999996</v>
      </c>
      <c r="F4190">
        <f>Table3[[#This Row],[DivPay]]*4</f>
        <v>2.2999999999999998</v>
      </c>
      <c r="G4190" s="2">
        <f>Table3[[#This Row],[FwdDiv]]/Table3[[#This Row],[SharePrice]]</f>
        <v>4.8097030531158505E-2</v>
      </c>
    </row>
    <row r="4191" spans="2:7" x14ac:dyDescent="0.2">
      <c r="B4191" s="57">
        <v>39041</v>
      </c>
      <c r="C4191" s="56">
        <v>47.86</v>
      </c>
      <c r="D4191" s="56"/>
      <c r="E4191" s="56">
        <v>0.57499999999999996</v>
      </c>
      <c r="F4191">
        <f>Table3[[#This Row],[DivPay]]*4</f>
        <v>2.2999999999999998</v>
      </c>
      <c r="G4191" s="2">
        <f>Table3[[#This Row],[FwdDiv]]/Table3[[#This Row],[SharePrice]]</f>
        <v>4.8056832427914746E-2</v>
      </c>
    </row>
    <row r="4192" spans="2:7" x14ac:dyDescent="0.2">
      <c r="B4192" s="57">
        <v>39038</v>
      </c>
      <c r="C4192" s="56">
        <v>47.99</v>
      </c>
      <c r="D4192" s="56"/>
      <c r="E4192" s="56">
        <v>0.57499999999999996</v>
      </c>
      <c r="F4192">
        <f>Table3[[#This Row],[DivPay]]*4</f>
        <v>2.2999999999999998</v>
      </c>
      <c r="G4192" s="2">
        <f>Table3[[#This Row],[FwdDiv]]/Table3[[#This Row],[SharePrice]]</f>
        <v>4.792665138570535E-2</v>
      </c>
    </row>
    <row r="4193" spans="2:7" x14ac:dyDescent="0.2">
      <c r="B4193" s="57">
        <v>39037</v>
      </c>
      <c r="C4193" s="56">
        <v>47.91</v>
      </c>
      <c r="D4193" s="56"/>
      <c r="E4193" s="56">
        <v>0.57499999999999996</v>
      </c>
      <c r="F4193">
        <f>Table3[[#This Row],[DivPay]]*4</f>
        <v>2.2999999999999998</v>
      </c>
      <c r="G4193" s="2">
        <f>Table3[[#This Row],[FwdDiv]]/Table3[[#This Row],[SharePrice]]</f>
        <v>4.8006679190148192E-2</v>
      </c>
    </row>
    <row r="4194" spans="2:7" x14ac:dyDescent="0.2">
      <c r="B4194" s="57">
        <v>39036</v>
      </c>
      <c r="C4194" s="56">
        <v>47.72</v>
      </c>
      <c r="D4194" s="56"/>
      <c r="E4194" s="56">
        <v>0.57499999999999996</v>
      </c>
      <c r="F4194">
        <f>Table3[[#This Row],[DivPay]]*4</f>
        <v>2.2999999999999998</v>
      </c>
      <c r="G4194" s="2">
        <f>Table3[[#This Row],[FwdDiv]]/Table3[[#This Row],[SharePrice]]</f>
        <v>4.8197820620284992E-2</v>
      </c>
    </row>
    <row r="4195" spans="2:7" x14ac:dyDescent="0.2">
      <c r="B4195" s="57">
        <v>39035</v>
      </c>
      <c r="C4195" s="56">
        <v>47.98</v>
      </c>
      <c r="D4195" s="56"/>
      <c r="E4195" s="56">
        <v>0.57499999999999996</v>
      </c>
      <c r="F4195">
        <f>Table3[[#This Row],[DivPay]]*4</f>
        <v>2.2999999999999998</v>
      </c>
      <c r="G4195" s="2">
        <f>Table3[[#This Row],[FwdDiv]]/Table3[[#This Row],[SharePrice]]</f>
        <v>4.7936640266777825E-2</v>
      </c>
    </row>
    <row r="4196" spans="2:7" x14ac:dyDescent="0.2">
      <c r="B4196" s="57">
        <v>39034</v>
      </c>
      <c r="C4196" s="56">
        <v>47.58</v>
      </c>
      <c r="D4196" s="56">
        <v>0.57499999999999996</v>
      </c>
      <c r="E4196" s="56">
        <v>0.57499999999999996</v>
      </c>
      <c r="F4196">
        <f>Table3[[#This Row],[DivPay]]*4</f>
        <v>2.2999999999999998</v>
      </c>
      <c r="G4196" s="2">
        <f>Table3[[#This Row],[FwdDiv]]/Table3[[#This Row],[SharePrice]]</f>
        <v>4.8339638503572931E-2</v>
      </c>
    </row>
    <row r="4197" spans="2:7" x14ac:dyDescent="0.2">
      <c r="B4197" s="57">
        <v>39031</v>
      </c>
      <c r="C4197" s="56">
        <v>48.3</v>
      </c>
      <c r="D4197" s="56"/>
      <c r="E4197" s="56">
        <v>0.57499999999999996</v>
      </c>
      <c r="F4197">
        <f>Table3[[#This Row],[DivPay]]*4</f>
        <v>2.2999999999999998</v>
      </c>
      <c r="G4197" s="2">
        <f>Table3[[#This Row],[FwdDiv]]/Table3[[#This Row],[SharePrice]]</f>
        <v>4.7619047619047616E-2</v>
      </c>
    </row>
    <row r="4198" spans="2:7" x14ac:dyDescent="0.2">
      <c r="B4198" s="57">
        <v>39030</v>
      </c>
      <c r="C4198" s="56">
        <v>48.03</v>
      </c>
      <c r="D4198" s="56"/>
      <c r="E4198" s="56">
        <v>0.57499999999999996</v>
      </c>
      <c r="F4198">
        <f>Table3[[#This Row],[DivPay]]*4</f>
        <v>2.2999999999999998</v>
      </c>
      <c r="G4198" s="2">
        <f>Table3[[#This Row],[FwdDiv]]/Table3[[#This Row],[SharePrice]]</f>
        <v>4.7886737455756813E-2</v>
      </c>
    </row>
    <row r="4199" spans="2:7" x14ac:dyDescent="0.2">
      <c r="B4199" s="57">
        <v>39029</v>
      </c>
      <c r="C4199" s="56">
        <v>48.08</v>
      </c>
      <c r="D4199" s="56"/>
      <c r="E4199" s="56">
        <v>0.57499999999999996</v>
      </c>
      <c r="F4199">
        <f>Table3[[#This Row],[DivPay]]*4</f>
        <v>2.2999999999999998</v>
      </c>
      <c r="G4199" s="2">
        <f>Table3[[#This Row],[FwdDiv]]/Table3[[#This Row],[SharePrice]]</f>
        <v>4.7836938435940099E-2</v>
      </c>
    </row>
    <row r="4200" spans="2:7" x14ac:dyDescent="0.2">
      <c r="B4200" s="57">
        <v>39028</v>
      </c>
      <c r="C4200" s="56">
        <v>47.69</v>
      </c>
      <c r="D4200" s="56"/>
      <c r="E4200" s="56">
        <v>0.57499999999999996</v>
      </c>
      <c r="F4200">
        <f>Table3[[#This Row],[DivPay]]*4</f>
        <v>2.2999999999999998</v>
      </c>
      <c r="G4200" s="2">
        <f>Table3[[#This Row],[FwdDiv]]/Table3[[#This Row],[SharePrice]]</f>
        <v>4.8228140071293772E-2</v>
      </c>
    </row>
    <row r="4201" spans="2:7" x14ac:dyDescent="0.2">
      <c r="B4201" s="57">
        <v>39027</v>
      </c>
      <c r="C4201" s="56">
        <v>47.93</v>
      </c>
      <c r="D4201" s="56"/>
      <c r="E4201" s="56">
        <v>0.57499999999999996</v>
      </c>
      <c r="F4201">
        <f>Table3[[#This Row],[DivPay]]*4</f>
        <v>2.2999999999999998</v>
      </c>
      <c r="G4201" s="2">
        <f>Table3[[#This Row],[FwdDiv]]/Table3[[#This Row],[SharePrice]]</f>
        <v>4.7986647193824325E-2</v>
      </c>
    </row>
    <row r="4202" spans="2:7" x14ac:dyDescent="0.2">
      <c r="B4202" s="57">
        <v>39024</v>
      </c>
      <c r="C4202" s="56">
        <v>48.02</v>
      </c>
      <c r="D4202" s="56"/>
      <c r="E4202" s="56">
        <v>0.57499999999999996</v>
      </c>
      <c r="F4202">
        <f>Table3[[#This Row],[DivPay]]*4</f>
        <v>2.2999999999999998</v>
      </c>
      <c r="G4202" s="2">
        <f>Table3[[#This Row],[FwdDiv]]/Table3[[#This Row],[SharePrice]]</f>
        <v>4.7896709704289872E-2</v>
      </c>
    </row>
    <row r="4203" spans="2:7" x14ac:dyDescent="0.2">
      <c r="B4203" s="57">
        <v>39023</v>
      </c>
      <c r="C4203" s="56">
        <v>48.79</v>
      </c>
      <c r="D4203" s="56"/>
      <c r="E4203" s="56">
        <v>0.57499999999999996</v>
      </c>
      <c r="F4203">
        <f>Table3[[#This Row],[DivPay]]*4</f>
        <v>2.2999999999999998</v>
      </c>
      <c r="G4203" s="2">
        <f>Table3[[#This Row],[FwdDiv]]/Table3[[#This Row],[SharePrice]]</f>
        <v>4.7140807542529202E-2</v>
      </c>
    </row>
    <row r="4204" spans="2:7" x14ac:dyDescent="0.2">
      <c r="B4204" s="57">
        <v>39022</v>
      </c>
      <c r="C4204" s="56">
        <v>48.66</v>
      </c>
      <c r="D4204" s="56"/>
      <c r="E4204" s="56">
        <v>0.57499999999999996</v>
      </c>
      <c r="F4204">
        <f>Table3[[#This Row],[DivPay]]*4</f>
        <v>2.2999999999999998</v>
      </c>
      <c r="G4204" s="2">
        <f>Table3[[#This Row],[FwdDiv]]/Table3[[#This Row],[SharePrice]]</f>
        <v>4.7266748869708178E-2</v>
      </c>
    </row>
    <row r="4205" spans="2:7" x14ac:dyDescent="0.2">
      <c r="B4205" s="57">
        <v>39021</v>
      </c>
      <c r="C4205" s="56">
        <v>48.35</v>
      </c>
      <c r="D4205" s="56"/>
      <c r="E4205" s="56">
        <v>0.57499999999999996</v>
      </c>
      <c r="F4205">
        <f>Table3[[#This Row],[DivPay]]*4</f>
        <v>2.2999999999999998</v>
      </c>
      <c r="G4205" s="2">
        <f>Table3[[#This Row],[FwdDiv]]/Table3[[#This Row],[SharePrice]]</f>
        <v>4.756980351602895E-2</v>
      </c>
    </row>
    <row r="4206" spans="2:7" x14ac:dyDescent="0.2">
      <c r="B4206" s="57">
        <v>39020</v>
      </c>
      <c r="C4206" s="56">
        <v>48.42</v>
      </c>
      <c r="D4206" s="56"/>
      <c r="E4206" s="56">
        <v>0.57499999999999996</v>
      </c>
      <c r="F4206">
        <f>Table3[[#This Row],[DivPay]]*4</f>
        <v>2.2999999999999998</v>
      </c>
      <c r="G4206" s="2">
        <f>Table3[[#This Row],[FwdDiv]]/Table3[[#This Row],[SharePrice]]</f>
        <v>4.7501032631144149E-2</v>
      </c>
    </row>
    <row r="4207" spans="2:7" x14ac:dyDescent="0.2">
      <c r="B4207" s="57">
        <v>39017</v>
      </c>
      <c r="C4207" s="56">
        <v>48.23</v>
      </c>
      <c r="D4207" s="56"/>
      <c r="E4207" s="56">
        <v>0.57499999999999996</v>
      </c>
      <c r="F4207">
        <f>Table3[[#This Row],[DivPay]]*4</f>
        <v>2.2999999999999998</v>
      </c>
      <c r="G4207" s="2">
        <f>Table3[[#This Row],[FwdDiv]]/Table3[[#This Row],[SharePrice]]</f>
        <v>4.7688160895708064E-2</v>
      </c>
    </row>
    <row r="4208" spans="2:7" x14ac:dyDescent="0.2">
      <c r="B4208" s="57">
        <v>39016</v>
      </c>
      <c r="C4208" s="56">
        <v>48.35</v>
      </c>
      <c r="D4208" s="56"/>
      <c r="E4208" s="56">
        <v>0.57499999999999996</v>
      </c>
      <c r="F4208">
        <f>Table3[[#This Row],[DivPay]]*4</f>
        <v>2.2999999999999998</v>
      </c>
      <c r="G4208" s="2">
        <f>Table3[[#This Row],[FwdDiv]]/Table3[[#This Row],[SharePrice]]</f>
        <v>4.756980351602895E-2</v>
      </c>
    </row>
    <row r="4209" spans="2:7" x14ac:dyDescent="0.2">
      <c r="B4209" s="57">
        <v>39015</v>
      </c>
      <c r="C4209" s="56">
        <v>48.22</v>
      </c>
      <c r="D4209" s="56"/>
      <c r="E4209" s="56">
        <v>0.57499999999999996</v>
      </c>
      <c r="F4209">
        <f>Table3[[#This Row],[DivPay]]*4</f>
        <v>2.2999999999999998</v>
      </c>
      <c r="G4209" s="2">
        <f>Table3[[#This Row],[FwdDiv]]/Table3[[#This Row],[SharePrice]]</f>
        <v>4.7698050601410198E-2</v>
      </c>
    </row>
    <row r="4210" spans="2:7" x14ac:dyDescent="0.2">
      <c r="B4210" s="57">
        <v>39014</v>
      </c>
      <c r="C4210" s="56">
        <v>47.91</v>
      </c>
      <c r="D4210" s="56"/>
      <c r="E4210" s="56">
        <v>0.57499999999999996</v>
      </c>
      <c r="F4210">
        <f>Table3[[#This Row],[DivPay]]*4</f>
        <v>2.2999999999999998</v>
      </c>
      <c r="G4210" s="2">
        <f>Table3[[#This Row],[FwdDiv]]/Table3[[#This Row],[SharePrice]]</f>
        <v>4.8006679190148192E-2</v>
      </c>
    </row>
    <row r="4211" spans="2:7" x14ac:dyDescent="0.2">
      <c r="B4211" s="57">
        <v>39013</v>
      </c>
      <c r="C4211" s="56">
        <v>47.94</v>
      </c>
      <c r="D4211" s="56"/>
      <c r="E4211" s="56">
        <v>0.57499999999999996</v>
      </c>
      <c r="F4211">
        <f>Table3[[#This Row],[DivPay]]*4</f>
        <v>2.2999999999999998</v>
      </c>
      <c r="G4211" s="2">
        <f>Table3[[#This Row],[FwdDiv]]/Table3[[#This Row],[SharePrice]]</f>
        <v>4.7976637463496036E-2</v>
      </c>
    </row>
    <row r="4212" spans="2:7" x14ac:dyDescent="0.2">
      <c r="B4212" s="57">
        <v>39010</v>
      </c>
      <c r="C4212" s="56">
        <v>47.89</v>
      </c>
      <c r="D4212" s="56"/>
      <c r="E4212" s="56">
        <v>0.57499999999999996</v>
      </c>
      <c r="F4212">
        <f>Table3[[#This Row],[DivPay]]*4</f>
        <v>2.2999999999999998</v>
      </c>
      <c r="G4212" s="2">
        <f>Table3[[#This Row],[FwdDiv]]/Table3[[#This Row],[SharePrice]]</f>
        <v>4.8026727918145745E-2</v>
      </c>
    </row>
    <row r="4213" spans="2:7" x14ac:dyDescent="0.2">
      <c r="B4213" s="57">
        <v>39009</v>
      </c>
      <c r="C4213" s="56">
        <v>47.47</v>
      </c>
      <c r="D4213" s="56"/>
      <c r="E4213" s="56">
        <v>0.57499999999999996</v>
      </c>
      <c r="F4213">
        <f>Table3[[#This Row],[DivPay]]*4</f>
        <v>2.2999999999999998</v>
      </c>
      <c r="G4213" s="2">
        <f>Table3[[#This Row],[FwdDiv]]/Table3[[#This Row],[SharePrice]]</f>
        <v>4.8451653676005894E-2</v>
      </c>
    </row>
    <row r="4214" spans="2:7" x14ac:dyDescent="0.2">
      <c r="B4214" s="57">
        <v>39008</v>
      </c>
      <c r="C4214" s="56">
        <v>47.54</v>
      </c>
      <c r="D4214" s="56"/>
      <c r="E4214" s="56">
        <v>0.57499999999999996</v>
      </c>
      <c r="F4214">
        <f>Table3[[#This Row],[DivPay]]*4</f>
        <v>2.2999999999999998</v>
      </c>
      <c r="G4214" s="2">
        <f>Table3[[#This Row],[FwdDiv]]/Table3[[#This Row],[SharePrice]]</f>
        <v>4.8380311316785864E-2</v>
      </c>
    </row>
    <row r="4215" spans="2:7" x14ac:dyDescent="0.2">
      <c r="B4215" s="57">
        <v>39007</v>
      </c>
      <c r="C4215" s="56">
        <v>47.1</v>
      </c>
      <c r="D4215" s="56"/>
      <c r="E4215" s="56">
        <v>0.57499999999999996</v>
      </c>
      <c r="F4215">
        <f>Table3[[#This Row],[DivPay]]*4</f>
        <v>2.2999999999999998</v>
      </c>
      <c r="G4215" s="2">
        <f>Table3[[#This Row],[FwdDiv]]/Table3[[#This Row],[SharePrice]]</f>
        <v>4.8832271762208064E-2</v>
      </c>
    </row>
    <row r="4216" spans="2:7" x14ac:dyDescent="0.2">
      <c r="B4216" s="57">
        <v>39006</v>
      </c>
      <c r="C4216" s="56">
        <v>46.86</v>
      </c>
      <c r="D4216" s="56"/>
      <c r="E4216" s="56">
        <v>0.57499999999999996</v>
      </c>
      <c r="F4216">
        <f>Table3[[#This Row],[DivPay]]*4</f>
        <v>2.2999999999999998</v>
      </c>
      <c r="G4216" s="2">
        <f>Table3[[#This Row],[FwdDiv]]/Table3[[#This Row],[SharePrice]]</f>
        <v>4.9082373026034992E-2</v>
      </c>
    </row>
    <row r="4217" spans="2:7" x14ac:dyDescent="0.2">
      <c r="B4217" s="57">
        <v>39003</v>
      </c>
      <c r="C4217" s="56">
        <v>46.74</v>
      </c>
      <c r="D4217" s="56"/>
      <c r="E4217" s="56">
        <v>0.57499999999999996</v>
      </c>
      <c r="F4217">
        <f>Table3[[#This Row],[DivPay]]*4</f>
        <v>2.2999999999999998</v>
      </c>
      <c r="G4217" s="2">
        <f>Table3[[#This Row],[FwdDiv]]/Table3[[#This Row],[SharePrice]]</f>
        <v>4.9208386820710305E-2</v>
      </c>
    </row>
    <row r="4218" spans="2:7" x14ac:dyDescent="0.2">
      <c r="B4218" s="57">
        <v>39002</v>
      </c>
      <c r="C4218" s="56">
        <v>46.79</v>
      </c>
      <c r="D4218" s="56"/>
      <c r="E4218" s="56">
        <v>0.57499999999999996</v>
      </c>
      <c r="F4218">
        <f>Table3[[#This Row],[DivPay]]*4</f>
        <v>2.2999999999999998</v>
      </c>
      <c r="G4218" s="2">
        <f>Table3[[#This Row],[FwdDiv]]/Table3[[#This Row],[SharePrice]]</f>
        <v>4.9155802521906385E-2</v>
      </c>
    </row>
    <row r="4219" spans="2:7" x14ac:dyDescent="0.2">
      <c r="B4219" s="57">
        <v>39001</v>
      </c>
      <c r="C4219" s="56">
        <v>46.54</v>
      </c>
      <c r="D4219" s="56"/>
      <c r="E4219" s="56">
        <v>0.57499999999999996</v>
      </c>
      <c r="F4219">
        <f>Table3[[#This Row],[DivPay]]*4</f>
        <v>2.2999999999999998</v>
      </c>
      <c r="G4219" s="2">
        <f>Table3[[#This Row],[FwdDiv]]/Table3[[#This Row],[SharePrice]]</f>
        <v>4.9419853889127632E-2</v>
      </c>
    </row>
    <row r="4220" spans="2:7" x14ac:dyDescent="0.2">
      <c r="B4220" s="57">
        <v>39000</v>
      </c>
      <c r="C4220" s="56">
        <v>46.41</v>
      </c>
      <c r="D4220" s="56"/>
      <c r="E4220" s="56">
        <v>0.57499999999999996</v>
      </c>
      <c r="F4220">
        <f>Table3[[#This Row],[DivPay]]*4</f>
        <v>2.2999999999999998</v>
      </c>
      <c r="G4220" s="2">
        <f>Table3[[#This Row],[FwdDiv]]/Table3[[#This Row],[SharePrice]]</f>
        <v>4.9558284852402497E-2</v>
      </c>
    </row>
    <row r="4221" spans="2:7" x14ac:dyDescent="0.2">
      <c r="B4221" s="57">
        <v>38999</v>
      </c>
      <c r="C4221" s="56">
        <v>46.42</v>
      </c>
      <c r="D4221" s="56"/>
      <c r="E4221" s="56">
        <v>0.57499999999999996</v>
      </c>
      <c r="F4221">
        <f>Table3[[#This Row],[DivPay]]*4</f>
        <v>2.2999999999999998</v>
      </c>
      <c r="G4221" s="2">
        <f>Table3[[#This Row],[FwdDiv]]/Table3[[#This Row],[SharePrice]]</f>
        <v>4.9547608789314947E-2</v>
      </c>
    </row>
    <row r="4222" spans="2:7" x14ac:dyDescent="0.2">
      <c r="B4222" s="57">
        <v>38996</v>
      </c>
      <c r="C4222" s="56">
        <v>46.43</v>
      </c>
      <c r="D4222" s="56"/>
      <c r="E4222" s="56">
        <v>0.57499999999999996</v>
      </c>
      <c r="F4222">
        <f>Table3[[#This Row],[DivPay]]*4</f>
        <v>2.2999999999999998</v>
      </c>
      <c r="G4222" s="2">
        <f>Table3[[#This Row],[FwdDiv]]/Table3[[#This Row],[SharePrice]]</f>
        <v>4.953693732500538E-2</v>
      </c>
    </row>
    <row r="4223" spans="2:7" x14ac:dyDescent="0.2">
      <c r="B4223" s="57">
        <v>38995</v>
      </c>
      <c r="C4223" s="56">
        <v>46.73</v>
      </c>
      <c r="D4223" s="56"/>
      <c r="E4223" s="56">
        <v>0.57499999999999996</v>
      </c>
      <c r="F4223">
        <f>Table3[[#This Row],[DivPay]]*4</f>
        <v>2.2999999999999998</v>
      </c>
      <c r="G4223" s="2">
        <f>Table3[[#This Row],[FwdDiv]]/Table3[[#This Row],[SharePrice]]</f>
        <v>4.9218917183821959E-2</v>
      </c>
    </row>
    <row r="4224" spans="2:7" x14ac:dyDescent="0.2">
      <c r="B4224" s="57">
        <v>38994</v>
      </c>
      <c r="C4224" s="56">
        <v>46.92</v>
      </c>
      <c r="D4224" s="56"/>
      <c r="E4224" s="56">
        <v>0.57499999999999996</v>
      </c>
      <c r="F4224">
        <f>Table3[[#This Row],[DivPay]]*4</f>
        <v>2.2999999999999998</v>
      </c>
      <c r="G4224" s="2">
        <f>Table3[[#This Row],[FwdDiv]]/Table3[[#This Row],[SharePrice]]</f>
        <v>4.9019607843137247E-2</v>
      </c>
    </row>
    <row r="4225" spans="2:7" x14ac:dyDescent="0.2">
      <c r="B4225" s="57">
        <v>38993</v>
      </c>
      <c r="C4225" s="56">
        <v>46.62</v>
      </c>
      <c r="D4225" s="56"/>
      <c r="E4225" s="56">
        <v>0.57499999999999996</v>
      </c>
      <c r="F4225">
        <f>Table3[[#This Row],[DivPay]]*4</f>
        <v>2.2999999999999998</v>
      </c>
      <c r="G4225" s="2">
        <f>Table3[[#This Row],[FwdDiv]]/Table3[[#This Row],[SharePrice]]</f>
        <v>4.9335049335049334E-2</v>
      </c>
    </row>
    <row r="4226" spans="2:7" x14ac:dyDescent="0.2">
      <c r="B4226" s="57">
        <v>38992</v>
      </c>
      <c r="C4226" s="56">
        <v>46.35</v>
      </c>
      <c r="D4226" s="56"/>
      <c r="E4226" s="56">
        <v>0.57499999999999996</v>
      </c>
      <c r="F4226">
        <f>Table3[[#This Row],[DivPay]]*4</f>
        <v>2.2999999999999998</v>
      </c>
      <c r="G4226" s="2">
        <f>Table3[[#This Row],[FwdDiv]]/Table3[[#This Row],[SharePrice]]</f>
        <v>4.9622437971952531E-2</v>
      </c>
    </row>
    <row r="4227" spans="2:7" x14ac:dyDescent="0.2">
      <c r="B4227" s="57">
        <v>38989</v>
      </c>
      <c r="C4227" s="56">
        <v>46.2</v>
      </c>
      <c r="D4227" s="56"/>
      <c r="E4227" s="56">
        <v>0.57499999999999996</v>
      </c>
      <c r="F4227">
        <f>Table3[[#This Row],[DivPay]]*4</f>
        <v>2.2999999999999998</v>
      </c>
      <c r="G4227" s="2">
        <f>Table3[[#This Row],[FwdDiv]]/Table3[[#This Row],[SharePrice]]</f>
        <v>4.9783549783549777E-2</v>
      </c>
    </row>
    <row r="4228" spans="2:7" x14ac:dyDescent="0.2">
      <c r="B4228" s="57">
        <v>38988</v>
      </c>
      <c r="C4228" s="56">
        <v>46.7</v>
      </c>
      <c r="D4228" s="56"/>
      <c r="E4228" s="56">
        <v>0.57499999999999996</v>
      </c>
      <c r="F4228">
        <f>Table3[[#This Row],[DivPay]]*4</f>
        <v>2.2999999999999998</v>
      </c>
      <c r="G4228" s="2">
        <f>Table3[[#This Row],[FwdDiv]]/Table3[[#This Row],[SharePrice]]</f>
        <v>4.9250535331905772E-2</v>
      </c>
    </row>
    <row r="4229" spans="2:7" x14ac:dyDescent="0.2">
      <c r="B4229" s="57">
        <v>38987</v>
      </c>
      <c r="C4229" s="56">
        <v>46.75</v>
      </c>
      <c r="D4229" s="56"/>
      <c r="E4229" s="56">
        <v>0.57499999999999996</v>
      </c>
      <c r="F4229">
        <f>Table3[[#This Row],[DivPay]]*4</f>
        <v>2.2999999999999998</v>
      </c>
      <c r="G4229" s="2">
        <f>Table3[[#This Row],[FwdDiv]]/Table3[[#This Row],[SharePrice]]</f>
        <v>4.9197860962566842E-2</v>
      </c>
    </row>
    <row r="4230" spans="2:7" x14ac:dyDescent="0.2">
      <c r="B4230" s="57">
        <v>38986</v>
      </c>
      <c r="C4230" s="56">
        <v>46.45</v>
      </c>
      <c r="D4230" s="56"/>
      <c r="E4230" s="56">
        <v>0.57499999999999996</v>
      </c>
      <c r="F4230">
        <f>Table3[[#This Row],[DivPay]]*4</f>
        <v>2.2999999999999998</v>
      </c>
      <c r="G4230" s="2">
        <f>Table3[[#This Row],[FwdDiv]]/Table3[[#This Row],[SharePrice]]</f>
        <v>4.9515608180839603E-2</v>
      </c>
    </row>
    <row r="4231" spans="2:7" x14ac:dyDescent="0.2">
      <c r="B4231" s="57">
        <v>38985</v>
      </c>
      <c r="C4231" s="56">
        <v>46.39</v>
      </c>
      <c r="D4231" s="56"/>
      <c r="E4231" s="56">
        <v>0.57499999999999996</v>
      </c>
      <c r="F4231">
        <f>Table3[[#This Row],[DivPay]]*4</f>
        <v>2.2999999999999998</v>
      </c>
      <c r="G4231" s="2">
        <f>Table3[[#This Row],[FwdDiv]]/Table3[[#This Row],[SharePrice]]</f>
        <v>4.9579650786807497E-2</v>
      </c>
    </row>
    <row r="4232" spans="2:7" x14ac:dyDescent="0.2">
      <c r="B4232" s="57">
        <v>38982</v>
      </c>
      <c r="C4232" s="56">
        <v>46.02</v>
      </c>
      <c r="D4232" s="56"/>
      <c r="E4232" s="56">
        <v>0.57499999999999996</v>
      </c>
      <c r="F4232">
        <f>Table3[[#This Row],[DivPay]]*4</f>
        <v>2.2999999999999998</v>
      </c>
      <c r="G4232" s="2">
        <f>Table3[[#This Row],[FwdDiv]]/Table3[[#This Row],[SharePrice]]</f>
        <v>4.9978270317253361E-2</v>
      </c>
    </row>
    <row r="4233" spans="2:7" x14ac:dyDescent="0.2">
      <c r="B4233" s="57">
        <v>38981</v>
      </c>
      <c r="C4233" s="56">
        <v>46.15</v>
      </c>
      <c r="D4233" s="56"/>
      <c r="E4233" s="56">
        <v>0.57499999999999996</v>
      </c>
      <c r="F4233">
        <f>Table3[[#This Row],[DivPay]]*4</f>
        <v>2.2999999999999998</v>
      </c>
      <c r="G4233" s="2">
        <f>Table3[[#This Row],[FwdDiv]]/Table3[[#This Row],[SharePrice]]</f>
        <v>4.9837486457204767E-2</v>
      </c>
    </row>
    <row r="4234" spans="2:7" x14ac:dyDescent="0.2">
      <c r="B4234" s="57">
        <v>38980</v>
      </c>
      <c r="C4234" s="56">
        <v>46.32</v>
      </c>
      <c r="D4234" s="56"/>
      <c r="E4234" s="56">
        <v>0.57499999999999996</v>
      </c>
      <c r="F4234">
        <f>Table3[[#This Row],[DivPay]]*4</f>
        <v>2.2999999999999998</v>
      </c>
      <c r="G4234" s="2">
        <f>Table3[[#This Row],[FwdDiv]]/Table3[[#This Row],[SharePrice]]</f>
        <v>4.9654576856649389E-2</v>
      </c>
    </row>
    <row r="4235" spans="2:7" x14ac:dyDescent="0.2">
      <c r="B4235" s="57">
        <v>38979</v>
      </c>
      <c r="C4235" s="56">
        <v>45.8</v>
      </c>
      <c r="D4235" s="56"/>
      <c r="E4235" s="56">
        <v>0.57499999999999996</v>
      </c>
      <c r="F4235">
        <f>Table3[[#This Row],[DivPay]]*4</f>
        <v>2.2999999999999998</v>
      </c>
      <c r="G4235" s="2">
        <f>Table3[[#This Row],[FwdDiv]]/Table3[[#This Row],[SharePrice]]</f>
        <v>5.0218340611353711E-2</v>
      </c>
    </row>
    <row r="4236" spans="2:7" x14ac:dyDescent="0.2">
      <c r="B4236" s="57">
        <v>38978</v>
      </c>
      <c r="C4236" s="56">
        <v>45.71</v>
      </c>
      <c r="D4236" s="56"/>
      <c r="E4236" s="56">
        <v>0.57499999999999996</v>
      </c>
      <c r="F4236">
        <f>Table3[[#This Row],[DivPay]]*4</f>
        <v>2.2999999999999998</v>
      </c>
      <c r="G4236" s="2">
        <f>Table3[[#This Row],[FwdDiv]]/Table3[[#This Row],[SharePrice]]</f>
        <v>5.0317217239116162E-2</v>
      </c>
    </row>
    <row r="4237" spans="2:7" x14ac:dyDescent="0.2">
      <c r="B4237" s="57">
        <v>38975</v>
      </c>
      <c r="C4237" s="56">
        <v>45.73</v>
      </c>
      <c r="D4237" s="56"/>
      <c r="E4237" s="56">
        <v>0.57499999999999996</v>
      </c>
      <c r="F4237">
        <f>Table3[[#This Row],[DivPay]]*4</f>
        <v>2.2999999999999998</v>
      </c>
      <c r="G4237" s="2">
        <f>Table3[[#This Row],[FwdDiv]]/Table3[[#This Row],[SharePrice]]</f>
        <v>5.0295211021211456E-2</v>
      </c>
    </row>
    <row r="4238" spans="2:7" x14ac:dyDescent="0.2">
      <c r="B4238" s="57">
        <v>38974</v>
      </c>
      <c r="C4238" s="56">
        <v>45.43</v>
      </c>
      <c r="D4238" s="56"/>
      <c r="E4238" s="56">
        <v>0.57499999999999996</v>
      </c>
      <c r="F4238">
        <f>Table3[[#This Row],[DivPay]]*4</f>
        <v>2.2999999999999998</v>
      </c>
      <c r="G4238" s="2">
        <f>Table3[[#This Row],[FwdDiv]]/Table3[[#This Row],[SharePrice]]</f>
        <v>5.0627338762931982E-2</v>
      </c>
    </row>
    <row r="4239" spans="2:7" x14ac:dyDescent="0.2">
      <c r="B4239" s="57">
        <v>38973</v>
      </c>
      <c r="C4239" s="56">
        <v>45.54</v>
      </c>
      <c r="D4239" s="56"/>
      <c r="E4239" s="56">
        <v>0.57499999999999996</v>
      </c>
      <c r="F4239">
        <f>Table3[[#This Row],[DivPay]]*4</f>
        <v>2.2999999999999998</v>
      </c>
      <c r="G4239" s="2">
        <f>Table3[[#This Row],[FwdDiv]]/Table3[[#This Row],[SharePrice]]</f>
        <v>5.0505050505050504E-2</v>
      </c>
    </row>
    <row r="4240" spans="2:7" x14ac:dyDescent="0.2">
      <c r="B4240" s="57">
        <v>38972</v>
      </c>
      <c r="C4240" s="56">
        <v>45.31</v>
      </c>
      <c r="D4240" s="56"/>
      <c r="E4240" s="56">
        <v>0.57499999999999996</v>
      </c>
      <c r="F4240">
        <f>Table3[[#This Row],[DivPay]]*4</f>
        <v>2.2999999999999998</v>
      </c>
      <c r="G4240" s="2">
        <f>Table3[[#This Row],[FwdDiv]]/Table3[[#This Row],[SharePrice]]</f>
        <v>5.0761421319796947E-2</v>
      </c>
    </row>
    <row r="4241" spans="2:7" x14ac:dyDescent="0.2">
      <c r="B4241" s="57">
        <v>38971</v>
      </c>
      <c r="C4241" s="56">
        <v>45.25</v>
      </c>
      <c r="D4241" s="56"/>
      <c r="E4241" s="56">
        <v>0.57499999999999996</v>
      </c>
      <c r="F4241">
        <f>Table3[[#This Row],[DivPay]]*4</f>
        <v>2.2999999999999998</v>
      </c>
      <c r="G4241" s="2">
        <f>Table3[[#This Row],[FwdDiv]]/Table3[[#This Row],[SharePrice]]</f>
        <v>5.0828729281767952E-2</v>
      </c>
    </row>
    <row r="4242" spans="2:7" x14ac:dyDescent="0.2">
      <c r="B4242" s="57">
        <v>38968</v>
      </c>
      <c r="C4242" s="56">
        <v>45.29</v>
      </c>
      <c r="D4242" s="56"/>
      <c r="E4242" s="56">
        <v>0.57499999999999996</v>
      </c>
      <c r="F4242">
        <f>Table3[[#This Row],[DivPay]]*4</f>
        <v>2.2999999999999998</v>
      </c>
      <c r="G4242" s="2">
        <f>Table3[[#This Row],[FwdDiv]]/Table3[[#This Row],[SharePrice]]</f>
        <v>5.0783837491720024E-2</v>
      </c>
    </row>
    <row r="4243" spans="2:7" x14ac:dyDescent="0.2">
      <c r="B4243" s="57">
        <v>38967</v>
      </c>
      <c r="C4243" s="56">
        <v>45.17</v>
      </c>
      <c r="D4243" s="56"/>
      <c r="E4243" s="56">
        <v>0.57499999999999996</v>
      </c>
      <c r="F4243">
        <f>Table3[[#This Row],[DivPay]]*4</f>
        <v>2.2999999999999998</v>
      </c>
      <c r="G4243" s="2">
        <f>Table3[[#This Row],[FwdDiv]]/Table3[[#This Row],[SharePrice]]</f>
        <v>5.0918751383661719E-2</v>
      </c>
    </row>
    <row r="4244" spans="2:7" x14ac:dyDescent="0.2">
      <c r="B4244" s="57">
        <v>38966</v>
      </c>
      <c r="C4244" s="56">
        <v>45.35</v>
      </c>
      <c r="D4244" s="56"/>
      <c r="E4244" s="56">
        <v>0.57499999999999996</v>
      </c>
      <c r="F4244">
        <f>Table3[[#This Row],[DivPay]]*4</f>
        <v>2.2999999999999998</v>
      </c>
      <c r="G4244" s="2">
        <f>Table3[[#This Row],[FwdDiv]]/Table3[[#This Row],[SharePrice]]</f>
        <v>5.0716648291069456E-2</v>
      </c>
    </row>
    <row r="4245" spans="2:7" x14ac:dyDescent="0.2">
      <c r="B4245" s="57">
        <v>38965</v>
      </c>
      <c r="C4245" s="56">
        <v>45.56</v>
      </c>
      <c r="D4245" s="56"/>
      <c r="E4245" s="56">
        <v>0.57499999999999996</v>
      </c>
      <c r="F4245">
        <f>Table3[[#This Row],[DivPay]]*4</f>
        <v>2.2999999999999998</v>
      </c>
      <c r="G4245" s="2">
        <f>Table3[[#This Row],[FwdDiv]]/Table3[[#This Row],[SharePrice]]</f>
        <v>5.0482879719051792E-2</v>
      </c>
    </row>
    <row r="4246" spans="2:7" x14ac:dyDescent="0.2">
      <c r="B4246" s="57">
        <v>38961</v>
      </c>
      <c r="C4246" s="56">
        <v>45.9</v>
      </c>
      <c r="D4246" s="56"/>
      <c r="E4246" s="56">
        <v>0.57499999999999996</v>
      </c>
      <c r="F4246">
        <f>Table3[[#This Row],[DivPay]]*4</f>
        <v>2.2999999999999998</v>
      </c>
      <c r="G4246" s="2">
        <f>Table3[[#This Row],[FwdDiv]]/Table3[[#This Row],[SharePrice]]</f>
        <v>5.0108932461873638E-2</v>
      </c>
    </row>
    <row r="4247" spans="2:7" x14ac:dyDescent="0.2">
      <c r="B4247" s="57">
        <v>38960</v>
      </c>
      <c r="C4247" s="56">
        <v>46.2</v>
      </c>
      <c r="D4247" s="56"/>
      <c r="E4247" s="56">
        <v>0.57499999999999996</v>
      </c>
      <c r="F4247">
        <f>Table3[[#This Row],[DivPay]]*4</f>
        <v>2.2999999999999998</v>
      </c>
      <c r="G4247" s="2">
        <f>Table3[[#This Row],[FwdDiv]]/Table3[[#This Row],[SharePrice]]</f>
        <v>4.9783549783549777E-2</v>
      </c>
    </row>
    <row r="4248" spans="2:7" x14ac:dyDescent="0.2">
      <c r="B4248" s="57">
        <v>38959</v>
      </c>
      <c r="C4248" s="56">
        <v>45.75</v>
      </c>
      <c r="D4248" s="56"/>
      <c r="E4248" s="56">
        <v>0.57499999999999996</v>
      </c>
      <c r="F4248">
        <f>Table3[[#This Row],[DivPay]]*4</f>
        <v>2.2999999999999998</v>
      </c>
      <c r="G4248" s="2">
        <f>Table3[[#This Row],[FwdDiv]]/Table3[[#This Row],[SharePrice]]</f>
        <v>5.0273224043715842E-2</v>
      </c>
    </row>
    <row r="4249" spans="2:7" x14ac:dyDescent="0.2">
      <c r="B4249" s="57">
        <v>38958</v>
      </c>
      <c r="C4249" s="56">
        <v>45.79</v>
      </c>
      <c r="D4249" s="56"/>
      <c r="E4249" s="56">
        <v>0.57499999999999996</v>
      </c>
      <c r="F4249">
        <f>Table3[[#This Row],[DivPay]]*4</f>
        <v>2.2999999999999998</v>
      </c>
      <c r="G4249" s="2">
        <f>Table3[[#This Row],[FwdDiv]]/Table3[[#This Row],[SharePrice]]</f>
        <v>5.0229307709106788E-2</v>
      </c>
    </row>
    <row r="4250" spans="2:7" x14ac:dyDescent="0.2">
      <c r="B4250" s="57">
        <v>38957</v>
      </c>
      <c r="C4250" s="56">
        <v>45.94</v>
      </c>
      <c r="D4250" s="56"/>
      <c r="E4250" s="56">
        <v>0.57499999999999996</v>
      </c>
      <c r="F4250">
        <f>Table3[[#This Row],[DivPay]]*4</f>
        <v>2.2999999999999998</v>
      </c>
      <c r="G4250" s="2">
        <f>Table3[[#This Row],[FwdDiv]]/Table3[[#This Row],[SharePrice]]</f>
        <v>5.0065302568567699E-2</v>
      </c>
    </row>
    <row r="4251" spans="2:7" x14ac:dyDescent="0.2">
      <c r="B4251" s="57">
        <v>38954</v>
      </c>
      <c r="C4251" s="56">
        <v>45.39</v>
      </c>
      <c r="D4251" s="56"/>
      <c r="E4251" s="56">
        <v>0.57499999999999996</v>
      </c>
      <c r="F4251">
        <f>Table3[[#This Row],[DivPay]]*4</f>
        <v>2.2999999999999998</v>
      </c>
      <c r="G4251" s="2">
        <f>Table3[[#This Row],[FwdDiv]]/Table3[[#This Row],[SharePrice]]</f>
        <v>5.0671954174928396E-2</v>
      </c>
    </row>
    <row r="4252" spans="2:7" x14ac:dyDescent="0.2">
      <c r="B4252" s="57">
        <v>38953</v>
      </c>
      <c r="C4252" s="56">
        <v>45.34</v>
      </c>
      <c r="D4252" s="56"/>
      <c r="E4252" s="56">
        <v>0.57499999999999996</v>
      </c>
      <c r="F4252">
        <f>Table3[[#This Row],[DivPay]]*4</f>
        <v>2.2999999999999998</v>
      </c>
      <c r="G4252" s="2">
        <f>Table3[[#This Row],[FwdDiv]]/Table3[[#This Row],[SharePrice]]</f>
        <v>5.0727834142037929E-2</v>
      </c>
    </row>
    <row r="4253" spans="2:7" x14ac:dyDescent="0.2">
      <c r="B4253" s="57">
        <v>38952</v>
      </c>
      <c r="C4253" s="56">
        <v>45.15</v>
      </c>
      <c r="D4253" s="56"/>
      <c r="E4253" s="56">
        <v>0.57499999999999996</v>
      </c>
      <c r="F4253">
        <f>Table3[[#This Row],[DivPay]]*4</f>
        <v>2.2999999999999998</v>
      </c>
      <c r="G4253" s="2">
        <f>Table3[[#This Row],[FwdDiv]]/Table3[[#This Row],[SharePrice]]</f>
        <v>5.0941306755260242E-2</v>
      </c>
    </row>
    <row r="4254" spans="2:7" x14ac:dyDescent="0.2">
      <c r="B4254" s="57">
        <v>38951</v>
      </c>
      <c r="C4254" s="56">
        <v>45.76</v>
      </c>
      <c r="D4254" s="56"/>
      <c r="E4254" s="56">
        <v>0.57499999999999996</v>
      </c>
      <c r="F4254">
        <f>Table3[[#This Row],[DivPay]]*4</f>
        <v>2.2999999999999998</v>
      </c>
      <c r="G4254" s="2">
        <f>Table3[[#This Row],[FwdDiv]]/Table3[[#This Row],[SharePrice]]</f>
        <v>5.026223776223776E-2</v>
      </c>
    </row>
    <row r="4255" spans="2:7" x14ac:dyDescent="0.2">
      <c r="B4255" s="57">
        <v>38950</v>
      </c>
      <c r="C4255" s="56">
        <v>45.41</v>
      </c>
      <c r="D4255" s="56"/>
      <c r="E4255" s="56">
        <v>0.57499999999999996</v>
      </c>
      <c r="F4255">
        <f>Table3[[#This Row],[DivPay]]*4</f>
        <v>2.2999999999999998</v>
      </c>
      <c r="G4255" s="2">
        <f>Table3[[#This Row],[FwdDiv]]/Table3[[#This Row],[SharePrice]]</f>
        <v>5.0649636643911033E-2</v>
      </c>
    </row>
    <row r="4256" spans="2:7" x14ac:dyDescent="0.2">
      <c r="B4256" s="57">
        <v>38947</v>
      </c>
      <c r="C4256" s="56">
        <v>45.34</v>
      </c>
      <c r="D4256" s="56"/>
      <c r="E4256" s="56">
        <v>0.57499999999999996</v>
      </c>
      <c r="F4256">
        <f>Table3[[#This Row],[DivPay]]*4</f>
        <v>2.2999999999999998</v>
      </c>
      <c r="G4256" s="2">
        <f>Table3[[#This Row],[FwdDiv]]/Table3[[#This Row],[SharePrice]]</f>
        <v>5.0727834142037929E-2</v>
      </c>
    </row>
    <row r="4257" spans="2:7" x14ac:dyDescent="0.2">
      <c r="B4257" s="57">
        <v>38946</v>
      </c>
      <c r="C4257" s="56">
        <v>45.05</v>
      </c>
      <c r="D4257" s="56"/>
      <c r="E4257" s="56">
        <v>0.57499999999999996</v>
      </c>
      <c r="F4257">
        <f>Table3[[#This Row],[DivPay]]*4</f>
        <v>2.2999999999999998</v>
      </c>
      <c r="G4257" s="2">
        <f>Table3[[#This Row],[FwdDiv]]/Table3[[#This Row],[SharePrice]]</f>
        <v>5.1054384017758046E-2</v>
      </c>
    </row>
    <row r="4258" spans="2:7" x14ac:dyDescent="0.2">
      <c r="B4258" s="57">
        <v>38945</v>
      </c>
      <c r="C4258" s="56">
        <v>45.1</v>
      </c>
      <c r="D4258" s="56"/>
      <c r="E4258" s="56">
        <v>0.57499999999999996</v>
      </c>
      <c r="F4258">
        <f>Table3[[#This Row],[DivPay]]*4</f>
        <v>2.2999999999999998</v>
      </c>
      <c r="G4258" s="2">
        <f>Table3[[#This Row],[FwdDiv]]/Table3[[#This Row],[SharePrice]]</f>
        <v>5.0997782705099776E-2</v>
      </c>
    </row>
    <row r="4259" spans="2:7" x14ac:dyDescent="0.2">
      <c r="B4259" s="57">
        <v>38944</v>
      </c>
      <c r="C4259" s="56">
        <v>45.35</v>
      </c>
      <c r="D4259" s="56"/>
      <c r="E4259" s="56">
        <v>0.57499999999999996</v>
      </c>
      <c r="F4259">
        <f>Table3[[#This Row],[DivPay]]*4</f>
        <v>2.2999999999999998</v>
      </c>
      <c r="G4259" s="2">
        <f>Table3[[#This Row],[FwdDiv]]/Table3[[#This Row],[SharePrice]]</f>
        <v>5.0716648291069456E-2</v>
      </c>
    </row>
    <row r="4260" spans="2:7" x14ac:dyDescent="0.2">
      <c r="B4260" s="57">
        <v>38943</v>
      </c>
      <c r="C4260" s="56">
        <v>45.29</v>
      </c>
      <c r="D4260" s="56">
        <v>0.57499999999999996</v>
      </c>
      <c r="E4260" s="56">
        <v>0.57499999999999996</v>
      </c>
      <c r="F4260">
        <f>Table3[[#This Row],[DivPay]]*4</f>
        <v>2.2999999999999998</v>
      </c>
      <c r="G4260" s="2">
        <f>Table3[[#This Row],[FwdDiv]]/Table3[[#This Row],[SharePrice]]</f>
        <v>5.0783837491720024E-2</v>
      </c>
    </row>
    <row r="4261" spans="2:7" x14ac:dyDescent="0.2">
      <c r="B4261" s="57">
        <v>38940</v>
      </c>
      <c r="C4261" s="56">
        <v>45.8</v>
      </c>
      <c r="D4261" s="56"/>
      <c r="E4261" s="56">
        <v>0.57499999999999996</v>
      </c>
      <c r="F4261">
        <f>Table3[[#This Row],[DivPay]]*4</f>
        <v>2.2999999999999998</v>
      </c>
      <c r="G4261" s="2">
        <f>Table3[[#This Row],[FwdDiv]]/Table3[[#This Row],[SharePrice]]</f>
        <v>5.0218340611353711E-2</v>
      </c>
    </row>
    <row r="4262" spans="2:7" x14ac:dyDescent="0.2">
      <c r="B4262" s="57">
        <v>38939</v>
      </c>
      <c r="C4262" s="56">
        <v>45.77</v>
      </c>
      <c r="D4262" s="56"/>
      <c r="E4262" s="56">
        <v>0.57499999999999996</v>
      </c>
      <c r="F4262">
        <f>Table3[[#This Row],[DivPay]]*4</f>
        <v>2.2999999999999998</v>
      </c>
      <c r="G4262" s="2">
        <f>Table3[[#This Row],[FwdDiv]]/Table3[[#This Row],[SharePrice]]</f>
        <v>5.0251256281407031E-2</v>
      </c>
    </row>
    <row r="4263" spans="2:7" x14ac:dyDescent="0.2">
      <c r="B4263" s="57">
        <v>38938</v>
      </c>
      <c r="C4263" s="56">
        <v>45.64</v>
      </c>
      <c r="D4263" s="56"/>
      <c r="E4263" s="56">
        <v>0.57499999999999996</v>
      </c>
      <c r="F4263">
        <f>Table3[[#This Row],[DivPay]]*4</f>
        <v>2.2999999999999998</v>
      </c>
      <c r="G4263" s="2">
        <f>Table3[[#This Row],[FwdDiv]]/Table3[[#This Row],[SharePrice]]</f>
        <v>5.0394390885188427E-2</v>
      </c>
    </row>
    <row r="4264" spans="2:7" x14ac:dyDescent="0.2">
      <c r="B4264" s="57">
        <v>38937</v>
      </c>
      <c r="C4264" s="56">
        <v>46.01</v>
      </c>
      <c r="D4264" s="56"/>
      <c r="E4264" s="56">
        <v>0.57499999999999996</v>
      </c>
      <c r="F4264">
        <f>Table3[[#This Row],[DivPay]]*4</f>
        <v>2.2999999999999998</v>
      </c>
      <c r="G4264" s="2">
        <f>Table3[[#This Row],[FwdDiv]]/Table3[[#This Row],[SharePrice]]</f>
        <v>4.9989132797217992E-2</v>
      </c>
    </row>
    <row r="4265" spans="2:7" x14ac:dyDescent="0.2">
      <c r="B4265" s="57">
        <v>38936</v>
      </c>
      <c r="C4265" s="56">
        <v>45.52</v>
      </c>
      <c r="D4265" s="56"/>
      <c r="E4265" s="56">
        <v>0.57499999999999996</v>
      </c>
      <c r="F4265">
        <f>Table3[[#This Row],[DivPay]]*4</f>
        <v>2.2999999999999998</v>
      </c>
      <c r="G4265" s="2">
        <f>Table3[[#This Row],[FwdDiv]]/Table3[[#This Row],[SharePrice]]</f>
        <v>5.0527240773286457E-2</v>
      </c>
    </row>
    <row r="4266" spans="2:7" x14ac:dyDescent="0.2">
      <c r="B4266" s="57">
        <v>38933</v>
      </c>
      <c r="C4266" s="56">
        <v>46.65</v>
      </c>
      <c r="D4266" s="56"/>
      <c r="E4266" s="56">
        <v>0.57499999999999996</v>
      </c>
      <c r="F4266">
        <f>Table3[[#This Row],[DivPay]]*4</f>
        <v>2.2999999999999998</v>
      </c>
      <c r="G4266" s="2">
        <f>Table3[[#This Row],[FwdDiv]]/Table3[[#This Row],[SharePrice]]</f>
        <v>4.9303322615219719E-2</v>
      </c>
    </row>
    <row r="4267" spans="2:7" x14ac:dyDescent="0.2">
      <c r="B4267" s="57">
        <v>38932</v>
      </c>
      <c r="C4267" s="56">
        <v>46.26</v>
      </c>
      <c r="D4267" s="56"/>
      <c r="E4267" s="56">
        <v>0.57499999999999996</v>
      </c>
      <c r="F4267">
        <f>Table3[[#This Row],[DivPay]]*4</f>
        <v>2.2999999999999998</v>
      </c>
      <c r="G4267" s="2">
        <f>Table3[[#This Row],[FwdDiv]]/Table3[[#This Row],[SharePrice]]</f>
        <v>4.9718979680069171E-2</v>
      </c>
    </row>
    <row r="4268" spans="2:7" x14ac:dyDescent="0.2">
      <c r="B4268" s="57">
        <v>38931</v>
      </c>
      <c r="C4268" s="56">
        <v>46.81</v>
      </c>
      <c r="D4268" s="56"/>
      <c r="E4268" s="56">
        <v>0.57499999999999996</v>
      </c>
      <c r="F4268">
        <f>Table3[[#This Row],[DivPay]]*4</f>
        <v>2.2999999999999998</v>
      </c>
      <c r="G4268" s="2">
        <f>Table3[[#This Row],[FwdDiv]]/Table3[[#This Row],[SharePrice]]</f>
        <v>4.9134800256355471E-2</v>
      </c>
    </row>
    <row r="4269" spans="2:7" x14ac:dyDescent="0.2">
      <c r="B4269" s="57">
        <v>38930</v>
      </c>
      <c r="C4269" s="56">
        <v>46.84</v>
      </c>
      <c r="D4269" s="56"/>
      <c r="E4269" s="56">
        <v>0.57499999999999996</v>
      </c>
      <c r="F4269">
        <f>Table3[[#This Row],[DivPay]]*4</f>
        <v>2.2999999999999998</v>
      </c>
      <c r="G4269" s="2">
        <f>Table3[[#This Row],[FwdDiv]]/Table3[[#This Row],[SharePrice]]</f>
        <v>4.9103330486763443E-2</v>
      </c>
    </row>
    <row r="4270" spans="2:7" x14ac:dyDescent="0.2">
      <c r="B4270" s="57">
        <v>38929</v>
      </c>
      <c r="C4270" s="56">
        <v>46.87</v>
      </c>
      <c r="D4270" s="56"/>
      <c r="E4270" s="56">
        <v>0.57499999999999996</v>
      </c>
      <c r="F4270">
        <f>Table3[[#This Row],[DivPay]]*4</f>
        <v>2.2999999999999998</v>
      </c>
      <c r="G4270" s="2">
        <f>Table3[[#This Row],[FwdDiv]]/Table3[[#This Row],[SharePrice]]</f>
        <v>4.907190100277363E-2</v>
      </c>
    </row>
    <row r="4271" spans="2:7" x14ac:dyDescent="0.2">
      <c r="B4271" s="57">
        <v>38926</v>
      </c>
      <c r="C4271" s="56">
        <v>46.99</v>
      </c>
      <c r="D4271" s="56"/>
      <c r="E4271" s="56">
        <v>0.57499999999999996</v>
      </c>
      <c r="F4271">
        <f>Table3[[#This Row],[DivPay]]*4</f>
        <v>2.2999999999999998</v>
      </c>
      <c r="G4271" s="2">
        <f>Table3[[#This Row],[FwdDiv]]/Table3[[#This Row],[SharePrice]]</f>
        <v>4.8946584379655239E-2</v>
      </c>
    </row>
    <row r="4272" spans="2:7" x14ac:dyDescent="0.2">
      <c r="B4272" s="57">
        <v>38925</v>
      </c>
      <c r="C4272" s="56">
        <v>46.62</v>
      </c>
      <c r="D4272" s="56"/>
      <c r="E4272" s="56">
        <v>0.57499999999999996</v>
      </c>
      <c r="F4272">
        <f>Table3[[#This Row],[DivPay]]*4</f>
        <v>2.2999999999999998</v>
      </c>
      <c r="G4272" s="2">
        <f>Table3[[#This Row],[FwdDiv]]/Table3[[#This Row],[SharePrice]]</f>
        <v>4.9335049335049334E-2</v>
      </c>
    </row>
    <row r="4273" spans="2:7" x14ac:dyDescent="0.2">
      <c r="B4273" s="57">
        <v>38924</v>
      </c>
      <c r="C4273" s="56">
        <v>47.19</v>
      </c>
      <c r="D4273" s="56"/>
      <c r="E4273" s="56">
        <v>0.57499999999999996</v>
      </c>
      <c r="F4273">
        <f>Table3[[#This Row],[DivPay]]*4</f>
        <v>2.2999999999999998</v>
      </c>
      <c r="G4273" s="2">
        <f>Table3[[#This Row],[FwdDiv]]/Table3[[#This Row],[SharePrice]]</f>
        <v>4.8739139648230553E-2</v>
      </c>
    </row>
    <row r="4274" spans="2:7" x14ac:dyDescent="0.2">
      <c r="B4274" s="57">
        <v>38923</v>
      </c>
      <c r="C4274" s="56">
        <v>46.97</v>
      </c>
      <c r="D4274" s="56"/>
      <c r="E4274" s="56">
        <v>0.57499999999999996</v>
      </c>
      <c r="F4274">
        <f>Table3[[#This Row],[DivPay]]*4</f>
        <v>2.2999999999999998</v>
      </c>
      <c r="G4274" s="2">
        <f>Table3[[#This Row],[FwdDiv]]/Table3[[#This Row],[SharePrice]]</f>
        <v>4.8967426016606343E-2</v>
      </c>
    </row>
    <row r="4275" spans="2:7" x14ac:dyDescent="0.2">
      <c r="B4275" s="57">
        <v>38922</v>
      </c>
      <c r="C4275" s="56">
        <v>46.95</v>
      </c>
      <c r="D4275" s="56"/>
      <c r="E4275" s="56">
        <v>0.57499999999999996</v>
      </c>
      <c r="F4275">
        <f>Table3[[#This Row],[DivPay]]*4</f>
        <v>2.2999999999999998</v>
      </c>
      <c r="G4275" s="2">
        <f>Table3[[#This Row],[FwdDiv]]/Table3[[#This Row],[SharePrice]]</f>
        <v>4.8988285410010643E-2</v>
      </c>
    </row>
    <row r="4276" spans="2:7" x14ac:dyDescent="0.2">
      <c r="B4276" s="57">
        <v>38919</v>
      </c>
      <c r="C4276" s="56">
        <v>46.8</v>
      </c>
      <c r="D4276" s="56"/>
      <c r="E4276" s="56">
        <v>0.57499999999999996</v>
      </c>
      <c r="F4276">
        <f>Table3[[#This Row],[DivPay]]*4</f>
        <v>2.2999999999999998</v>
      </c>
      <c r="G4276" s="2">
        <f>Table3[[#This Row],[FwdDiv]]/Table3[[#This Row],[SharePrice]]</f>
        <v>4.9145299145299144E-2</v>
      </c>
    </row>
    <row r="4277" spans="2:7" x14ac:dyDescent="0.2">
      <c r="B4277" s="57">
        <v>38918</v>
      </c>
      <c r="C4277" s="56">
        <v>46.55</v>
      </c>
      <c r="D4277" s="56"/>
      <c r="E4277" s="56">
        <v>0.57499999999999996</v>
      </c>
      <c r="F4277">
        <f>Table3[[#This Row],[DivPay]]*4</f>
        <v>2.2999999999999998</v>
      </c>
      <c r="G4277" s="2">
        <f>Table3[[#This Row],[FwdDiv]]/Table3[[#This Row],[SharePrice]]</f>
        <v>4.9409237379162189E-2</v>
      </c>
    </row>
    <row r="4278" spans="2:7" x14ac:dyDescent="0.2">
      <c r="B4278" s="57">
        <v>38917</v>
      </c>
      <c r="C4278" s="56">
        <v>46.31</v>
      </c>
      <c r="D4278" s="56"/>
      <c r="E4278" s="56">
        <v>0.57499999999999996</v>
      </c>
      <c r="F4278">
        <f>Table3[[#This Row],[DivPay]]*4</f>
        <v>2.2999999999999998</v>
      </c>
      <c r="G4278" s="2">
        <f>Table3[[#This Row],[FwdDiv]]/Table3[[#This Row],[SharePrice]]</f>
        <v>4.9665299071474836E-2</v>
      </c>
    </row>
    <row r="4279" spans="2:7" x14ac:dyDescent="0.2">
      <c r="B4279" s="57">
        <v>38916</v>
      </c>
      <c r="C4279" s="56">
        <v>45.78</v>
      </c>
      <c r="D4279" s="56"/>
      <c r="E4279" s="56">
        <v>0.57499999999999996</v>
      </c>
      <c r="F4279">
        <f>Table3[[#This Row],[DivPay]]*4</f>
        <v>2.2999999999999998</v>
      </c>
      <c r="G4279" s="2">
        <f>Table3[[#This Row],[FwdDiv]]/Table3[[#This Row],[SharePrice]]</f>
        <v>5.024027959807776E-2</v>
      </c>
    </row>
    <row r="4280" spans="2:7" x14ac:dyDescent="0.2">
      <c r="B4280" s="57">
        <v>38915</v>
      </c>
      <c r="C4280" s="56">
        <v>45.34</v>
      </c>
      <c r="D4280" s="56"/>
      <c r="E4280" s="56">
        <v>0.57499999999999996</v>
      </c>
      <c r="F4280">
        <f>Table3[[#This Row],[DivPay]]*4</f>
        <v>2.2999999999999998</v>
      </c>
      <c r="G4280" s="2">
        <f>Table3[[#This Row],[FwdDiv]]/Table3[[#This Row],[SharePrice]]</f>
        <v>5.0727834142037929E-2</v>
      </c>
    </row>
    <row r="4281" spans="2:7" x14ac:dyDescent="0.2">
      <c r="B4281" s="57">
        <v>38912</v>
      </c>
      <c r="C4281" s="56">
        <v>45.21</v>
      </c>
      <c r="D4281" s="56"/>
      <c r="E4281" s="56">
        <v>0.57499999999999996</v>
      </c>
      <c r="F4281">
        <f>Table3[[#This Row],[DivPay]]*4</f>
        <v>2.2999999999999998</v>
      </c>
      <c r="G4281" s="2">
        <f>Table3[[#This Row],[FwdDiv]]/Table3[[#This Row],[SharePrice]]</f>
        <v>5.0873700508736998E-2</v>
      </c>
    </row>
    <row r="4282" spans="2:7" x14ac:dyDescent="0.2">
      <c r="B4282" s="57">
        <v>38911</v>
      </c>
      <c r="C4282" s="56">
        <v>45.2</v>
      </c>
      <c r="D4282" s="56"/>
      <c r="E4282" s="56">
        <v>0.57499999999999996</v>
      </c>
      <c r="F4282">
        <f>Table3[[#This Row],[DivPay]]*4</f>
        <v>2.2999999999999998</v>
      </c>
      <c r="G4282" s="2">
        <f>Table3[[#This Row],[FwdDiv]]/Table3[[#This Row],[SharePrice]]</f>
        <v>5.0884955752212385E-2</v>
      </c>
    </row>
    <row r="4283" spans="2:7" x14ac:dyDescent="0.2">
      <c r="B4283" s="57">
        <v>38910</v>
      </c>
      <c r="C4283" s="56">
        <v>45.33</v>
      </c>
      <c r="D4283" s="56"/>
      <c r="E4283" s="56">
        <v>0.57499999999999996</v>
      </c>
      <c r="F4283">
        <f>Table3[[#This Row],[DivPay]]*4</f>
        <v>2.2999999999999998</v>
      </c>
      <c r="G4283" s="2">
        <f>Table3[[#This Row],[FwdDiv]]/Table3[[#This Row],[SharePrice]]</f>
        <v>5.0739024928303553E-2</v>
      </c>
    </row>
    <row r="4284" spans="2:7" x14ac:dyDescent="0.2">
      <c r="B4284" s="57">
        <v>38909</v>
      </c>
      <c r="C4284" s="56">
        <v>45.56</v>
      </c>
      <c r="D4284" s="56"/>
      <c r="E4284" s="56">
        <v>0.57499999999999996</v>
      </c>
      <c r="F4284">
        <f>Table3[[#This Row],[DivPay]]*4</f>
        <v>2.2999999999999998</v>
      </c>
      <c r="G4284" s="2">
        <f>Table3[[#This Row],[FwdDiv]]/Table3[[#This Row],[SharePrice]]</f>
        <v>5.0482879719051792E-2</v>
      </c>
    </row>
    <row r="4285" spans="2:7" x14ac:dyDescent="0.2">
      <c r="B4285" s="57">
        <v>38908</v>
      </c>
      <c r="C4285" s="56">
        <v>45.44</v>
      </c>
      <c r="D4285" s="56"/>
      <c r="E4285" s="56">
        <v>0.57499999999999996</v>
      </c>
      <c r="F4285">
        <f>Table3[[#This Row],[DivPay]]*4</f>
        <v>2.2999999999999998</v>
      </c>
      <c r="G4285" s="2">
        <f>Table3[[#This Row],[FwdDiv]]/Table3[[#This Row],[SharePrice]]</f>
        <v>5.0616197183098594E-2</v>
      </c>
    </row>
    <row r="4286" spans="2:7" x14ac:dyDescent="0.2">
      <c r="B4286" s="57">
        <v>38905</v>
      </c>
      <c r="C4286" s="56">
        <v>45.1</v>
      </c>
      <c r="D4286" s="56"/>
      <c r="E4286" s="56">
        <v>0.57499999999999996</v>
      </c>
      <c r="F4286">
        <f>Table3[[#This Row],[DivPay]]*4</f>
        <v>2.2999999999999998</v>
      </c>
      <c r="G4286" s="2">
        <f>Table3[[#This Row],[FwdDiv]]/Table3[[#This Row],[SharePrice]]</f>
        <v>5.0997782705099776E-2</v>
      </c>
    </row>
    <row r="4287" spans="2:7" x14ac:dyDescent="0.2">
      <c r="B4287" s="57">
        <v>38904</v>
      </c>
      <c r="C4287" s="56">
        <v>44.45</v>
      </c>
      <c r="D4287" s="56"/>
      <c r="E4287" s="56">
        <v>0.57499999999999996</v>
      </c>
      <c r="F4287">
        <f>Table3[[#This Row],[DivPay]]*4</f>
        <v>2.2999999999999998</v>
      </c>
      <c r="G4287" s="2">
        <f>Table3[[#This Row],[FwdDiv]]/Table3[[#This Row],[SharePrice]]</f>
        <v>5.1743532058492678E-2</v>
      </c>
    </row>
    <row r="4288" spans="2:7" x14ac:dyDescent="0.2">
      <c r="B4288" s="57">
        <v>38903</v>
      </c>
      <c r="C4288" s="56">
        <v>44.62</v>
      </c>
      <c r="D4288" s="56"/>
      <c r="E4288" s="56">
        <v>0.57499999999999996</v>
      </c>
      <c r="F4288">
        <f>Table3[[#This Row],[DivPay]]*4</f>
        <v>2.2999999999999998</v>
      </c>
      <c r="G4288" s="2">
        <f>Table3[[#This Row],[FwdDiv]]/Table3[[#This Row],[SharePrice]]</f>
        <v>5.1546391752577317E-2</v>
      </c>
    </row>
    <row r="4289" spans="2:7" x14ac:dyDescent="0.2">
      <c r="B4289" s="57">
        <v>38901</v>
      </c>
      <c r="C4289" s="56">
        <v>44.93</v>
      </c>
      <c r="D4289" s="56"/>
      <c r="E4289" s="56">
        <v>0.57499999999999996</v>
      </c>
      <c r="F4289">
        <f>Table3[[#This Row],[DivPay]]*4</f>
        <v>2.2999999999999998</v>
      </c>
      <c r="G4289" s="2">
        <f>Table3[[#This Row],[FwdDiv]]/Table3[[#This Row],[SharePrice]]</f>
        <v>5.1190741152904513E-2</v>
      </c>
    </row>
    <row r="4290" spans="2:7" x14ac:dyDescent="0.2">
      <c r="B4290" s="57">
        <v>38898</v>
      </c>
      <c r="C4290" s="56">
        <v>44.44</v>
      </c>
      <c r="D4290" s="56"/>
      <c r="E4290" s="56">
        <v>0.57499999999999996</v>
      </c>
      <c r="F4290">
        <f>Table3[[#This Row],[DivPay]]*4</f>
        <v>2.2999999999999998</v>
      </c>
      <c r="G4290" s="2">
        <f>Table3[[#This Row],[FwdDiv]]/Table3[[#This Row],[SharePrice]]</f>
        <v>5.1755175517551752E-2</v>
      </c>
    </row>
    <row r="4291" spans="2:7" x14ac:dyDescent="0.2">
      <c r="B4291" s="57">
        <v>38897</v>
      </c>
      <c r="C4291" s="56">
        <v>44.39</v>
      </c>
      <c r="D4291" s="56"/>
      <c r="E4291" s="56">
        <v>0.57499999999999996</v>
      </c>
      <c r="F4291">
        <f>Table3[[#This Row],[DivPay]]*4</f>
        <v>2.2999999999999998</v>
      </c>
      <c r="G4291" s="2">
        <f>Table3[[#This Row],[FwdDiv]]/Table3[[#This Row],[SharePrice]]</f>
        <v>5.181347150259067E-2</v>
      </c>
    </row>
    <row r="4292" spans="2:7" x14ac:dyDescent="0.2">
      <c r="B4292" s="57">
        <v>38896</v>
      </c>
      <c r="C4292" s="56">
        <v>43.7</v>
      </c>
      <c r="D4292" s="56"/>
      <c r="E4292" s="56">
        <v>0.57499999999999996</v>
      </c>
      <c r="F4292">
        <f>Table3[[#This Row],[DivPay]]*4</f>
        <v>2.2999999999999998</v>
      </c>
      <c r="G4292" s="2">
        <f>Table3[[#This Row],[FwdDiv]]/Table3[[#This Row],[SharePrice]]</f>
        <v>5.2631578947368411E-2</v>
      </c>
    </row>
    <row r="4293" spans="2:7" x14ac:dyDescent="0.2">
      <c r="B4293" s="57">
        <v>38895</v>
      </c>
      <c r="C4293" s="56">
        <v>43.24</v>
      </c>
      <c r="D4293" s="56"/>
      <c r="E4293" s="56">
        <v>0.57499999999999996</v>
      </c>
      <c r="F4293">
        <f>Table3[[#This Row],[DivPay]]*4</f>
        <v>2.2999999999999998</v>
      </c>
      <c r="G4293" s="2">
        <f>Table3[[#This Row],[FwdDiv]]/Table3[[#This Row],[SharePrice]]</f>
        <v>5.3191489361702121E-2</v>
      </c>
    </row>
    <row r="4294" spans="2:7" x14ac:dyDescent="0.2">
      <c r="B4294" s="57">
        <v>38894</v>
      </c>
      <c r="C4294" s="56">
        <v>43.47</v>
      </c>
      <c r="D4294" s="56"/>
      <c r="E4294" s="56">
        <v>0.57499999999999996</v>
      </c>
      <c r="F4294">
        <f>Table3[[#This Row],[DivPay]]*4</f>
        <v>2.2999999999999998</v>
      </c>
      <c r="G4294" s="2">
        <f>Table3[[#This Row],[FwdDiv]]/Table3[[#This Row],[SharePrice]]</f>
        <v>5.2910052910052907E-2</v>
      </c>
    </row>
    <row r="4295" spans="2:7" x14ac:dyDescent="0.2">
      <c r="B4295" s="57">
        <v>38891</v>
      </c>
      <c r="C4295" s="56">
        <v>43.49</v>
      </c>
      <c r="D4295" s="56"/>
      <c r="E4295" s="56">
        <v>0.57499999999999996</v>
      </c>
      <c r="F4295">
        <f>Table3[[#This Row],[DivPay]]*4</f>
        <v>2.2999999999999998</v>
      </c>
      <c r="G4295" s="2">
        <f>Table3[[#This Row],[FwdDiv]]/Table3[[#This Row],[SharePrice]]</f>
        <v>5.2885720855369044E-2</v>
      </c>
    </row>
    <row r="4296" spans="2:7" x14ac:dyDescent="0.2">
      <c r="B4296" s="57">
        <v>38890</v>
      </c>
      <c r="C4296" s="56">
        <v>43.48</v>
      </c>
      <c r="D4296" s="56"/>
      <c r="E4296" s="56">
        <v>0.57499999999999996</v>
      </c>
      <c r="F4296">
        <f>Table3[[#This Row],[DivPay]]*4</f>
        <v>2.2999999999999998</v>
      </c>
      <c r="G4296" s="2">
        <f>Table3[[#This Row],[FwdDiv]]/Table3[[#This Row],[SharePrice]]</f>
        <v>5.2897884084636616E-2</v>
      </c>
    </row>
    <row r="4297" spans="2:7" x14ac:dyDescent="0.2">
      <c r="B4297" s="57">
        <v>38889</v>
      </c>
      <c r="C4297" s="56">
        <v>43.5</v>
      </c>
      <c r="D4297" s="56"/>
      <c r="E4297" s="56">
        <v>0.57499999999999996</v>
      </c>
      <c r="F4297">
        <f>Table3[[#This Row],[DivPay]]*4</f>
        <v>2.2999999999999998</v>
      </c>
      <c r="G4297" s="2">
        <f>Table3[[#This Row],[FwdDiv]]/Table3[[#This Row],[SharePrice]]</f>
        <v>5.2873563218390804E-2</v>
      </c>
    </row>
    <row r="4298" spans="2:7" x14ac:dyDescent="0.2">
      <c r="B4298" s="57">
        <v>38888</v>
      </c>
      <c r="C4298" s="56">
        <v>43.73</v>
      </c>
      <c r="D4298" s="56"/>
      <c r="E4298" s="56">
        <v>0.57499999999999996</v>
      </c>
      <c r="F4298">
        <f>Table3[[#This Row],[DivPay]]*4</f>
        <v>2.2999999999999998</v>
      </c>
      <c r="G4298" s="2">
        <f>Table3[[#This Row],[FwdDiv]]/Table3[[#This Row],[SharePrice]]</f>
        <v>5.2595472215870111E-2</v>
      </c>
    </row>
    <row r="4299" spans="2:7" x14ac:dyDescent="0.2">
      <c r="B4299" s="57">
        <v>38887</v>
      </c>
      <c r="C4299" s="56">
        <v>43.85</v>
      </c>
      <c r="D4299" s="56"/>
      <c r="E4299" s="56">
        <v>0.57499999999999996</v>
      </c>
      <c r="F4299">
        <f>Table3[[#This Row],[DivPay]]*4</f>
        <v>2.2999999999999998</v>
      </c>
      <c r="G4299" s="2">
        <f>Table3[[#This Row],[FwdDiv]]/Table3[[#This Row],[SharePrice]]</f>
        <v>5.2451539338654499E-2</v>
      </c>
    </row>
    <row r="4300" spans="2:7" x14ac:dyDescent="0.2">
      <c r="B4300" s="57">
        <v>38884</v>
      </c>
      <c r="C4300" s="56">
        <v>44.23</v>
      </c>
      <c r="D4300" s="56"/>
      <c r="E4300" s="56">
        <v>0.57499999999999996</v>
      </c>
      <c r="F4300">
        <f>Table3[[#This Row],[DivPay]]*4</f>
        <v>2.2999999999999998</v>
      </c>
      <c r="G4300" s="2">
        <f>Table3[[#This Row],[FwdDiv]]/Table3[[#This Row],[SharePrice]]</f>
        <v>5.2000904363554146E-2</v>
      </c>
    </row>
    <row r="4301" spans="2:7" x14ac:dyDescent="0.2">
      <c r="B4301" s="57">
        <v>38883</v>
      </c>
      <c r="C4301" s="56">
        <v>44.35</v>
      </c>
      <c r="D4301" s="56"/>
      <c r="E4301" s="56">
        <v>0.57499999999999996</v>
      </c>
      <c r="F4301">
        <f>Table3[[#This Row],[DivPay]]*4</f>
        <v>2.2999999999999998</v>
      </c>
      <c r="G4301" s="2">
        <f>Table3[[#This Row],[FwdDiv]]/Table3[[#This Row],[SharePrice]]</f>
        <v>5.1860202931228859E-2</v>
      </c>
    </row>
    <row r="4302" spans="2:7" x14ac:dyDescent="0.2">
      <c r="B4302" s="57">
        <v>38882</v>
      </c>
      <c r="C4302" s="56">
        <v>43.91</v>
      </c>
      <c r="D4302" s="56"/>
      <c r="E4302" s="56">
        <v>0.57499999999999996</v>
      </c>
      <c r="F4302">
        <f>Table3[[#This Row],[DivPay]]*4</f>
        <v>2.2999999999999998</v>
      </c>
      <c r="G4302" s="2">
        <f>Table3[[#This Row],[FwdDiv]]/Table3[[#This Row],[SharePrice]]</f>
        <v>5.2379867911637443E-2</v>
      </c>
    </row>
    <row r="4303" spans="2:7" x14ac:dyDescent="0.2">
      <c r="B4303" s="57">
        <v>38881</v>
      </c>
      <c r="C4303" s="56">
        <v>44.3</v>
      </c>
      <c r="D4303" s="56"/>
      <c r="E4303" s="56">
        <v>0.57499999999999996</v>
      </c>
      <c r="F4303">
        <f>Table3[[#This Row],[DivPay]]*4</f>
        <v>2.2999999999999998</v>
      </c>
      <c r="G4303" s="2">
        <f>Table3[[#This Row],[FwdDiv]]/Table3[[#This Row],[SharePrice]]</f>
        <v>5.1918735891647853E-2</v>
      </c>
    </row>
    <row r="4304" spans="2:7" x14ac:dyDescent="0.2">
      <c r="B4304" s="57">
        <v>38880</v>
      </c>
      <c r="C4304" s="56">
        <v>44.83</v>
      </c>
      <c r="D4304" s="56"/>
      <c r="E4304" s="56">
        <v>0.57499999999999996</v>
      </c>
      <c r="F4304">
        <f>Table3[[#This Row],[DivPay]]*4</f>
        <v>2.2999999999999998</v>
      </c>
      <c r="G4304" s="2">
        <f>Table3[[#This Row],[FwdDiv]]/Table3[[#This Row],[SharePrice]]</f>
        <v>5.1304929734552751E-2</v>
      </c>
    </row>
    <row r="4305" spans="2:7" x14ac:dyDescent="0.2">
      <c r="B4305" s="57">
        <v>38877</v>
      </c>
      <c r="C4305" s="56">
        <v>44.61</v>
      </c>
      <c r="D4305" s="56"/>
      <c r="E4305" s="56">
        <v>0.57499999999999996</v>
      </c>
      <c r="F4305">
        <f>Table3[[#This Row],[DivPay]]*4</f>
        <v>2.2999999999999998</v>
      </c>
      <c r="G4305" s="2">
        <f>Table3[[#This Row],[FwdDiv]]/Table3[[#This Row],[SharePrice]]</f>
        <v>5.1557946648733463E-2</v>
      </c>
    </row>
    <row r="4306" spans="2:7" x14ac:dyDescent="0.2">
      <c r="B4306" s="57">
        <v>38876</v>
      </c>
      <c r="C4306" s="56">
        <v>44.44</v>
      </c>
      <c r="D4306" s="56"/>
      <c r="E4306" s="56">
        <v>0.57499999999999996</v>
      </c>
      <c r="F4306">
        <f>Table3[[#This Row],[DivPay]]*4</f>
        <v>2.2999999999999998</v>
      </c>
      <c r="G4306" s="2">
        <f>Table3[[#This Row],[FwdDiv]]/Table3[[#This Row],[SharePrice]]</f>
        <v>5.1755175517551752E-2</v>
      </c>
    </row>
    <row r="4307" spans="2:7" x14ac:dyDescent="0.2">
      <c r="B4307" s="57">
        <v>38875</v>
      </c>
      <c r="C4307" s="56">
        <v>43.95</v>
      </c>
      <c r="D4307" s="56"/>
      <c r="E4307" s="56">
        <v>0.57499999999999996</v>
      </c>
      <c r="F4307">
        <f>Table3[[#This Row],[DivPay]]*4</f>
        <v>2.2999999999999998</v>
      </c>
      <c r="G4307" s="2">
        <f>Table3[[#This Row],[FwdDiv]]/Table3[[#This Row],[SharePrice]]</f>
        <v>5.2332195676905564E-2</v>
      </c>
    </row>
    <row r="4308" spans="2:7" x14ac:dyDescent="0.2">
      <c r="B4308" s="57">
        <v>38874</v>
      </c>
      <c r="C4308" s="56">
        <v>44.03</v>
      </c>
      <c r="D4308" s="56"/>
      <c r="E4308" s="56">
        <v>0.57499999999999996</v>
      </c>
      <c r="F4308">
        <f>Table3[[#This Row],[DivPay]]*4</f>
        <v>2.2999999999999998</v>
      </c>
      <c r="G4308" s="2">
        <f>Table3[[#This Row],[FwdDiv]]/Table3[[#This Row],[SharePrice]]</f>
        <v>5.2237111060640468E-2</v>
      </c>
    </row>
    <row r="4309" spans="2:7" x14ac:dyDescent="0.2">
      <c r="B4309" s="57">
        <v>38873</v>
      </c>
      <c r="C4309" s="56">
        <v>44.04</v>
      </c>
      <c r="D4309" s="56"/>
      <c r="E4309" s="56">
        <v>0.57499999999999996</v>
      </c>
      <c r="F4309">
        <f>Table3[[#This Row],[DivPay]]*4</f>
        <v>2.2999999999999998</v>
      </c>
      <c r="G4309" s="2">
        <f>Table3[[#This Row],[FwdDiv]]/Table3[[#This Row],[SharePrice]]</f>
        <v>5.2225249772933691E-2</v>
      </c>
    </row>
    <row r="4310" spans="2:7" x14ac:dyDescent="0.2">
      <c r="B4310" s="57">
        <v>38870</v>
      </c>
      <c r="C4310" s="56">
        <v>44.45</v>
      </c>
      <c r="D4310" s="56"/>
      <c r="E4310" s="56">
        <v>0.57499999999999996</v>
      </c>
      <c r="F4310">
        <f>Table3[[#This Row],[DivPay]]*4</f>
        <v>2.2999999999999998</v>
      </c>
      <c r="G4310" s="2">
        <f>Table3[[#This Row],[FwdDiv]]/Table3[[#This Row],[SharePrice]]</f>
        <v>5.1743532058492678E-2</v>
      </c>
    </row>
    <row r="4311" spans="2:7" x14ac:dyDescent="0.2">
      <c r="B4311" s="57">
        <v>38869</v>
      </c>
      <c r="C4311" s="56">
        <v>44.09</v>
      </c>
      <c r="D4311" s="56"/>
      <c r="E4311" s="56">
        <v>0.57499999999999996</v>
      </c>
      <c r="F4311">
        <f>Table3[[#This Row],[DivPay]]*4</f>
        <v>2.2999999999999998</v>
      </c>
      <c r="G4311" s="2">
        <f>Table3[[#This Row],[FwdDiv]]/Table3[[#This Row],[SharePrice]]</f>
        <v>5.216602404173281E-2</v>
      </c>
    </row>
    <row r="4312" spans="2:7" x14ac:dyDescent="0.2">
      <c r="B4312" s="57">
        <v>38868</v>
      </c>
      <c r="C4312" s="56">
        <v>44.1</v>
      </c>
      <c r="D4312" s="56"/>
      <c r="E4312" s="56">
        <v>0.57499999999999996</v>
      </c>
      <c r="F4312">
        <f>Table3[[#This Row],[DivPay]]*4</f>
        <v>2.2999999999999998</v>
      </c>
      <c r="G4312" s="2">
        <f>Table3[[#This Row],[FwdDiv]]/Table3[[#This Row],[SharePrice]]</f>
        <v>5.2154195011337862E-2</v>
      </c>
    </row>
    <row r="4313" spans="2:7" x14ac:dyDescent="0.2">
      <c r="B4313" s="57">
        <v>38867</v>
      </c>
      <c r="C4313" s="56">
        <v>43.69</v>
      </c>
      <c r="D4313" s="56"/>
      <c r="E4313" s="56">
        <v>0.57499999999999996</v>
      </c>
      <c r="F4313">
        <f>Table3[[#This Row],[DivPay]]*4</f>
        <v>2.2999999999999998</v>
      </c>
      <c r="G4313" s="2">
        <f>Table3[[#This Row],[FwdDiv]]/Table3[[#This Row],[SharePrice]]</f>
        <v>5.2643625543602655E-2</v>
      </c>
    </row>
    <row r="4314" spans="2:7" x14ac:dyDescent="0.2">
      <c r="B4314" s="57">
        <v>38863</v>
      </c>
      <c r="C4314" s="56">
        <v>44.06</v>
      </c>
      <c r="D4314" s="56"/>
      <c r="E4314" s="56">
        <v>0.57499999999999996</v>
      </c>
      <c r="F4314">
        <f>Table3[[#This Row],[DivPay]]*4</f>
        <v>2.2999999999999998</v>
      </c>
      <c r="G4314" s="2">
        <f>Table3[[#This Row],[FwdDiv]]/Table3[[#This Row],[SharePrice]]</f>
        <v>5.22015433499773E-2</v>
      </c>
    </row>
    <row r="4315" spans="2:7" x14ac:dyDescent="0.2">
      <c r="B4315" s="57">
        <v>38862</v>
      </c>
      <c r="C4315" s="56">
        <v>43.67</v>
      </c>
      <c r="D4315" s="56"/>
      <c r="E4315" s="56">
        <v>0.57499999999999996</v>
      </c>
      <c r="F4315">
        <f>Table3[[#This Row],[DivPay]]*4</f>
        <v>2.2999999999999998</v>
      </c>
      <c r="G4315" s="2">
        <f>Table3[[#This Row],[FwdDiv]]/Table3[[#This Row],[SharePrice]]</f>
        <v>5.2667735287382639E-2</v>
      </c>
    </row>
    <row r="4316" spans="2:7" x14ac:dyDescent="0.2">
      <c r="B4316" s="57">
        <v>38861</v>
      </c>
      <c r="C4316" s="56">
        <v>43.14</v>
      </c>
      <c r="D4316" s="56"/>
      <c r="E4316" s="56">
        <v>0.57499999999999996</v>
      </c>
      <c r="F4316">
        <f>Table3[[#This Row],[DivPay]]*4</f>
        <v>2.2999999999999998</v>
      </c>
      <c r="G4316" s="2">
        <f>Table3[[#This Row],[FwdDiv]]/Table3[[#This Row],[SharePrice]]</f>
        <v>5.3314789058878063E-2</v>
      </c>
    </row>
    <row r="4317" spans="2:7" x14ac:dyDescent="0.2">
      <c r="B4317" s="57">
        <v>38860</v>
      </c>
      <c r="C4317" s="56">
        <v>42.25</v>
      </c>
      <c r="D4317" s="56"/>
      <c r="E4317" s="56">
        <v>0.57499999999999996</v>
      </c>
      <c r="F4317">
        <f>Table3[[#This Row],[DivPay]]*4</f>
        <v>2.2999999999999998</v>
      </c>
      <c r="G4317" s="2">
        <f>Table3[[#This Row],[FwdDiv]]/Table3[[#This Row],[SharePrice]]</f>
        <v>5.4437869822485205E-2</v>
      </c>
    </row>
    <row r="4318" spans="2:7" x14ac:dyDescent="0.2">
      <c r="B4318" s="57">
        <v>38859</v>
      </c>
      <c r="C4318" s="56">
        <v>42.97</v>
      </c>
      <c r="D4318" s="56"/>
      <c r="E4318" s="56">
        <v>0.57499999999999996</v>
      </c>
      <c r="F4318">
        <f>Table3[[#This Row],[DivPay]]*4</f>
        <v>2.2999999999999998</v>
      </c>
      <c r="G4318" s="2">
        <f>Table3[[#This Row],[FwdDiv]]/Table3[[#This Row],[SharePrice]]</f>
        <v>5.3525715615545727E-2</v>
      </c>
    </row>
    <row r="4319" spans="2:7" x14ac:dyDescent="0.2">
      <c r="B4319" s="57">
        <v>38856</v>
      </c>
      <c r="C4319" s="56">
        <v>42.15</v>
      </c>
      <c r="D4319" s="56"/>
      <c r="E4319" s="56">
        <v>0.57499999999999996</v>
      </c>
      <c r="F4319">
        <f>Table3[[#This Row],[DivPay]]*4</f>
        <v>2.2999999999999998</v>
      </c>
      <c r="G4319" s="2">
        <f>Table3[[#This Row],[FwdDiv]]/Table3[[#This Row],[SharePrice]]</f>
        <v>5.4567022538552785E-2</v>
      </c>
    </row>
    <row r="4320" spans="2:7" x14ac:dyDescent="0.2">
      <c r="B4320" s="57">
        <v>38855</v>
      </c>
      <c r="C4320" s="56">
        <v>41.53</v>
      </c>
      <c r="D4320" s="56"/>
      <c r="E4320" s="56">
        <v>0.57499999999999996</v>
      </c>
      <c r="F4320">
        <f>Table3[[#This Row],[DivPay]]*4</f>
        <v>2.2999999999999998</v>
      </c>
      <c r="G4320" s="2">
        <f>Table3[[#This Row],[FwdDiv]]/Table3[[#This Row],[SharePrice]]</f>
        <v>5.538165181796291E-2</v>
      </c>
    </row>
    <row r="4321" spans="2:7" x14ac:dyDescent="0.2">
      <c r="B4321" s="57">
        <v>38854</v>
      </c>
      <c r="C4321" s="56">
        <v>41.4</v>
      </c>
      <c r="D4321" s="56"/>
      <c r="E4321" s="56">
        <v>0.57499999999999996</v>
      </c>
      <c r="F4321">
        <f>Table3[[#This Row],[DivPay]]*4</f>
        <v>2.2999999999999998</v>
      </c>
      <c r="G4321" s="2">
        <f>Table3[[#This Row],[FwdDiv]]/Table3[[#This Row],[SharePrice]]</f>
        <v>5.5555555555555552E-2</v>
      </c>
    </row>
    <row r="4322" spans="2:7" x14ac:dyDescent="0.2">
      <c r="B4322" s="57">
        <v>38853</v>
      </c>
      <c r="C4322" s="56">
        <v>42</v>
      </c>
      <c r="D4322" s="56"/>
      <c r="E4322" s="56">
        <v>0.57499999999999996</v>
      </c>
      <c r="F4322">
        <f>Table3[[#This Row],[DivPay]]*4</f>
        <v>2.2999999999999998</v>
      </c>
      <c r="G4322" s="2">
        <f>Table3[[#This Row],[FwdDiv]]/Table3[[#This Row],[SharePrice]]</f>
        <v>5.4761904761904755E-2</v>
      </c>
    </row>
    <row r="4323" spans="2:7" x14ac:dyDescent="0.2">
      <c r="B4323" s="57">
        <v>38852</v>
      </c>
      <c r="C4323" s="56">
        <v>42.13</v>
      </c>
      <c r="D4323" s="56"/>
      <c r="E4323" s="56">
        <v>0.57499999999999996</v>
      </c>
      <c r="F4323">
        <f>Table3[[#This Row],[DivPay]]*4</f>
        <v>2.2999999999999998</v>
      </c>
      <c r="G4323" s="2">
        <f>Table3[[#This Row],[FwdDiv]]/Table3[[#This Row],[SharePrice]]</f>
        <v>5.4592926655589832E-2</v>
      </c>
    </row>
    <row r="4324" spans="2:7" x14ac:dyDescent="0.2">
      <c r="B4324" s="57">
        <v>38849</v>
      </c>
      <c r="C4324" s="56">
        <v>41.81</v>
      </c>
      <c r="D4324" s="56"/>
      <c r="E4324" s="56">
        <v>0.57499999999999996</v>
      </c>
      <c r="F4324">
        <f>Table3[[#This Row],[DivPay]]*4</f>
        <v>2.2999999999999998</v>
      </c>
      <c r="G4324" s="2">
        <f>Table3[[#This Row],[FwdDiv]]/Table3[[#This Row],[SharePrice]]</f>
        <v>5.5010762975364738E-2</v>
      </c>
    </row>
    <row r="4325" spans="2:7" x14ac:dyDescent="0.2">
      <c r="B4325" s="57">
        <v>38848</v>
      </c>
      <c r="C4325" s="56">
        <v>42.53</v>
      </c>
      <c r="D4325" s="56">
        <v>0.57499999999999996</v>
      </c>
      <c r="E4325" s="56">
        <v>0.57499999999999996</v>
      </c>
      <c r="F4325">
        <f>Table3[[#This Row],[DivPay]]*4</f>
        <v>2.2999999999999998</v>
      </c>
      <c r="G4325" s="2">
        <f>Table3[[#This Row],[FwdDiv]]/Table3[[#This Row],[SharePrice]]</f>
        <v>5.4079473312955553E-2</v>
      </c>
    </row>
    <row r="4326" spans="2:7" x14ac:dyDescent="0.2">
      <c r="B4326" s="57">
        <v>38847</v>
      </c>
      <c r="C4326" s="56">
        <v>43.68</v>
      </c>
      <c r="D4326" s="56"/>
      <c r="E4326" s="56">
        <v>0.57499999999999996</v>
      </c>
      <c r="F4326">
        <f>Table3[[#This Row],[DivPay]]*4</f>
        <v>2.2999999999999998</v>
      </c>
      <c r="G4326" s="2">
        <f>Table3[[#This Row],[FwdDiv]]/Table3[[#This Row],[SharePrice]]</f>
        <v>5.2655677655677649E-2</v>
      </c>
    </row>
    <row r="4327" spans="2:7" x14ac:dyDescent="0.2">
      <c r="B4327" s="57">
        <v>38846</v>
      </c>
      <c r="C4327" s="56">
        <v>43.01</v>
      </c>
      <c r="D4327" s="56"/>
      <c r="E4327" s="56">
        <v>0.57499999999999996</v>
      </c>
      <c r="F4327">
        <f>Table3[[#This Row],[DivPay]]*4</f>
        <v>2.2999999999999998</v>
      </c>
      <c r="G4327" s="2">
        <f>Table3[[#This Row],[FwdDiv]]/Table3[[#This Row],[SharePrice]]</f>
        <v>5.3475935828877004E-2</v>
      </c>
    </row>
    <row r="4328" spans="2:7" x14ac:dyDescent="0.2">
      <c r="B4328" s="57">
        <v>38845</v>
      </c>
      <c r="C4328" s="56">
        <v>43.08</v>
      </c>
      <c r="D4328" s="56"/>
      <c r="E4328" s="56">
        <v>0.57499999999999996</v>
      </c>
      <c r="F4328">
        <f>Table3[[#This Row],[DivPay]]*4</f>
        <v>2.2999999999999998</v>
      </c>
      <c r="G4328" s="2">
        <f>Table3[[#This Row],[FwdDiv]]/Table3[[#This Row],[SharePrice]]</f>
        <v>5.3389043639740015E-2</v>
      </c>
    </row>
    <row r="4329" spans="2:7" x14ac:dyDescent="0.2">
      <c r="B4329" s="57">
        <v>38842</v>
      </c>
      <c r="C4329" s="56">
        <v>43.12</v>
      </c>
      <c r="D4329" s="56"/>
      <c r="E4329" s="56">
        <v>0.57499999999999996</v>
      </c>
      <c r="F4329">
        <f>Table3[[#This Row],[DivPay]]*4</f>
        <v>2.2999999999999998</v>
      </c>
      <c r="G4329" s="2">
        <f>Table3[[#This Row],[FwdDiv]]/Table3[[#This Row],[SharePrice]]</f>
        <v>5.3339517625231911E-2</v>
      </c>
    </row>
    <row r="4330" spans="2:7" x14ac:dyDescent="0.2">
      <c r="B4330" s="57">
        <v>38841</v>
      </c>
      <c r="C4330" s="56">
        <v>42.58</v>
      </c>
      <c r="D4330" s="56"/>
      <c r="E4330" s="56">
        <v>0.57499999999999996</v>
      </c>
      <c r="F4330">
        <f>Table3[[#This Row],[DivPay]]*4</f>
        <v>2.2999999999999998</v>
      </c>
      <c r="G4330" s="2">
        <f>Table3[[#This Row],[FwdDiv]]/Table3[[#This Row],[SharePrice]]</f>
        <v>5.4015969938938466E-2</v>
      </c>
    </row>
    <row r="4331" spans="2:7" x14ac:dyDescent="0.2">
      <c r="B4331" s="57">
        <v>38840</v>
      </c>
      <c r="C4331" s="56">
        <v>42.34</v>
      </c>
      <c r="D4331" s="56"/>
      <c r="E4331" s="56">
        <v>0.57499999999999996</v>
      </c>
      <c r="F4331">
        <f>Table3[[#This Row],[DivPay]]*4</f>
        <v>2.2999999999999998</v>
      </c>
      <c r="G4331" s="2">
        <f>Table3[[#This Row],[FwdDiv]]/Table3[[#This Row],[SharePrice]]</f>
        <v>5.4322153991497396E-2</v>
      </c>
    </row>
    <row r="4332" spans="2:7" x14ac:dyDescent="0.2">
      <c r="B4332" s="57">
        <v>38839</v>
      </c>
      <c r="C4332" s="56">
        <v>42.86</v>
      </c>
      <c r="D4332" s="56"/>
      <c r="E4332" s="56">
        <v>0.57499999999999996</v>
      </c>
      <c r="F4332">
        <f>Table3[[#This Row],[DivPay]]*4</f>
        <v>2.2999999999999998</v>
      </c>
      <c r="G4332" s="2">
        <f>Table3[[#This Row],[FwdDiv]]/Table3[[#This Row],[SharePrice]]</f>
        <v>5.3663089127391504E-2</v>
      </c>
    </row>
    <row r="4333" spans="2:7" x14ac:dyDescent="0.2">
      <c r="B4333" s="57">
        <v>38838</v>
      </c>
      <c r="C4333" s="56">
        <v>42.92</v>
      </c>
      <c r="D4333" s="56"/>
      <c r="E4333" s="56">
        <v>0.57499999999999996</v>
      </c>
      <c r="F4333">
        <f>Table3[[#This Row],[DivPay]]*4</f>
        <v>2.2999999999999998</v>
      </c>
      <c r="G4333" s="2">
        <f>Table3[[#This Row],[FwdDiv]]/Table3[[#This Row],[SharePrice]]</f>
        <v>5.3588070829450135E-2</v>
      </c>
    </row>
    <row r="4334" spans="2:7" x14ac:dyDescent="0.2">
      <c r="B4334" s="57">
        <v>38835</v>
      </c>
      <c r="C4334" s="56">
        <v>43.12</v>
      </c>
      <c r="D4334" s="56"/>
      <c r="E4334" s="56">
        <v>0.57499999999999996</v>
      </c>
      <c r="F4334">
        <f>Table3[[#This Row],[DivPay]]*4</f>
        <v>2.2999999999999998</v>
      </c>
      <c r="G4334" s="2">
        <f>Table3[[#This Row],[FwdDiv]]/Table3[[#This Row],[SharePrice]]</f>
        <v>5.3339517625231911E-2</v>
      </c>
    </row>
    <row r="4335" spans="2:7" x14ac:dyDescent="0.2">
      <c r="B4335" s="57">
        <v>38834</v>
      </c>
      <c r="C4335" s="56">
        <v>42.73</v>
      </c>
      <c r="D4335" s="56"/>
      <c r="E4335" s="56">
        <v>0.57499999999999996</v>
      </c>
      <c r="F4335">
        <f>Table3[[#This Row],[DivPay]]*4</f>
        <v>2.2999999999999998</v>
      </c>
      <c r="G4335" s="2">
        <f>Table3[[#This Row],[FwdDiv]]/Table3[[#This Row],[SharePrice]]</f>
        <v>5.3826351509478121E-2</v>
      </c>
    </row>
    <row r="4336" spans="2:7" x14ac:dyDescent="0.2">
      <c r="B4336" s="57">
        <v>38833</v>
      </c>
      <c r="C4336" s="56">
        <v>42.17</v>
      </c>
      <c r="D4336" s="56"/>
      <c r="E4336" s="56">
        <v>0.57499999999999996</v>
      </c>
      <c r="F4336">
        <f>Table3[[#This Row],[DivPay]]*4</f>
        <v>2.2999999999999998</v>
      </c>
      <c r="G4336" s="2">
        <f>Table3[[#This Row],[FwdDiv]]/Table3[[#This Row],[SharePrice]]</f>
        <v>5.4541142992648797E-2</v>
      </c>
    </row>
    <row r="4337" spans="2:7" x14ac:dyDescent="0.2">
      <c r="B4337" s="57">
        <v>38832</v>
      </c>
      <c r="C4337" s="56">
        <v>42.3</v>
      </c>
      <c r="D4337" s="56"/>
      <c r="E4337" s="56">
        <v>0.57499999999999996</v>
      </c>
      <c r="F4337">
        <f>Table3[[#This Row],[DivPay]]*4</f>
        <v>2.2999999999999998</v>
      </c>
      <c r="G4337" s="2">
        <f>Table3[[#This Row],[FwdDiv]]/Table3[[#This Row],[SharePrice]]</f>
        <v>5.4373522458628844E-2</v>
      </c>
    </row>
    <row r="4338" spans="2:7" x14ac:dyDescent="0.2">
      <c r="B4338" s="57">
        <v>38831</v>
      </c>
      <c r="C4338" s="56">
        <v>43.05</v>
      </c>
      <c r="D4338" s="56"/>
      <c r="E4338" s="56">
        <v>0.57499999999999996</v>
      </c>
      <c r="F4338">
        <f>Table3[[#This Row],[DivPay]]*4</f>
        <v>2.2999999999999998</v>
      </c>
      <c r="G4338" s="2">
        <f>Table3[[#This Row],[FwdDiv]]/Table3[[#This Row],[SharePrice]]</f>
        <v>5.3426248548199766E-2</v>
      </c>
    </row>
    <row r="4339" spans="2:7" x14ac:dyDescent="0.2">
      <c r="B4339" s="57">
        <v>38828</v>
      </c>
      <c r="C4339" s="56">
        <v>42.67</v>
      </c>
      <c r="D4339" s="56"/>
      <c r="E4339" s="56">
        <v>0.57499999999999996</v>
      </c>
      <c r="F4339">
        <f>Table3[[#This Row],[DivPay]]*4</f>
        <v>2.2999999999999998</v>
      </c>
      <c r="G4339" s="2">
        <f>Table3[[#This Row],[FwdDiv]]/Table3[[#This Row],[SharePrice]]</f>
        <v>5.3902038903210679E-2</v>
      </c>
    </row>
    <row r="4340" spans="2:7" x14ac:dyDescent="0.2">
      <c r="B4340" s="57">
        <v>38827</v>
      </c>
      <c r="C4340" s="56">
        <v>42.88</v>
      </c>
      <c r="D4340" s="56"/>
      <c r="E4340" s="56">
        <v>0.57499999999999996</v>
      </c>
      <c r="F4340">
        <f>Table3[[#This Row],[DivPay]]*4</f>
        <v>2.2999999999999998</v>
      </c>
      <c r="G4340" s="2">
        <f>Table3[[#This Row],[FwdDiv]]/Table3[[#This Row],[SharePrice]]</f>
        <v>5.3638059701492533E-2</v>
      </c>
    </row>
    <row r="4341" spans="2:7" x14ac:dyDescent="0.2">
      <c r="B4341" s="57">
        <v>38826</v>
      </c>
      <c r="C4341" s="56">
        <v>42.41</v>
      </c>
      <c r="D4341" s="56"/>
      <c r="E4341" s="56">
        <v>0.57499999999999996</v>
      </c>
      <c r="F4341">
        <f>Table3[[#This Row],[DivPay]]*4</f>
        <v>2.2999999999999998</v>
      </c>
      <c r="G4341" s="2">
        <f>Table3[[#This Row],[FwdDiv]]/Table3[[#This Row],[SharePrice]]</f>
        <v>5.423249233671304E-2</v>
      </c>
    </row>
    <row r="4342" spans="2:7" x14ac:dyDescent="0.2">
      <c r="B4342" s="57">
        <v>38825</v>
      </c>
      <c r="C4342" s="56">
        <v>42.36</v>
      </c>
      <c r="D4342" s="56"/>
      <c r="E4342" s="56">
        <v>0.57499999999999996</v>
      </c>
      <c r="F4342">
        <f>Table3[[#This Row],[DivPay]]*4</f>
        <v>2.2999999999999998</v>
      </c>
      <c r="G4342" s="2">
        <f>Table3[[#This Row],[FwdDiv]]/Table3[[#This Row],[SharePrice]]</f>
        <v>5.4296506137865908E-2</v>
      </c>
    </row>
    <row r="4343" spans="2:7" x14ac:dyDescent="0.2">
      <c r="B4343" s="57">
        <v>38824</v>
      </c>
      <c r="C4343" s="56">
        <v>41.98</v>
      </c>
      <c r="D4343" s="56"/>
      <c r="E4343" s="56">
        <v>0.57499999999999996</v>
      </c>
      <c r="F4343">
        <f>Table3[[#This Row],[DivPay]]*4</f>
        <v>2.2999999999999998</v>
      </c>
      <c r="G4343" s="2">
        <f>Table3[[#This Row],[FwdDiv]]/Table3[[#This Row],[SharePrice]]</f>
        <v>5.47879942829919E-2</v>
      </c>
    </row>
    <row r="4344" spans="2:7" x14ac:dyDescent="0.2">
      <c r="B4344" s="57">
        <v>38820</v>
      </c>
      <c r="C4344" s="56">
        <v>41.88</v>
      </c>
      <c r="D4344" s="56"/>
      <c r="E4344" s="56">
        <v>0.57499999999999996</v>
      </c>
      <c r="F4344">
        <f>Table3[[#This Row],[DivPay]]*4</f>
        <v>2.2999999999999998</v>
      </c>
      <c r="G4344" s="2">
        <f>Table3[[#This Row],[FwdDiv]]/Table3[[#This Row],[SharePrice]]</f>
        <v>5.4918815663801329E-2</v>
      </c>
    </row>
    <row r="4345" spans="2:7" x14ac:dyDescent="0.2">
      <c r="B4345" s="57">
        <v>38819</v>
      </c>
      <c r="C4345" s="56">
        <v>42.07</v>
      </c>
      <c r="D4345" s="56"/>
      <c r="E4345" s="56">
        <v>0.57499999999999996</v>
      </c>
      <c r="F4345">
        <f>Table3[[#This Row],[DivPay]]*4</f>
        <v>2.2999999999999998</v>
      </c>
      <c r="G4345" s="2">
        <f>Table3[[#This Row],[FwdDiv]]/Table3[[#This Row],[SharePrice]]</f>
        <v>5.4670786783931537E-2</v>
      </c>
    </row>
    <row r="4346" spans="2:7" x14ac:dyDescent="0.2">
      <c r="B4346" s="57">
        <v>38818</v>
      </c>
      <c r="C4346" s="56">
        <v>41.86</v>
      </c>
      <c r="D4346" s="56"/>
      <c r="E4346" s="56">
        <v>0.57499999999999996</v>
      </c>
      <c r="F4346">
        <f>Table3[[#This Row],[DivPay]]*4</f>
        <v>2.2999999999999998</v>
      </c>
      <c r="G4346" s="2">
        <f>Table3[[#This Row],[FwdDiv]]/Table3[[#This Row],[SharePrice]]</f>
        <v>5.4945054945054944E-2</v>
      </c>
    </row>
    <row r="4347" spans="2:7" x14ac:dyDescent="0.2">
      <c r="B4347" s="57">
        <v>38817</v>
      </c>
      <c r="C4347" s="56">
        <v>42.22</v>
      </c>
      <c r="D4347" s="56"/>
      <c r="E4347" s="56">
        <v>0.57499999999999996</v>
      </c>
      <c r="F4347">
        <f>Table3[[#This Row],[DivPay]]*4</f>
        <v>2.2999999999999998</v>
      </c>
      <c r="G4347" s="2">
        <f>Table3[[#This Row],[FwdDiv]]/Table3[[#This Row],[SharePrice]]</f>
        <v>5.4476551397441966E-2</v>
      </c>
    </row>
    <row r="4348" spans="2:7" x14ac:dyDescent="0.2">
      <c r="B4348" s="57">
        <v>38814</v>
      </c>
      <c r="C4348" s="56">
        <v>42.39</v>
      </c>
      <c r="D4348" s="56"/>
      <c r="E4348" s="56">
        <v>0.57499999999999996</v>
      </c>
      <c r="F4348">
        <f>Table3[[#This Row],[DivPay]]*4</f>
        <v>2.2999999999999998</v>
      </c>
      <c r="G4348" s="2">
        <f>Table3[[#This Row],[FwdDiv]]/Table3[[#This Row],[SharePrice]]</f>
        <v>5.4258079735786738E-2</v>
      </c>
    </row>
    <row r="4349" spans="2:7" x14ac:dyDescent="0.2">
      <c r="B4349" s="57">
        <v>38813</v>
      </c>
      <c r="C4349" s="56">
        <v>43.22</v>
      </c>
      <c r="D4349" s="56"/>
      <c r="E4349" s="56">
        <v>0.57499999999999996</v>
      </c>
      <c r="F4349">
        <f>Table3[[#This Row],[DivPay]]*4</f>
        <v>2.2999999999999998</v>
      </c>
      <c r="G4349" s="2">
        <f>Table3[[#This Row],[FwdDiv]]/Table3[[#This Row],[SharePrice]]</f>
        <v>5.3216103655714941E-2</v>
      </c>
    </row>
    <row r="4350" spans="2:7" x14ac:dyDescent="0.2">
      <c r="B4350" s="57">
        <v>38812</v>
      </c>
      <c r="C4350" s="56">
        <v>43.69</v>
      </c>
      <c r="D4350" s="56"/>
      <c r="E4350" s="56">
        <v>0.57499999999999996</v>
      </c>
      <c r="F4350">
        <f>Table3[[#This Row],[DivPay]]*4</f>
        <v>2.2999999999999998</v>
      </c>
      <c r="G4350" s="2">
        <f>Table3[[#This Row],[FwdDiv]]/Table3[[#This Row],[SharePrice]]</f>
        <v>5.2643625543602655E-2</v>
      </c>
    </row>
    <row r="4351" spans="2:7" x14ac:dyDescent="0.2">
      <c r="B4351" s="57">
        <v>38811</v>
      </c>
      <c r="C4351" s="56">
        <v>43.38</v>
      </c>
      <c r="D4351" s="56"/>
      <c r="E4351" s="56">
        <v>0.57499999999999996</v>
      </c>
      <c r="F4351">
        <f>Table3[[#This Row],[DivPay]]*4</f>
        <v>2.2999999999999998</v>
      </c>
      <c r="G4351" s="2">
        <f>Table3[[#This Row],[FwdDiv]]/Table3[[#This Row],[SharePrice]]</f>
        <v>5.3019824804057161E-2</v>
      </c>
    </row>
    <row r="4352" spans="2:7" x14ac:dyDescent="0.2">
      <c r="B4352" s="57">
        <v>38810</v>
      </c>
      <c r="C4352" s="56">
        <v>43.36</v>
      </c>
      <c r="D4352" s="56"/>
      <c r="E4352" s="56">
        <v>0.57499999999999996</v>
      </c>
      <c r="F4352">
        <f>Table3[[#This Row],[DivPay]]*4</f>
        <v>2.2999999999999998</v>
      </c>
      <c r="G4352" s="2">
        <f>Table3[[#This Row],[FwdDiv]]/Table3[[#This Row],[SharePrice]]</f>
        <v>5.3044280442804424E-2</v>
      </c>
    </row>
    <row r="4353" spans="2:7" x14ac:dyDescent="0.2">
      <c r="B4353" s="57">
        <v>38807</v>
      </c>
      <c r="C4353" s="56">
        <v>43.5</v>
      </c>
      <c r="D4353" s="56"/>
      <c r="E4353" s="56">
        <v>0.57499999999999996</v>
      </c>
      <c r="F4353">
        <f>Table3[[#This Row],[DivPay]]*4</f>
        <v>2.2999999999999998</v>
      </c>
      <c r="G4353" s="2">
        <f>Table3[[#This Row],[FwdDiv]]/Table3[[#This Row],[SharePrice]]</f>
        <v>5.2873563218390804E-2</v>
      </c>
    </row>
    <row r="4354" spans="2:7" x14ac:dyDescent="0.2">
      <c r="B4354" s="57">
        <v>38806</v>
      </c>
      <c r="C4354" s="56">
        <v>43.69</v>
      </c>
      <c r="D4354" s="56"/>
      <c r="E4354" s="56">
        <v>0.57499999999999996</v>
      </c>
      <c r="F4354">
        <f>Table3[[#This Row],[DivPay]]*4</f>
        <v>2.2999999999999998</v>
      </c>
      <c r="G4354" s="2">
        <f>Table3[[#This Row],[FwdDiv]]/Table3[[#This Row],[SharePrice]]</f>
        <v>5.2643625543602655E-2</v>
      </c>
    </row>
    <row r="4355" spans="2:7" x14ac:dyDescent="0.2">
      <c r="B4355" s="57">
        <v>38805</v>
      </c>
      <c r="C4355" s="56">
        <v>44.19</v>
      </c>
      <c r="D4355" s="56"/>
      <c r="E4355" s="56">
        <v>0.57499999999999996</v>
      </c>
      <c r="F4355">
        <f>Table3[[#This Row],[DivPay]]*4</f>
        <v>2.2999999999999998</v>
      </c>
      <c r="G4355" s="2">
        <f>Table3[[#This Row],[FwdDiv]]/Table3[[#This Row],[SharePrice]]</f>
        <v>5.2047974654899298E-2</v>
      </c>
    </row>
    <row r="4356" spans="2:7" x14ac:dyDescent="0.2">
      <c r="B4356" s="57">
        <v>38804</v>
      </c>
      <c r="C4356" s="56">
        <v>43.86</v>
      </c>
      <c r="D4356" s="56"/>
      <c r="E4356" s="56">
        <v>0.57499999999999996</v>
      </c>
      <c r="F4356">
        <f>Table3[[#This Row],[DivPay]]*4</f>
        <v>2.2999999999999998</v>
      </c>
      <c r="G4356" s="2">
        <f>Table3[[#This Row],[FwdDiv]]/Table3[[#This Row],[SharePrice]]</f>
        <v>5.2439580483356132E-2</v>
      </c>
    </row>
    <row r="4357" spans="2:7" x14ac:dyDescent="0.2">
      <c r="B4357" s="57">
        <v>38803</v>
      </c>
      <c r="C4357" s="56">
        <v>44.18</v>
      </c>
      <c r="D4357" s="56"/>
      <c r="E4357" s="56">
        <v>0.57499999999999996</v>
      </c>
      <c r="F4357">
        <f>Table3[[#This Row],[DivPay]]*4</f>
        <v>2.2999999999999998</v>
      </c>
      <c r="G4357" s="2">
        <f>Table3[[#This Row],[FwdDiv]]/Table3[[#This Row],[SharePrice]]</f>
        <v>5.2059755545495696E-2</v>
      </c>
    </row>
    <row r="4358" spans="2:7" x14ac:dyDescent="0.2">
      <c r="B4358" s="57">
        <v>38800</v>
      </c>
      <c r="C4358" s="56">
        <v>44.6</v>
      </c>
      <c r="D4358" s="56"/>
      <c r="E4358" s="56">
        <v>0.57499999999999996</v>
      </c>
      <c r="F4358">
        <f>Table3[[#This Row],[DivPay]]*4</f>
        <v>2.2999999999999998</v>
      </c>
      <c r="G4358" s="2">
        <f>Table3[[#This Row],[FwdDiv]]/Table3[[#This Row],[SharePrice]]</f>
        <v>5.1569506726457395E-2</v>
      </c>
    </row>
    <row r="4359" spans="2:7" x14ac:dyDescent="0.2">
      <c r="B4359" s="57">
        <v>38799</v>
      </c>
      <c r="C4359" s="56">
        <v>44.68</v>
      </c>
      <c r="D4359" s="56"/>
      <c r="E4359" s="56">
        <v>0.57499999999999996</v>
      </c>
      <c r="F4359">
        <f>Table3[[#This Row],[DivPay]]*4</f>
        <v>2.2999999999999998</v>
      </c>
      <c r="G4359" s="2">
        <f>Table3[[#This Row],[FwdDiv]]/Table3[[#This Row],[SharePrice]]</f>
        <v>5.1477170993733209E-2</v>
      </c>
    </row>
    <row r="4360" spans="2:7" x14ac:dyDescent="0.2">
      <c r="B4360" s="57">
        <v>38798</v>
      </c>
      <c r="C4360" s="56">
        <v>45.12</v>
      </c>
      <c r="D4360" s="56"/>
      <c r="E4360" s="56">
        <v>0.57499999999999996</v>
      </c>
      <c r="F4360">
        <f>Table3[[#This Row],[DivPay]]*4</f>
        <v>2.2999999999999998</v>
      </c>
      <c r="G4360" s="2">
        <f>Table3[[#This Row],[FwdDiv]]/Table3[[#This Row],[SharePrice]]</f>
        <v>5.0975177304964536E-2</v>
      </c>
    </row>
    <row r="4361" spans="2:7" x14ac:dyDescent="0.2">
      <c r="B4361" s="57">
        <v>38797</v>
      </c>
      <c r="C4361" s="56">
        <v>44.82</v>
      </c>
      <c r="D4361" s="56"/>
      <c r="E4361" s="56">
        <v>0.57499999999999996</v>
      </c>
      <c r="F4361">
        <f>Table3[[#This Row],[DivPay]]*4</f>
        <v>2.2999999999999998</v>
      </c>
      <c r="G4361" s="2">
        <f>Table3[[#This Row],[FwdDiv]]/Table3[[#This Row],[SharePrice]]</f>
        <v>5.1316376617581434E-2</v>
      </c>
    </row>
    <row r="4362" spans="2:7" x14ac:dyDescent="0.2">
      <c r="B4362" s="57">
        <v>38796</v>
      </c>
      <c r="C4362" s="56">
        <v>44.97</v>
      </c>
      <c r="D4362" s="56"/>
      <c r="E4362" s="56">
        <v>0.57499999999999996</v>
      </c>
      <c r="F4362">
        <f>Table3[[#This Row],[DivPay]]*4</f>
        <v>2.2999999999999998</v>
      </c>
      <c r="G4362" s="2">
        <f>Table3[[#This Row],[FwdDiv]]/Table3[[#This Row],[SharePrice]]</f>
        <v>5.1145207916388699E-2</v>
      </c>
    </row>
    <row r="4363" spans="2:7" x14ac:dyDescent="0.2">
      <c r="B4363" s="57">
        <v>38793</v>
      </c>
      <c r="C4363" s="56">
        <v>45.09</v>
      </c>
      <c r="D4363" s="56"/>
      <c r="E4363" s="56">
        <v>0.57499999999999996</v>
      </c>
      <c r="F4363">
        <f>Table3[[#This Row],[DivPay]]*4</f>
        <v>2.2999999999999998</v>
      </c>
      <c r="G4363" s="2">
        <f>Table3[[#This Row],[FwdDiv]]/Table3[[#This Row],[SharePrice]]</f>
        <v>5.1009092925260582E-2</v>
      </c>
    </row>
    <row r="4364" spans="2:7" x14ac:dyDescent="0.2">
      <c r="B4364" s="57">
        <v>38792</v>
      </c>
      <c r="C4364" s="56">
        <v>45.36</v>
      </c>
      <c r="D4364" s="56"/>
      <c r="E4364" s="56">
        <v>0.57499999999999996</v>
      </c>
      <c r="F4364">
        <f>Table3[[#This Row],[DivPay]]*4</f>
        <v>2.2999999999999998</v>
      </c>
      <c r="G4364" s="2">
        <f>Table3[[#This Row],[FwdDiv]]/Table3[[#This Row],[SharePrice]]</f>
        <v>5.0705467372134036E-2</v>
      </c>
    </row>
    <row r="4365" spans="2:7" x14ac:dyDescent="0.2">
      <c r="B4365" s="57">
        <v>38791</v>
      </c>
      <c r="C4365" s="56">
        <v>45.02</v>
      </c>
      <c r="D4365" s="56"/>
      <c r="E4365" s="56">
        <v>0.57499999999999996</v>
      </c>
      <c r="F4365">
        <f>Table3[[#This Row],[DivPay]]*4</f>
        <v>2.2999999999999998</v>
      </c>
      <c r="G4365" s="2">
        <f>Table3[[#This Row],[FwdDiv]]/Table3[[#This Row],[SharePrice]]</f>
        <v>5.1088405153265209E-2</v>
      </c>
    </row>
    <row r="4366" spans="2:7" x14ac:dyDescent="0.2">
      <c r="B4366" s="57">
        <v>38790</v>
      </c>
      <c r="C4366" s="56">
        <v>45.28</v>
      </c>
      <c r="D4366" s="56"/>
      <c r="E4366" s="56">
        <v>0.57499999999999996</v>
      </c>
      <c r="F4366">
        <f>Table3[[#This Row],[DivPay]]*4</f>
        <v>2.2999999999999998</v>
      </c>
      <c r="G4366" s="2">
        <f>Table3[[#This Row],[FwdDiv]]/Table3[[#This Row],[SharePrice]]</f>
        <v>5.0795053003533562E-2</v>
      </c>
    </row>
    <row r="4367" spans="2:7" x14ac:dyDescent="0.2">
      <c r="B4367" s="57">
        <v>38789</v>
      </c>
      <c r="C4367" s="56">
        <v>44.7</v>
      </c>
      <c r="D4367" s="56"/>
      <c r="E4367" s="56">
        <v>0.57499999999999996</v>
      </c>
      <c r="F4367">
        <f>Table3[[#This Row],[DivPay]]*4</f>
        <v>2.2999999999999998</v>
      </c>
      <c r="G4367" s="2">
        <f>Table3[[#This Row],[FwdDiv]]/Table3[[#This Row],[SharePrice]]</f>
        <v>5.1454138702460843E-2</v>
      </c>
    </row>
    <row r="4368" spans="2:7" x14ac:dyDescent="0.2">
      <c r="B4368" s="57">
        <v>38786</v>
      </c>
      <c r="C4368" s="56">
        <v>44.65</v>
      </c>
      <c r="D4368" s="56"/>
      <c r="E4368" s="56">
        <v>0.57499999999999996</v>
      </c>
      <c r="F4368">
        <f>Table3[[#This Row],[DivPay]]*4</f>
        <v>2.2999999999999998</v>
      </c>
      <c r="G4368" s="2">
        <f>Table3[[#This Row],[FwdDiv]]/Table3[[#This Row],[SharePrice]]</f>
        <v>5.1511758118701005E-2</v>
      </c>
    </row>
    <row r="4369" spans="2:7" x14ac:dyDescent="0.2">
      <c r="B4369" s="57">
        <v>38785</v>
      </c>
      <c r="C4369" s="56">
        <v>44.39</v>
      </c>
      <c r="D4369" s="56"/>
      <c r="E4369" s="56">
        <v>0.57499999999999996</v>
      </c>
      <c r="F4369">
        <f>Table3[[#This Row],[DivPay]]*4</f>
        <v>2.2999999999999998</v>
      </c>
      <c r="G4369" s="2">
        <f>Table3[[#This Row],[FwdDiv]]/Table3[[#This Row],[SharePrice]]</f>
        <v>5.181347150259067E-2</v>
      </c>
    </row>
    <row r="4370" spans="2:7" x14ac:dyDescent="0.2">
      <c r="B4370" s="57">
        <v>38784</v>
      </c>
      <c r="C4370" s="56">
        <v>44.58</v>
      </c>
      <c r="D4370" s="56"/>
      <c r="E4370" s="56">
        <v>0.57499999999999996</v>
      </c>
      <c r="F4370">
        <f>Table3[[#This Row],[DivPay]]*4</f>
        <v>2.2999999999999998</v>
      </c>
      <c r="G4370" s="2">
        <f>Table3[[#This Row],[FwdDiv]]/Table3[[#This Row],[SharePrice]]</f>
        <v>5.1592642440556301E-2</v>
      </c>
    </row>
    <row r="4371" spans="2:7" x14ac:dyDescent="0.2">
      <c r="B4371" s="57">
        <v>38783</v>
      </c>
      <c r="C4371" s="56">
        <v>44.59</v>
      </c>
      <c r="D4371" s="56"/>
      <c r="E4371" s="56">
        <v>0.57499999999999996</v>
      </c>
      <c r="F4371">
        <f>Table3[[#This Row],[DivPay]]*4</f>
        <v>2.2999999999999998</v>
      </c>
      <c r="G4371" s="2">
        <f>Table3[[#This Row],[FwdDiv]]/Table3[[#This Row],[SharePrice]]</f>
        <v>5.1581071989235248E-2</v>
      </c>
    </row>
    <row r="4372" spans="2:7" x14ac:dyDescent="0.2">
      <c r="B4372" s="57">
        <v>38782</v>
      </c>
      <c r="C4372" s="56">
        <v>44.5</v>
      </c>
      <c r="D4372" s="56"/>
      <c r="E4372" s="56">
        <v>0.57499999999999996</v>
      </c>
      <c r="F4372">
        <f>Table3[[#This Row],[DivPay]]*4</f>
        <v>2.2999999999999998</v>
      </c>
      <c r="G4372" s="2">
        <f>Table3[[#This Row],[FwdDiv]]/Table3[[#This Row],[SharePrice]]</f>
        <v>5.1685393258426963E-2</v>
      </c>
    </row>
    <row r="4373" spans="2:7" x14ac:dyDescent="0.2">
      <c r="B4373" s="57">
        <v>38779</v>
      </c>
      <c r="C4373" s="56">
        <v>45.09</v>
      </c>
      <c r="D4373" s="56"/>
      <c r="E4373" s="56">
        <v>0.57499999999999996</v>
      </c>
      <c r="F4373">
        <f>Table3[[#This Row],[DivPay]]*4</f>
        <v>2.2999999999999998</v>
      </c>
      <c r="G4373" s="2">
        <f>Table3[[#This Row],[FwdDiv]]/Table3[[#This Row],[SharePrice]]</f>
        <v>5.1009092925260582E-2</v>
      </c>
    </row>
    <row r="4374" spans="2:7" x14ac:dyDescent="0.2">
      <c r="B4374" s="57">
        <v>38778</v>
      </c>
      <c r="C4374" s="56">
        <v>45.23</v>
      </c>
      <c r="D4374" s="56"/>
      <c r="E4374" s="56">
        <v>0.57499999999999996</v>
      </c>
      <c r="F4374">
        <f>Table3[[#This Row],[DivPay]]*4</f>
        <v>2.2999999999999998</v>
      </c>
      <c r="G4374" s="2">
        <f>Table3[[#This Row],[FwdDiv]]/Table3[[#This Row],[SharePrice]]</f>
        <v>5.085120495246518E-2</v>
      </c>
    </row>
    <row r="4375" spans="2:7" x14ac:dyDescent="0.2">
      <c r="B4375" s="57">
        <v>38777</v>
      </c>
      <c r="C4375" s="56">
        <v>45.65</v>
      </c>
      <c r="D4375" s="56"/>
      <c r="E4375" s="56">
        <v>0.57499999999999996</v>
      </c>
      <c r="F4375">
        <f>Table3[[#This Row],[DivPay]]*4</f>
        <v>2.2999999999999998</v>
      </c>
      <c r="G4375" s="2">
        <f>Table3[[#This Row],[FwdDiv]]/Table3[[#This Row],[SharePrice]]</f>
        <v>5.0383351588170866E-2</v>
      </c>
    </row>
    <row r="4376" spans="2:7" x14ac:dyDescent="0.2">
      <c r="B4376" s="57">
        <v>38776</v>
      </c>
      <c r="C4376" s="56">
        <v>45.87</v>
      </c>
      <c r="D4376" s="56"/>
      <c r="E4376" s="56">
        <v>0.57499999999999996</v>
      </c>
      <c r="F4376">
        <f>Table3[[#This Row],[DivPay]]*4</f>
        <v>2.2999999999999998</v>
      </c>
      <c r="G4376" s="2">
        <f>Table3[[#This Row],[FwdDiv]]/Table3[[#This Row],[SharePrice]]</f>
        <v>5.014170481796381E-2</v>
      </c>
    </row>
    <row r="4377" spans="2:7" x14ac:dyDescent="0.2">
      <c r="B4377" s="57">
        <v>38775</v>
      </c>
      <c r="C4377" s="56">
        <v>45.95</v>
      </c>
      <c r="D4377" s="56"/>
      <c r="E4377" s="56">
        <v>0.57499999999999996</v>
      </c>
      <c r="F4377">
        <f>Table3[[#This Row],[DivPay]]*4</f>
        <v>2.2999999999999998</v>
      </c>
      <c r="G4377" s="2">
        <f>Table3[[#This Row],[FwdDiv]]/Table3[[#This Row],[SharePrice]]</f>
        <v>5.00544069640914E-2</v>
      </c>
    </row>
    <row r="4378" spans="2:7" x14ac:dyDescent="0.2">
      <c r="B4378" s="57">
        <v>38772</v>
      </c>
      <c r="C4378" s="56">
        <v>46.49</v>
      </c>
      <c r="D4378" s="56"/>
      <c r="E4378" s="56">
        <v>0.57499999999999996</v>
      </c>
      <c r="F4378">
        <f>Table3[[#This Row],[DivPay]]*4</f>
        <v>2.2999999999999998</v>
      </c>
      <c r="G4378" s="2">
        <f>Table3[[#This Row],[FwdDiv]]/Table3[[#This Row],[SharePrice]]</f>
        <v>4.9473004947300489E-2</v>
      </c>
    </row>
    <row r="4379" spans="2:7" x14ac:dyDescent="0.2">
      <c r="B4379" s="57">
        <v>38771</v>
      </c>
      <c r="C4379" s="56">
        <v>45.86</v>
      </c>
      <c r="D4379" s="56"/>
      <c r="E4379" s="56">
        <v>0.57499999999999996</v>
      </c>
      <c r="F4379">
        <f>Table3[[#This Row],[DivPay]]*4</f>
        <v>2.2999999999999998</v>
      </c>
      <c r="G4379" s="2">
        <f>Table3[[#This Row],[FwdDiv]]/Table3[[#This Row],[SharePrice]]</f>
        <v>5.0152638464893151E-2</v>
      </c>
    </row>
    <row r="4380" spans="2:7" x14ac:dyDescent="0.2">
      <c r="B4380" s="57">
        <v>38770</v>
      </c>
      <c r="C4380" s="56">
        <v>46.24</v>
      </c>
      <c r="D4380" s="56"/>
      <c r="E4380" s="56">
        <v>0.57499999999999996</v>
      </c>
      <c r="F4380">
        <f>Table3[[#This Row],[DivPay]]*4</f>
        <v>2.2999999999999998</v>
      </c>
      <c r="G4380" s="2">
        <f>Table3[[#This Row],[FwdDiv]]/Table3[[#This Row],[SharePrice]]</f>
        <v>4.9740484429065736E-2</v>
      </c>
    </row>
    <row r="4381" spans="2:7" x14ac:dyDescent="0.2">
      <c r="B4381" s="57">
        <v>38769</v>
      </c>
      <c r="C4381" s="56">
        <v>45.99</v>
      </c>
      <c r="D4381" s="56"/>
      <c r="E4381" s="56">
        <v>0.57499999999999996</v>
      </c>
      <c r="F4381">
        <f>Table3[[#This Row],[DivPay]]*4</f>
        <v>2.2999999999999998</v>
      </c>
      <c r="G4381" s="2">
        <f>Table3[[#This Row],[FwdDiv]]/Table3[[#This Row],[SharePrice]]</f>
        <v>5.0010871928680145E-2</v>
      </c>
    </row>
    <row r="4382" spans="2:7" x14ac:dyDescent="0.2">
      <c r="B4382" s="57">
        <v>38765</v>
      </c>
      <c r="C4382" s="56">
        <v>45.45</v>
      </c>
      <c r="D4382" s="56"/>
      <c r="E4382" s="56">
        <v>0.57499999999999996</v>
      </c>
      <c r="F4382">
        <f>Table3[[#This Row],[DivPay]]*4</f>
        <v>2.2999999999999998</v>
      </c>
      <c r="G4382" s="2">
        <f>Table3[[#This Row],[FwdDiv]]/Table3[[#This Row],[SharePrice]]</f>
        <v>5.0605060506050598E-2</v>
      </c>
    </row>
    <row r="4383" spans="2:7" x14ac:dyDescent="0.2">
      <c r="B4383" s="57">
        <v>38764</v>
      </c>
      <c r="C4383" s="56">
        <v>45.35</v>
      </c>
      <c r="D4383" s="56"/>
      <c r="E4383" s="56">
        <v>0.57499999999999996</v>
      </c>
      <c r="F4383">
        <f>Table3[[#This Row],[DivPay]]*4</f>
        <v>2.2999999999999998</v>
      </c>
      <c r="G4383" s="2">
        <f>Table3[[#This Row],[FwdDiv]]/Table3[[#This Row],[SharePrice]]</f>
        <v>5.0716648291069456E-2</v>
      </c>
    </row>
    <row r="4384" spans="2:7" x14ac:dyDescent="0.2">
      <c r="B4384" s="57">
        <v>38763</v>
      </c>
      <c r="C4384" s="56">
        <v>45.12</v>
      </c>
      <c r="D4384" s="56"/>
      <c r="E4384" s="56">
        <v>0.57499999999999996</v>
      </c>
      <c r="F4384">
        <f>Table3[[#This Row],[DivPay]]*4</f>
        <v>2.2999999999999998</v>
      </c>
      <c r="G4384" s="2">
        <f>Table3[[#This Row],[FwdDiv]]/Table3[[#This Row],[SharePrice]]</f>
        <v>5.0975177304964536E-2</v>
      </c>
    </row>
    <row r="4385" spans="2:7" x14ac:dyDescent="0.2">
      <c r="B4385" s="57">
        <v>38762</v>
      </c>
      <c r="C4385" s="56">
        <v>45.27</v>
      </c>
      <c r="D4385" s="56"/>
      <c r="E4385" s="56">
        <v>0.57499999999999996</v>
      </c>
      <c r="F4385">
        <f>Table3[[#This Row],[DivPay]]*4</f>
        <v>2.2999999999999998</v>
      </c>
      <c r="G4385" s="2">
        <f>Table3[[#This Row],[FwdDiv]]/Table3[[#This Row],[SharePrice]]</f>
        <v>5.0806273470289369E-2</v>
      </c>
    </row>
    <row r="4386" spans="2:7" x14ac:dyDescent="0.2">
      <c r="B4386" s="57">
        <v>38761</v>
      </c>
      <c r="C4386" s="56">
        <v>45.53</v>
      </c>
      <c r="D4386" s="56">
        <v>0.57499999999999996</v>
      </c>
      <c r="E4386" s="56">
        <v>0.57499999999999996</v>
      </c>
      <c r="F4386">
        <f>Table3[[#This Row],[DivPay]]*4</f>
        <v>2.2999999999999998</v>
      </c>
      <c r="G4386" s="2">
        <f>Table3[[#This Row],[FwdDiv]]/Table3[[#This Row],[SharePrice]]</f>
        <v>5.0516143202284203E-2</v>
      </c>
    </row>
    <row r="4387" spans="2:7" x14ac:dyDescent="0.2">
      <c r="B4387" s="57">
        <v>38758</v>
      </c>
      <c r="C4387" s="56">
        <v>46.14</v>
      </c>
      <c r="D4387" s="56"/>
      <c r="E4387" s="56">
        <v>0.56999999999999995</v>
      </c>
      <c r="F4387">
        <f>Table3[[#This Row],[DivPay]]*4</f>
        <v>2.2799999999999998</v>
      </c>
      <c r="G4387" s="2">
        <f>Table3[[#This Row],[FwdDiv]]/Table3[[#This Row],[SharePrice]]</f>
        <v>4.9414824447334194E-2</v>
      </c>
    </row>
    <row r="4388" spans="2:7" x14ac:dyDescent="0.2">
      <c r="B4388" s="57">
        <v>38757</v>
      </c>
      <c r="C4388" s="56">
        <v>46.05</v>
      </c>
      <c r="D4388" s="56"/>
      <c r="E4388" s="56">
        <v>0.56999999999999995</v>
      </c>
      <c r="F4388">
        <f>Table3[[#This Row],[DivPay]]*4</f>
        <v>2.2799999999999998</v>
      </c>
      <c r="G4388" s="2">
        <f>Table3[[#This Row],[FwdDiv]]/Table3[[#This Row],[SharePrice]]</f>
        <v>4.9511400651465795E-2</v>
      </c>
    </row>
    <row r="4389" spans="2:7" x14ac:dyDescent="0.2">
      <c r="B4389" s="57">
        <v>38756</v>
      </c>
      <c r="C4389" s="56">
        <v>46.28</v>
      </c>
      <c r="D4389" s="56"/>
      <c r="E4389" s="56">
        <v>0.56999999999999995</v>
      </c>
      <c r="F4389">
        <f>Table3[[#This Row],[DivPay]]*4</f>
        <v>2.2799999999999998</v>
      </c>
      <c r="G4389" s="2">
        <f>Table3[[#This Row],[FwdDiv]]/Table3[[#This Row],[SharePrice]]</f>
        <v>4.9265341400172857E-2</v>
      </c>
    </row>
    <row r="4390" spans="2:7" x14ac:dyDescent="0.2">
      <c r="B4390" s="57">
        <v>38755</v>
      </c>
      <c r="C4390" s="56">
        <v>45.84</v>
      </c>
      <c r="D4390" s="56"/>
      <c r="E4390" s="56">
        <v>0.56999999999999995</v>
      </c>
      <c r="F4390">
        <f>Table3[[#This Row],[DivPay]]*4</f>
        <v>2.2799999999999998</v>
      </c>
      <c r="G4390" s="2">
        <f>Table3[[#This Row],[FwdDiv]]/Table3[[#This Row],[SharePrice]]</f>
        <v>4.9738219895287948E-2</v>
      </c>
    </row>
    <row r="4391" spans="2:7" x14ac:dyDescent="0.2">
      <c r="B4391" s="57">
        <v>38754</v>
      </c>
      <c r="C4391" s="56">
        <v>46.13</v>
      </c>
      <c r="D4391" s="56"/>
      <c r="E4391" s="56">
        <v>0.56999999999999995</v>
      </c>
      <c r="F4391">
        <f>Table3[[#This Row],[DivPay]]*4</f>
        <v>2.2799999999999998</v>
      </c>
      <c r="G4391" s="2">
        <f>Table3[[#This Row],[FwdDiv]]/Table3[[#This Row],[SharePrice]]</f>
        <v>4.9425536527205716E-2</v>
      </c>
    </row>
    <row r="4392" spans="2:7" x14ac:dyDescent="0.2">
      <c r="B4392" s="57">
        <v>38751</v>
      </c>
      <c r="C4392" s="56">
        <v>46.1</v>
      </c>
      <c r="D4392" s="56"/>
      <c r="E4392" s="56">
        <v>0.56999999999999995</v>
      </c>
      <c r="F4392">
        <f>Table3[[#This Row],[DivPay]]*4</f>
        <v>2.2799999999999998</v>
      </c>
      <c r="G4392" s="2">
        <f>Table3[[#This Row],[FwdDiv]]/Table3[[#This Row],[SharePrice]]</f>
        <v>4.9457700650759211E-2</v>
      </c>
    </row>
    <row r="4393" spans="2:7" x14ac:dyDescent="0.2">
      <c r="B4393" s="57">
        <v>38750</v>
      </c>
      <c r="C4393" s="56">
        <v>46.56</v>
      </c>
      <c r="D4393" s="56"/>
      <c r="E4393" s="56">
        <v>0.56999999999999995</v>
      </c>
      <c r="F4393">
        <f>Table3[[#This Row],[DivPay]]*4</f>
        <v>2.2799999999999998</v>
      </c>
      <c r="G4393" s="2">
        <f>Table3[[#This Row],[FwdDiv]]/Table3[[#This Row],[SharePrice]]</f>
        <v>4.8969072164948446E-2</v>
      </c>
    </row>
    <row r="4394" spans="2:7" x14ac:dyDescent="0.2">
      <c r="B4394" s="57">
        <v>38749</v>
      </c>
      <c r="C4394" s="56">
        <v>47.04</v>
      </c>
      <c r="D4394" s="56"/>
      <c r="E4394" s="56">
        <v>0.56999999999999995</v>
      </c>
      <c r="F4394">
        <f>Table3[[#This Row],[DivPay]]*4</f>
        <v>2.2799999999999998</v>
      </c>
      <c r="G4394" s="2">
        <f>Table3[[#This Row],[FwdDiv]]/Table3[[#This Row],[SharePrice]]</f>
        <v>4.8469387755102039E-2</v>
      </c>
    </row>
    <row r="4395" spans="2:7" x14ac:dyDescent="0.2">
      <c r="B4395" s="57">
        <v>38748</v>
      </c>
      <c r="C4395" s="56">
        <v>47.01</v>
      </c>
      <c r="D4395" s="56"/>
      <c r="E4395" s="56">
        <v>0.56999999999999995</v>
      </c>
      <c r="F4395">
        <f>Table3[[#This Row],[DivPay]]*4</f>
        <v>2.2799999999999998</v>
      </c>
      <c r="G4395" s="2">
        <f>Table3[[#This Row],[FwdDiv]]/Table3[[#This Row],[SharePrice]]</f>
        <v>4.8500319081046586E-2</v>
      </c>
    </row>
    <row r="4396" spans="2:7" x14ac:dyDescent="0.2">
      <c r="B4396" s="57">
        <v>38747</v>
      </c>
      <c r="C4396" s="56">
        <v>47.08</v>
      </c>
      <c r="D4396" s="56"/>
      <c r="E4396" s="56">
        <v>0.56999999999999995</v>
      </c>
      <c r="F4396">
        <f>Table3[[#This Row],[DivPay]]*4</f>
        <v>2.2799999999999998</v>
      </c>
      <c r="G4396" s="2">
        <f>Table3[[#This Row],[FwdDiv]]/Table3[[#This Row],[SharePrice]]</f>
        <v>4.8428207306711976E-2</v>
      </c>
    </row>
    <row r="4397" spans="2:7" x14ac:dyDescent="0.2">
      <c r="B4397" s="57">
        <v>38744</v>
      </c>
      <c r="C4397" s="56">
        <v>47.29</v>
      </c>
      <c r="D4397" s="56"/>
      <c r="E4397" s="56">
        <v>0.56999999999999995</v>
      </c>
      <c r="F4397">
        <f>Table3[[#This Row],[DivPay]]*4</f>
        <v>2.2799999999999998</v>
      </c>
      <c r="G4397" s="2">
        <f>Table3[[#This Row],[FwdDiv]]/Table3[[#This Row],[SharePrice]]</f>
        <v>4.8213152886445336E-2</v>
      </c>
    </row>
    <row r="4398" spans="2:7" x14ac:dyDescent="0.2">
      <c r="B4398" s="57">
        <v>38743</v>
      </c>
      <c r="C4398" s="56">
        <v>46.85</v>
      </c>
      <c r="D4398" s="56"/>
      <c r="E4398" s="56">
        <v>0.56999999999999995</v>
      </c>
      <c r="F4398">
        <f>Table3[[#This Row],[DivPay]]*4</f>
        <v>2.2799999999999998</v>
      </c>
      <c r="G4398" s="2">
        <f>Table3[[#This Row],[FwdDiv]]/Table3[[#This Row],[SharePrice]]</f>
        <v>4.8665955176093914E-2</v>
      </c>
    </row>
    <row r="4399" spans="2:7" x14ac:dyDescent="0.2">
      <c r="B4399" s="57">
        <v>38742</v>
      </c>
      <c r="C4399" s="56">
        <v>46.82</v>
      </c>
      <c r="D4399" s="56"/>
      <c r="E4399" s="56">
        <v>0.56999999999999995</v>
      </c>
      <c r="F4399">
        <f>Table3[[#This Row],[DivPay]]*4</f>
        <v>2.2799999999999998</v>
      </c>
      <c r="G4399" s="2">
        <f>Table3[[#This Row],[FwdDiv]]/Table3[[#This Row],[SharePrice]]</f>
        <v>4.8697137975224257E-2</v>
      </c>
    </row>
    <row r="4400" spans="2:7" x14ac:dyDescent="0.2">
      <c r="B4400" s="57">
        <v>38741</v>
      </c>
      <c r="C4400" s="56">
        <v>46.94</v>
      </c>
      <c r="D4400" s="56"/>
      <c r="E4400" s="56">
        <v>0.56999999999999995</v>
      </c>
      <c r="F4400">
        <f>Table3[[#This Row],[DivPay]]*4</f>
        <v>2.2799999999999998</v>
      </c>
      <c r="G4400" s="2">
        <f>Table3[[#This Row],[FwdDiv]]/Table3[[#This Row],[SharePrice]]</f>
        <v>4.8572645930975711E-2</v>
      </c>
    </row>
    <row r="4401" spans="2:7" x14ac:dyDescent="0.2">
      <c r="B4401" s="57">
        <v>38740</v>
      </c>
      <c r="C4401" s="56">
        <v>46.69</v>
      </c>
      <c r="D4401" s="56"/>
      <c r="E4401" s="56">
        <v>0.56999999999999995</v>
      </c>
      <c r="F4401">
        <f>Table3[[#This Row],[DivPay]]*4</f>
        <v>2.2799999999999998</v>
      </c>
      <c r="G4401" s="2">
        <f>Table3[[#This Row],[FwdDiv]]/Table3[[#This Row],[SharePrice]]</f>
        <v>4.883272649389591E-2</v>
      </c>
    </row>
    <row r="4402" spans="2:7" x14ac:dyDescent="0.2">
      <c r="B4402" s="57">
        <v>38737</v>
      </c>
      <c r="C4402" s="56">
        <v>46.73</v>
      </c>
      <c r="D4402" s="56"/>
      <c r="E4402" s="56">
        <v>0.56999999999999995</v>
      </c>
      <c r="F4402">
        <f>Table3[[#This Row],[DivPay]]*4</f>
        <v>2.2799999999999998</v>
      </c>
      <c r="G4402" s="2">
        <f>Table3[[#This Row],[FwdDiv]]/Table3[[#This Row],[SharePrice]]</f>
        <v>4.8790926599614808E-2</v>
      </c>
    </row>
    <row r="4403" spans="2:7" x14ac:dyDescent="0.2">
      <c r="B4403" s="57">
        <v>38736</v>
      </c>
      <c r="C4403" s="56">
        <v>47.09</v>
      </c>
      <c r="D4403" s="56"/>
      <c r="E4403" s="56">
        <v>0.56999999999999995</v>
      </c>
      <c r="F4403">
        <f>Table3[[#This Row],[DivPay]]*4</f>
        <v>2.2799999999999998</v>
      </c>
      <c r="G4403" s="2">
        <f>Table3[[#This Row],[FwdDiv]]/Table3[[#This Row],[SharePrice]]</f>
        <v>4.8417923125929067E-2</v>
      </c>
    </row>
    <row r="4404" spans="2:7" x14ac:dyDescent="0.2">
      <c r="B4404" s="57">
        <v>38735</v>
      </c>
      <c r="C4404" s="56">
        <v>46.88</v>
      </c>
      <c r="D4404" s="56"/>
      <c r="E4404" s="56">
        <v>0.56999999999999995</v>
      </c>
      <c r="F4404">
        <f>Table3[[#This Row],[DivPay]]*4</f>
        <v>2.2799999999999998</v>
      </c>
      <c r="G4404" s="2">
        <f>Table3[[#This Row],[FwdDiv]]/Table3[[#This Row],[SharePrice]]</f>
        <v>4.8634812286689415E-2</v>
      </c>
    </row>
    <row r="4405" spans="2:7" x14ac:dyDescent="0.2">
      <c r="B4405" s="57">
        <v>38734</v>
      </c>
      <c r="C4405" s="56">
        <v>46.8</v>
      </c>
      <c r="D4405" s="56"/>
      <c r="E4405" s="56">
        <v>0.56999999999999995</v>
      </c>
      <c r="F4405">
        <f>Table3[[#This Row],[DivPay]]*4</f>
        <v>2.2799999999999998</v>
      </c>
      <c r="G4405" s="2">
        <f>Table3[[#This Row],[FwdDiv]]/Table3[[#This Row],[SharePrice]]</f>
        <v>4.8717948717948718E-2</v>
      </c>
    </row>
    <row r="4406" spans="2:7" x14ac:dyDescent="0.2">
      <c r="B4406" s="57">
        <v>38730</v>
      </c>
      <c r="C4406" s="56">
        <v>46.3</v>
      </c>
      <c r="D4406" s="56"/>
      <c r="E4406" s="56">
        <v>0.56999999999999995</v>
      </c>
      <c r="F4406">
        <f>Table3[[#This Row],[DivPay]]*4</f>
        <v>2.2799999999999998</v>
      </c>
      <c r="G4406" s="2">
        <f>Table3[[#This Row],[FwdDiv]]/Table3[[#This Row],[SharePrice]]</f>
        <v>4.9244060475161985E-2</v>
      </c>
    </row>
    <row r="4407" spans="2:7" x14ac:dyDescent="0.2">
      <c r="B4407" s="57">
        <v>38729</v>
      </c>
      <c r="C4407" s="56">
        <v>46.3</v>
      </c>
      <c r="D4407" s="56"/>
      <c r="E4407" s="56">
        <v>0.56999999999999995</v>
      </c>
      <c r="F4407">
        <f>Table3[[#This Row],[DivPay]]*4</f>
        <v>2.2799999999999998</v>
      </c>
      <c r="G4407" s="2">
        <f>Table3[[#This Row],[FwdDiv]]/Table3[[#This Row],[SharePrice]]</f>
        <v>4.9244060475161985E-2</v>
      </c>
    </row>
    <row r="4408" spans="2:7" x14ac:dyDescent="0.2">
      <c r="B4408" s="57">
        <v>38728</v>
      </c>
      <c r="C4408" s="56">
        <v>46.45</v>
      </c>
      <c r="D4408" s="56"/>
      <c r="E4408" s="56">
        <v>0.56999999999999995</v>
      </c>
      <c r="F4408">
        <f>Table3[[#This Row],[DivPay]]*4</f>
        <v>2.2799999999999998</v>
      </c>
      <c r="G4408" s="2">
        <f>Table3[[#This Row],[FwdDiv]]/Table3[[#This Row],[SharePrice]]</f>
        <v>4.9085037674919257E-2</v>
      </c>
    </row>
    <row r="4409" spans="2:7" x14ac:dyDescent="0.2">
      <c r="B4409" s="57">
        <v>38727</v>
      </c>
      <c r="C4409" s="56">
        <v>46.62</v>
      </c>
      <c r="D4409" s="56"/>
      <c r="E4409" s="56">
        <v>0.56999999999999995</v>
      </c>
      <c r="F4409">
        <f>Table3[[#This Row],[DivPay]]*4</f>
        <v>2.2799999999999998</v>
      </c>
      <c r="G4409" s="2">
        <f>Table3[[#This Row],[FwdDiv]]/Table3[[#This Row],[SharePrice]]</f>
        <v>4.8906048906048903E-2</v>
      </c>
    </row>
    <row r="4410" spans="2:7" x14ac:dyDescent="0.2">
      <c r="B4410" s="57">
        <v>38726</v>
      </c>
      <c r="C4410" s="56">
        <v>46.75</v>
      </c>
      <c r="D4410" s="56"/>
      <c r="E4410" s="56">
        <v>0.56999999999999995</v>
      </c>
      <c r="F4410">
        <f>Table3[[#This Row],[DivPay]]*4</f>
        <v>2.2799999999999998</v>
      </c>
      <c r="G4410" s="2">
        <f>Table3[[#This Row],[FwdDiv]]/Table3[[#This Row],[SharePrice]]</f>
        <v>4.8770053475935826E-2</v>
      </c>
    </row>
    <row r="4411" spans="2:7" x14ac:dyDescent="0.2">
      <c r="B4411" s="57">
        <v>38723</v>
      </c>
      <c r="C4411" s="56">
        <v>46.81</v>
      </c>
      <c r="D4411" s="56"/>
      <c r="E4411" s="56">
        <v>0.56999999999999995</v>
      </c>
      <c r="F4411">
        <f>Table3[[#This Row],[DivPay]]*4</f>
        <v>2.2799999999999998</v>
      </c>
      <c r="G4411" s="2">
        <f>Table3[[#This Row],[FwdDiv]]/Table3[[#This Row],[SharePrice]]</f>
        <v>4.8707541123691515E-2</v>
      </c>
    </row>
    <row r="4412" spans="2:7" x14ac:dyDescent="0.2">
      <c r="B4412" s="57">
        <v>38722</v>
      </c>
      <c r="C4412" s="56">
        <v>46.67</v>
      </c>
      <c r="D4412" s="56"/>
      <c r="E4412" s="56">
        <v>0.56999999999999995</v>
      </c>
      <c r="F4412">
        <f>Table3[[#This Row],[DivPay]]*4</f>
        <v>2.2799999999999998</v>
      </c>
      <c r="G4412" s="2">
        <f>Table3[[#This Row],[FwdDiv]]/Table3[[#This Row],[SharePrice]]</f>
        <v>4.8853653310477814E-2</v>
      </c>
    </row>
    <row r="4413" spans="2:7" x14ac:dyDescent="0.2">
      <c r="B4413" s="57">
        <v>38721</v>
      </c>
      <c r="C4413" s="56">
        <v>46.7</v>
      </c>
      <c r="D4413" s="56"/>
      <c r="E4413" s="56">
        <v>0.56999999999999995</v>
      </c>
      <c r="F4413">
        <f>Table3[[#This Row],[DivPay]]*4</f>
        <v>2.2799999999999998</v>
      </c>
      <c r="G4413" s="2">
        <f>Table3[[#This Row],[FwdDiv]]/Table3[[#This Row],[SharePrice]]</f>
        <v>4.8822269807280508E-2</v>
      </c>
    </row>
    <row r="4414" spans="2:7" x14ac:dyDescent="0.2">
      <c r="B4414" s="57">
        <v>38720</v>
      </c>
      <c r="C4414" s="56">
        <v>46.7</v>
      </c>
      <c r="D4414" s="56"/>
      <c r="E4414" s="56">
        <v>0.56999999999999995</v>
      </c>
      <c r="F4414">
        <f>Table3[[#This Row],[DivPay]]*4</f>
        <v>2.2799999999999998</v>
      </c>
      <c r="G4414" s="2">
        <f>Table3[[#This Row],[FwdDiv]]/Table3[[#This Row],[SharePrice]]</f>
        <v>4.8822269807280508E-2</v>
      </c>
    </row>
    <row r="4415" spans="2:7" x14ac:dyDescent="0.2">
      <c r="B4415" s="57">
        <v>38716</v>
      </c>
      <c r="C4415" s="56">
        <v>46.33</v>
      </c>
      <c r="D4415" s="56"/>
      <c r="E4415" s="56">
        <v>0.56999999999999995</v>
      </c>
      <c r="F4415">
        <f>Table3[[#This Row],[DivPay]]*4</f>
        <v>2.2799999999999998</v>
      </c>
      <c r="G4415" s="2">
        <f>Table3[[#This Row],[FwdDiv]]/Table3[[#This Row],[SharePrice]]</f>
        <v>4.9212173537664577E-2</v>
      </c>
    </row>
    <row r="4416" spans="2:7" x14ac:dyDescent="0.2">
      <c r="B4416" s="57">
        <v>38715</v>
      </c>
      <c r="C4416" s="56">
        <v>46.56</v>
      </c>
      <c r="D4416" s="56"/>
      <c r="E4416" s="56">
        <v>0.56999999999999995</v>
      </c>
      <c r="F4416">
        <f>Table3[[#This Row],[DivPay]]*4</f>
        <v>2.2799999999999998</v>
      </c>
      <c r="G4416" s="2">
        <f>Table3[[#This Row],[FwdDiv]]/Table3[[#This Row],[SharePrice]]</f>
        <v>4.8969072164948446E-2</v>
      </c>
    </row>
    <row r="4417" spans="2:7" x14ac:dyDescent="0.2">
      <c r="B4417" s="57">
        <v>38714</v>
      </c>
      <c r="C4417" s="56">
        <v>46.74</v>
      </c>
      <c r="D4417" s="56"/>
      <c r="E4417" s="56">
        <v>0.56999999999999995</v>
      </c>
      <c r="F4417">
        <f>Table3[[#This Row],[DivPay]]*4</f>
        <v>2.2799999999999998</v>
      </c>
      <c r="G4417" s="2">
        <f>Table3[[#This Row],[FwdDiv]]/Table3[[#This Row],[SharePrice]]</f>
        <v>4.8780487804878044E-2</v>
      </c>
    </row>
    <row r="4418" spans="2:7" x14ac:dyDescent="0.2">
      <c r="B4418" s="57">
        <v>38713</v>
      </c>
      <c r="C4418" s="56">
        <v>47.08</v>
      </c>
      <c r="D4418" s="56"/>
      <c r="E4418" s="56">
        <v>0.56999999999999995</v>
      </c>
      <c r="F4418">
        <f>Table3[[#This Row],[DivPay]]*4</f>
        <v>2.2799999999999998</v>
      </c>
      <c r="G4418" s="2">
        <f>Table3[[#This Row],[FwdDiv]]/Table3[[#This Row],[SharePrice]]</f>
        <v>4.8428207306711976E-2</v>
      </c>
    </row>
    <row r="4419" spans="2:7" x14ac:dyDescent="0.2">
      <c r="B4419" s="57">
        <v>38709</v>
      </c>
      <c r="C4419" s="56">
        <v>46.94</v>
      </c>
      <c r="D4419" s="56"/>
      <c r="E4419" s="56">
        <v>0.56999999999999995</v>
      </c>
      <c r="F4419">
        <f>Table3[[#This Row],[DivPay]]*4</f>
        <v>2.2799999999999998</v>
      </c>
      <c r="G4419" s="2">
        <f>Table3[[#This Row],[FwdDiv]]/Table3[[#This Row],[SharePrice]]</f>
        <v>4.8572645930975711E-2</v>
      </c>
    </row>
    <row r="4420" spans="2:7" x14ac:dyDescent="0.2">
      <c r="B4420" s="57">
        <v>38708</v>
      </c>
      <c r="C4420" s="56">
        <v>46.85</v>
      </c>
      <c r="D4420" s="56"/>
      <c r="E4420" s="56">
        <v>0.56999999999999995</v>
      </c>
      <c r="F4420">
        <f>Table3[[#This Row],[DivPay]]*4</f>
        <v>2.2799999999999998</v>
      </c>
      <c r="G4420" s="2">
        <f>Table3[[#This Row],[FwdDiv]]/Table3[[#This Row],[SharePrice]]</f>
        <v>4.8665955176093914E-2</v>
      </c>
    </row>
    <row r="4421" spans="2:7" x14ac:dyDescent="0.2">
      <c r="B4421" s="57">
        <v>38707</v>
      </c>
      <c r="C4421" s="56">
        <v>46.44</v>
      </c>
      <c r="D4421" s="56"/>
      <c r="E4421" s="56">
        <v>0.56999999999999995</v>
      </c>
      <c r="F4421">
        <f>Table3[[#This Row],[DivPay]]*4</f>
        <v>2.2799999999999998</v>
      </c>
      <c r="G4421" s="2">
        <f>Table3[[#This Row],[FwdDiv]]/Table3[[#This Row],[SharePrice]]</f>
        <v>4.909560723514212E-2</v>
      </c>
    </row>
    <row r="4422" spans="2:7" x14ac:dyDescent="0.2">
      <c r="B4422" s="57">
        <v>38706</v>
      </c>
      <c r="C4422" s="56">
        <v>46.61</v>
      </c>
      <c r="D4422" s="56"/>
      <c r="E4422" s="56">
        <v>0.56999999999999995</v>
      </c>
      <c r="F4422">
        <f>Table3[[#This Row],[DivPay]]*4</f>
        <v>2.2799999999999998</v>
      </c>
      <c r="G4422" s="2">
        <f>Table3[[#This Row],[FwdDiv]]/Table3[[#This Row],[SharePrice]]</f>
        <v>4.8916541514696411E-2</v>
      </c>
    </row>
    <row r="4423" spans="2:7" x14ac:dyDescent="0.2">
      <c r="B4423" s="57">
        <v>38705</v>
      </c>
      <c r="C4423" s="56">
        <v>46.53</v>
      </c>
      <c r="D4423" s="56"/>
      <c r="E4423" s="56">
        <v>0.56999999999999995</v>
      </c>
      <c r="F4423">
        <f>Table3[[#This Row],[DivPay]]*4</f>
        <v>2.2799999999999998</v>
      </c>
      <c r="G4423" s="2">
        <f>Table3[[#This Row],[FwdDiv]]/Table3[[#This Row],[SharePrice]]</f>
        <v>4.9000644745325589E-2</v>
      </c>
    </row>
    <row r="4424" spans="2:7" x14ac:dyDescent="0.2">
      <c r="B4424" s="57">
        <v>38702</v>
      </c>
      <c r="C4424" s="56">
        <v>46.85</v>
      </c>
      <c r="D4424" s="56"/>
      <c r="E4424" s="56">
        <v>0.56999999999999995</v>
      </c>
      <c r="F4424">
        <f>Table3[[#This Row],[DivPay]]*4</f>
        <v>2.2799999999999998</v>
      </c>
      <c r="G4424" s="2">
        <f>Table3[[#This Row],[FwdDiv]]/Table3[[#This Row],[SharePrice]]</f>
        <v>4.8665955176093914E-2</v>
      </c>
    </row>
    <row r="4425" spans="2:7" x14ac:dyDescent="0.2">
      <c r="B4425" s="57">
        <v>38701</v>
      </c>
      <c r="C4425" s="56">
        <v>46.28</v>
      </c>
      <c r="D4425" s="56"/>
      <c r="E4425" s="56">
        <v>0.56999999999999995</v>
      </c>
      <c r="F4425">
        <f>Table3[[#This Row],[DivPay]]*4</f>
        <v>2.2799999999999998</v>
      </c>
      <c r="G4425" s="2">
        <f>Table3[[#This Row],[FwdDiv]]/Table3[[#This Row],[SharePrice]]</f>
        <v>4.9265341400172857E-2</v>
      </c>
    </row>
    <row r="4426" spans="2:7" x14ac:dyDescent="0.2">
      <c r="B4426" s="57">
        <v>38700</v>
      </c>
      <c r="C4426" s="56">
        <v>46.33</v>
      </c>
      <c r="D4426" s="56"/>
      <c r="E4426" s="56">
        <v>0.56999999999999995</v>
      </c>
      <c r="F4426">
        <f>Table3[[#This Row],[DivPay]]*4</f>
        <v>2.2799999999999998</v>
      </c>
      <c r="G4426" s="2">
        <f>Table3[[#This Row],[FwdDiv]]/Table3[[#This Row],[SharePrice]]</f>
        <v>4.9212173537664577E-2</v>
      </c>
    </row>
    <row r="4427" spans="2:7" x14ac:dyDescent="0.2">
      <c r="B4427" s="57">
        <v>38699</v>
      </c>
      <c r="C4427" s="56">
        <v>45.89</v>
      </c>
      <c r="D4427" s="56"/>
      <c r="E4427" s="56">
        <v>0.56999999999999995</v>
      </c>
      <c r="F4427">
        <f>Table3[[#This Row],[DivPay]]*4</f>
        <v>2.2799999999999998</v>
      </c>
      <c r="G4427" s="2">
        <f>Table3[[#This Row],[FwdDiv]]/Table3[[#This Row],[SharePrice]]</f>
        <v>4.96840270211375E-2</v>
      </c>
    </row>
    <row r="4428" spans="2:7" x14ac:dyDescent="0.2">
      <c r="B4428" s="57">
        <v>38698</v>
      </c>
      <c r="C4428" s="56">
        <v>45.48</v>
      </c>
      <c r="D4428" s="56"/>
      <c r="E4428" s="56">
        <v>0.56999999999999995</v>
      </c>
      <c r="F4428">
        <f>Table3[[#This Row],[DivPay]]*4</f>
        <v>2.2799999999999998</v>
      </c>
      <c r="G4428" s="2">
        <f>Table3[[#This Row],[FwdDiv]]/Table3[[#This Row],[SharePrice]]</f>
        <v>5.0131926121372031E-2</v>
      </c>
    </row>
    <row r="4429" spans="2:7" x14ac:dyDescent="0.2">
      <c r="B4429" s="57">
        <v>38695</v>
      </c>
      <c r="C4429" s="56">
        <v>45.46</v>
      </c>
      <c r="D4429" s="56"/>
      <c r="E4429" s="56">
        <v>0.56999999999999995</v>
      </c>
      <c r="F4429">
        <f>Table3[[#This Row],[DivPay]]*4</f>
        <v>2.2799999999999998</v>
      </c>
      <c r="G4429" s="2">
        <f>Table3[[#This Row],[FwdDiv]]/Table3[[#This Row],[SharePrice]]</f>
        <v>5.0153981522217332E-2</v>
      </c>
    </row>
    <row r="4430" spans="2:7" x14ac:dyDescent="0.2">
      <c r="B4430" s="57">
        <v>38694</v>
      </c>
      <c r="C4430" s="56">
        <v>45.19</v>
      </c>
      <c r="D4430" s="56"/>
      <c r="E4430" s="56">
        <v>0.56999999999999995</v>
      </c>
      <c r="F4430">
        <f>Table3[[#This Row],[DivPay]]*4</f>
        <v>2.2799999999999998</v>
      </c>
      <c r="G4430" s="2">
        <f>Table3[[#This Row],[FwdDiv]]/Table3[[#This Row],[SharePrice]]</f>
        <v>5.0453640185881832E-2</v>
      </c>
    </row>
    <row r="4431" spans="2:7" x14ac:dyDescent="0.2">
      <c r="B4431" s="57">
        <v>38693</v>
      </c>
      <c r="C4431" s="56">
        <v>44.89</v>
      </c>
      <c r="D4431" s="56"/>
      <c r="E4431" s="56">
        <v>0.56999999999999995</v>
      </c>
      <c r="F4431">
        <f>Table3[[#This Row],[DivPay]]*4</f>
        <v>2.2799999999999998</v>
      </c>
      <c r="G4431" s="2">
        <f>Table3[[#This Row],[FwdDiv]]/Table3[[#This Row],[SharePrice]]</f>
        <v>5.0790822009356196E-2</v>
      </c>
    </row>
    <row r="4432" spans="2:7" x14ac:dyDescent="0.2">
      <c r="B4432" s="57">
        <v>38692</v>
      </c>
      <c r="C4432" s="56">
        <v>45.1</v>
      </c>
      <c r="D4432" s="56"/>
      <c r="E4432" s="56">
        <v>0.56999999999999995</v>
      </c>
      <c r="F4432">
        <f>Table3[[#This Row],[DivPay]]*4</f>
        <v>2.2799999999999998</v>
      </c>
      <c r="G4432" s="2">
        <f>Table3[[#This Row],[FwdDiv]]/Table3[[#This Row],[SharePrice]]</f>
        <v>5.0554323725055424E-2</v>
      </c>
    </row>
    <row r="4433" spans="2:7" x14ac:dyDescent="0.2">
      <c r="B4433" s="57">
        <v>38691</v>
      </c>
      <c r="C4433" s="56">
        <v>45.43</v>
      </c>
      <c r="D4433" s="56"/>
      <c r="E4433" s="56">
        <v>0.56999999999999995</v>
      </c>
      <c r="F4433">
        <f>Table3[[#This Row],[DivPay]]*4</f>
        <v>2.2799999999999998</v>
      </c>
      <c r="G4433" s="2">
        <f>Table3[[#This Row],[FwdDiv]]/Table3[[#This Row],[SharePrice]]</f>
        <v>5.0187101034558659E-2</v>
      </c>
    </row>
    <row r="4434" spans="2:7" x14ac:dyDescent="0.2">
      <c r="B4434" s="57">
        <v>38688</v>
      </c>
      <c r="C4434" s="56">
        <v>45.81</v>
      </c>
      <c r="D4434" s="56"/>
      <c r="E4434" s="56">
        <v>0.56999999999999995</v>
      </c>
      <c r="F4434">
        <f>Table3[[#This Row],[DivPay]]*4</f>
        <v>2.2799999999999998</v>
      </c>
      <c r="G4434" s="2">
        <f>Table3[[#This Row],[FwdDiv]]/Table3[[#This Row],[SharePrice]]</f>
        <v>4.9770792403405366E-2</v>
      </c>
    </row>
    <row r="4435" spans="2:7" x14ac:dyDescent="0.2">
      <c r="B4435" s="57">
        <v>38687</v>
      </c>
      <c r="C4435" s="56">
        <v>45.7</v>
      </c>
      <c r="D4435" s="56"/>
      <c r="E4435" s="56">
        <v>0.56999999999999995</v>
      </c>
      <c r="F4435">
        <f>Table3[[#This Row],[DivPay]]*4</f>
        <v>2.2799999999999998</v>
      </c>
      <c r="G4435" s="2">
        <f>Table3[[#This Row],[FwdDiv]]/Table3[[#This Row],[SharePrice]]</f>
        <v>4.9890590809628002E-2</v>
      </c>
    </row>
    <row r="4436" spans="2:7" x14ac:dyDescent="0.2">
      <c r="B4436" s="57">
        <v>38686</v>
      </c>
      <c r="C4436" s="56">
        <v>45.54</v>
      </c>
      <c r="D4436" s="56"/>
      <c r="E4436" s="56">
        <v>0.56999999999999995</v>
      </c>
      <c r="F4436">
        <f>Table3[[#This Row],[DivPay]]*4</f>
        <v>2.2799999999999998</v>
      </c>
      <c r="G4436" s="2">
        <f>Table3[[#This Row],[FwdDiv]]/Table3[[#This Row],[SharePrice]]</f>
        <v>5.0065876152832672E-2</v>
      </c>
    </row>
    <row r="4437" spans="2:7" x14ac:dyDescent="0.2">
      <c r="B4437" s="57">
        <v>38685</v>
      </c>
      <c r="C4437" s="56">
        <v>46.1</v>
      </c>
      <c r="D4437" s="56"/>
      <c r="E4437" s="56">
        <v>0.56999999999999995</v>
      </c>
      <c r="F4437">
        <f>Table3[[#This Row],[DivPay]]*4</f>
        <v>2.2799999999999998</v>
      </c>
      <c r="G4437" s="2">
        <f>Table3[[#This Row],[FwdDiv]]/Table3[[#This Row],[SharePrice]]</f>
        <v>4.9457700650759211E-2</v>
      </c>
    </row>
    <row r="4438" spans="2:7" x14ac:dyDescent="0.2">
      <c r="B4438" s="57">
        <v>38684</v>
      </c>
      <c r="C4438" s="56">
        <v>45.85</v>
      </c>
      <c r="D4438" s="56"/>
      <c r="E4438" s="56">
        <v>0.56999999999999995</v>
      </c>
      <c r="F4438">
        <f>Table3[[#This Row],[DivPay]]*4</f>
        <v>2.2799999999999998</v>
      </c>
      <c r="G4438" s="2">
        <f>Table3[[#This Row],[FwdDiv]]/Table3[[#This Row],[SharePrice]]</f>
        <v>4.9727371864776437E-2</v>
      </c>
    </row>
    <row r="4439" spans="2:7" x14ac:dyDescent="0.2">
      <c r="B4439" s="57">
        <v>38681</v>
      </c>
      <c r="C4439" s="56">
        <v>46.01</v>
      </c>
      <c r="D4439" s="56"/>
      <c r="E4439" s="56">
        <v>0.56999999999999995</v>
      </c>
      <c r="F4439">
        <f>Table3[[#This Row],[DivPay]]*4</f>
        <v>2.2799999999999998</v>
      </c>
      <c r="G4439" s="2">
        <f>Table3[[#This Row],[FwdDiv]]/Table3[[#This Row],[SharePrice]]</f>
        <v>4.9554444685937837E-2</v>
      </c>
    </row>
    <row r="4440" spans="2:7" x14ac:dyDescent="0.2">
      <c r="B4440" s="57">
        <v>38679</v>
      </c>
      <c r="C4440" s="56">
        <v>45.75</v>
      </c>
      <c r="D4440" s="56"/>
      <c r="E4440" s="56">
        <v>0.56999999999999995</v>
      </c>
      <c r="F4440">
        <f>Table3[[#This Row],[DivPay]]*4</f>
        <v>2.2799999999999998</v>
      </c>
      <c r="G4440" s="2">
        <f>Table3[[#This Row],[FwdDiv]]/Table3[[#This Row],[SharePrice]]</f>
        <v>4.9836065573770488E-2</v>
      </c>
    </row>
    <row r="4441" spans="2:7" x14ac:dyDescent="0.2">
      <c r="B4441" s="57">
        <v>38678</v>
      </c>
      <c r="C4441" s="56">
        <v>45.65</v>
      </c>
      <c r="D4441" s="56"/>
      <c r="E4441" s="56">
        <v>0.56999999999999995</v>
      </c>
      <c r="F4441">
        <f>Table3[[#This Row],[DivPay]]*4</f>
        <v>2.2799999999999998</v>
      </c>
      <c r="G4441" s="2">
        <f>Table3[[#This Row],[FwdDiv]]/Table3[[#This Row],[SharePrice]]</f>
        <v>4.9945235487404156E-2</v>
      </c>
    </row>
    <row r="4442" spans="2:7" x14ac:dyDescent="0.2">
      <c r="B4442" s="57">
        <v>38677</v>
      </c>
      <c r="C4442" s="56">
        <v>45.75</v>
      </c>
      <c r="D4442" s="56"/>
      <c r="E4442" s="56">
        <v>0.56999999999999995</v>
      </c>
      <c r="F4442">
        <f>Table3[[#This Row],[DivPay]]*4</f>
        <v>2.2799999999999998</v>
      </c>
      <c r="G4442" s="2">
        <f>Table3[[#This Row],[FwdDiv]]/Table3[[#This Row],[SharePrice]]</f>
        <v>4.9836065573770488E-2</v>
      </c>
    </row>
    <row r="4443" spans="2:7" x14ac:dyDescent="0.2">
      <c r="B4443" s="57">
        <v>38674</v>
      </c>
      <c r="C4443" s="56">
        <v>45.53</v>
      </c>
      <c r="D4443" s="56"/>
      <c r="E4443" s="56">
        <v>0.56999999999999995</v>
      </c>
      <c r="F4443">
        <f>Table3[[#This Row],[DivPay]]*4</f>
        <v>2.2799999999999998</v>
      </c>
      <c r="G4443" s="2">
        <f>Table3[[#This Row],[FwdDiv]]/Table3[[#This Row],[SharePrice]]</f>
        <v>5.0076872391829556E-2</v>
      </c>
    </row>
    <row r="4444" spans="2:7" x14ac:dyDescent="0.2">
      <c r="B4444" s="57">
        <v>38673</v>
      </c>
      <c r="C4444" s="56">
        <v>45.14</v>
      </c>
      <c r="D4444" s="56"/>
      <c r="E4444" s="56">
        <v>0.56999999999999995</v>
      </c>
      <c r="F4444">
        <f>Table3[[#This Row],[DivPay]]*4</f>
        <v>2.2799999999999998</v>
      </c>
      <c r="G4444" s="2">
        <f>Table3[[#This Row],[FwdDiv]]/Table3[[#This Row],[SharePrice]]</f>
        <v>5.0509525919361982E-2</v>
      </c>
    </row>
    <row r="4445" spans="2:7" x14ac:dyDescent="0.2">
      <c r="B4445" s="57">
        <v>38672</v>
      </c>
      <c r="C4445" s="56">
        <v>44.77</v>
      </c>
      <c r="D4445" s="56"/>
      <c r="E4445" s="56">
        <v>0.56999999999999995</v>
      </c>
      <c r="F4445">
        <f>Table3[[#This Row],[DivPay]]*4</f>
        <v>2.2799999999999998</v>
      </c>
      <c r="G4445" s="2">
        <f>Table3[[#This Row],[FwdDiv]]/Table3[[#This Row],[SharePrice]]</f>
        <v>5.0926960017869102E-2</v>
      </c>
    </row>
    <row r="4446" spans="2:7" x14ac:dyDescent="0.2">
      <c r="B4446" s="57">
        <v>38671</v>
      </c>
      <c r="C4446" s="56">
        <v>44.68</v>
      </c>
      <c r="D4446" s="56"/>
      <c r="E4446" s="56">
        <v>0.56999999999999995</v>
      </c>
      <c r="F4446">
        <f>Table3[[#This Row],[DivPay]]*4</f>
        <v>2.2799999999999998</v>
      </c>
      <c r="G4446" s="2">
        <f>Table3[[#This Row],[FwdDiv]]/Table3[[#This Row],[SharePrice]]</f>
        <v>5.1029543419874659E-2</v>
      </c>
    </row>
    <row r="4447" spans="2:7" x14ac:dyDescent="0.2">
      <c r="B4447" s="57">
        <v>38670</v>
      </c>
      <c r="C4447" s="56">
        <v>44.9</v>
      </c>
      <c r="D4447" s="56">
        <v>0.56999999999999995</v>
      </c>
      <c r="E4447" s="56">
        <v>0.56999999999999995</v>
      </c>
      <c r="F4447">
        <f>Table3[[#This Row],[DivPay]]*4</f>
        <v>2.2799999999999998</v>
      </c>
      <c r="G4447" s="2">
        <f>Table3[[#This Row],[FwdDiv]]/Table3[[#This Row],[SharePrice]]</f>
        <v>5.0779510022271712E-2</v>
      </c>
    </row>
    <row r="4448" spans="2:7" x14ac:dyDescent="0.2">
      <c r="B4448" s="57">
        <v>38667</v>
      </c>
      <c r="C4448" s="56">
        <v>45.9</v>
      </c>
      <c r="D4448" s="56"/>
      <c r="E4448" s="56">
        <v>0.56999999999999995</v>
      </c>
      <c r="F4448">
        <f>Table3[[#This Row],[DivPay]]*4</f>
        <v>2.2799999999999998</v>
      </c>
      <c r="G4448" s="2">
        <f>Table3[[#This Row],[FwdDiv]]/Table3[[#This Row],[SharePrice]]</f>
        <v>4.9673202614379082E-2</v>
      </c>
    </row>
    <row r="4449" spans="2:7" x14ac:dyDescent="0.2">
      <c r="B4449" s="57">
        <v>38666</v>
      </c>
      <c r="C4449" s="56">
        <v>46.2</v>
      </c>
      <c r="D4449" s="56"/>
      <c r="E4449" s="56">
        <v>0.56999999999999995</v>
      </c>
      <c r="F4449">
        <f>Table3[[#This Row],[DivPay]]*4</f>
        <v>2.2799999999999998</v>
      </c>
      <c r="G4449" s="2">
        <f>Table3[[#This Row],[FwdDiv]]/Table3[[#This Row],[SharePrice]]</f>
        <v>4.9350649350649346E-2</v>
      </c>
    </row>
    <row r="4450" spans="2:7" x14ac:dyDescent="0.2">
      <c r="B4450" s="57">
        <v>38665</v>
      </c>
      <c r="C4450" s="56">
        <v>46.01</v>
      </c>
      <c r="D4450" s="56"/>
      <c r="E4450" s="56">
        <v>0.56999999999999995</v>
      </c>
      <c r="F4450">
        <f>Table3[[#This Row],[DivPay]]*4</f>
        <v>2.2799999999999998</v>
      </c>
      <c r="G4450" s="2">
        <f>Table3[[#This Row],[FwdDiv]]/Table3[[#This Row],[SharePrice]]</f>
        <v>4.9554444685937837E-2</v>
      </c>
    </row>
    <row r="4451" spans="2:7" x14ac:dyDescent="0.2">
      <c r="B4451" s="57">
        <v>38664</v>
      </c>
      <c r="C4451" s="56">
        <v>45.24</v>
      </c>
      <c r="D4451" s="56"/>
      <c r="E4451" s="56">
        <v>0.56999999999999995</v>
      </c>
      <c r="F4451">
        <f>Table3[[#This Row],[DivPay]]*4</f>
        <v>2.2799999999999998</v>
      </c>
      <c r="G4451" s="2">
        <f>Table3[[#This Row],[FwdDiv]]/Table3[[#This Row],[SharePrice]]</f>
        <v>5.0397877984084877E-2</v>
      </c>
    </row>
    <row r="4452" spans="2:7" x14ac:dyDescent="0.2">
      <c r="B4452" s="57">
        <v>38663</v>
      </c>
      <c r="C4452" s="56">
        <v>45.17</v>
      </c>
      <c r="D4452" s="56"/>
      <c r="E4452" s="56">
        <v>0.56999999999999995</v>
      </c>
      <c r="F4452">
        <f>Table3[[#This Row],[DivPay]]*4</f>
        <v>2.2799999999999998</v>
      </c>
      <c r="G4452" s="2">
        <f>Table3[[#This Row],[FwdDiv]]/Table3[[#This Row],[SharePrice]]</f>
        <v>5.0475979632499439E-2</v>
      </c>
    </row>
    <row r="4453" spans="2:7" x14ac:dyDescent="0.2">
      <c r="B4453" s="57">
        <v>38660</v>
      </c>
      <c r="C4453" s="56">
        <v>45.44</v>
      </c>
      <c r="D4453" s="56"/>
      <c r="E4453" s="56">
        <v>0.56999999999999995</v>
      </c>
      <c r="F4453">
        <f>Table3[[#This Row],[DivPay]]*4</f>
        <v>2.2799999999999998</v>
      </c>
      <c r="G4453" s="2">
        <f>Table3[[#This Row],[FwdDiv]]/Table3[[#This Row],[SharePrice]]</f>
        <v>5.0176056338028165E-2</v>
      </c>
    </row>
    <row r="4454" spans="2:7" x14ac:dyDescent="0.2">
      <c r="B4454" s="57">
        <v>38659</v>
      </c>
      <c r="C4454" s="56">
        <v>45.59</v>
      </c>
      <c r="D4454" s="56"/>
      <c r="E4454" s="56">
        <v>0.56999999999999995</v>
      </c>
      <c r="F4454">
        <f>Table3[[#This Row],[DivPay]]*4</f>
        <v>2.2799999999999998</v>
      </c>
      <c r="G4454" s="2">
        <f>Table3[[#This Row],[FwdDiv]]/Table3[[#This Row],[SharePrice]]</f>
        <v>5.0010967317394156E-2</v>
      </c>
    </row>
    <row r="4455" spans="2:7" x14ac:dyDescent="0.2">
      <c r="B4455" s="57">
        <v>38658</v>
      </c>
      <c r="C4455" s="56">
        <v>45.8</v>
      </c>
      <c r="D4455" s="56"/>
      <c r="E4455" s="56">
        <v>0.56999999999999995</v>
      </c>
      <c r="F4455">
        <f>Table3[[#This Row],[DivPay]]*4</f>
        <v>2.2799999999999998</v>
      </c>
      <c r="G4455" s="2">
        <f>Table3[[#This Row],[FwdDiv]]/Table3[[#This Row],[SharePrice]]</f>
        <v>4.9781659388646288E-2</v>
      </c>
    </row>
    <row r="4456" spans="2:7" x14ac:dyDescent="0.2">
      <c r="B4456" s="57">
        <v>38657</v>
      </c>
      <c r="C4456" s="56">
        <v>45.28</v>
      </c>
      <c r="D4456" s="56"/>
      <c r="E4456" s="56">
        <v>0.56999999999999995</v>
      </c>
      <c r="F4456">
        <f>Table3[[#This Row],[DivPay]]*4</f>
        <v>2.2799999999999998</v>
      </c>
      <c r="G4456" s="2">
        <f>Table3[[#This Row],[FwdDiv]]/Table3[[#This Row],[SharePrice]]</f>
        <v>5.0353356890459361E-2</v>
      </c>
    </row>
    <row r="4457" spans="2:7" x14ac:dyDescent="0.2">
      <c r="B4457" s="57">
        <v>38656</v>
      </c>
      <c r="C4457" s="56">
        <v>45.5</v>
      </c>
      <c r="D4457" s="56"/>
      <c r="E4457" s="56">
        <v>0.56999999999999995</v>
      </c>
      <c r="F4457">
        <f>Table3[[#This Row],[DivPay]]*4</f>
        <v>2.2799999999999998</v>
      </c>
      <c r="G4457" s="2">
        <f>Table3[[#This Row],[FwdDiv]]/Table3[[#This Row],[SharePrice]]</f>
        <v>5.0109890109890108E-2</v>
      </c>
    </row>
    <row r="4458" spans="2:7" x14ac:dyDescent="0.2">
      <c r="B4458" s="57">
        <v>38653</v>
      </c>
      <c r="C4458" s="56">
        <v>45.21</v>
      </c>
      <c r="D4458" s="56"/>
      <c r="E4458" s="56">
        <v>0.56999999999999995</v>
      </c>
      <c r="F4458">
        <f>Table3[[#This Row],[DivPay]]*4</f>
        <v>2.2799999999999998</v>
      </c>
      <c r="G4458" s="2">
        <f>Table3[[#This Row],[FwdDiv]]/Table3[[#This Row],[SharePrice]]</f>
        <v>5.0431320504313197E-2</v>
      </c>
    </row>
    <row r="4459" spans="2:7" x14ac:dyDescent="0.2">
      <c r="B4459" s="57">
        <v>38652</v>
      </c>
      <c r="C4459" s="56">
        <v>44.41</v>
      </c>
      <c r="D4459" s="56"/>
      <c r="E4459" s="56">
        <v>0.56999999999999995</v>
      </c>
      <c r="F4459">
        <f>Table3[[#This Row],[DivPay]]*4</f>
        <v>2.2799999999999998</v>
      </c>
      <c r="G4459" s="2">
        <f>Table3[[#This Row],[FwdDiv]]/Table3[[#This Row],[SharePrice]]</f>
        <v>5.1339788335960368E-2</v>
      </c>
    </row>
    <row r="4460" spans="2:7" x14ac:dyDescent="0.2">
      <c r="B4460" s="57">
        <v>38651</v>
      </c>
      <c r="C4460" s="56">
        <v>44.79</v>
      </c>
      <c r="D4460" s="56"/>
      <c r="E4460" s="56">
        <v>0.56999999999999995</v>
      </c>
      <c r="F4460">
        <f>Table3[[#This Row],[DivPay]]*4</f>
        <v>2.2799999999999998</v>
      </c>
      <c r="G4460" s="2">
        <f>Table3[[#This Row],[FwdDiv]]/Table3[[#This Row],[SharePrice]]</f>
        <v>5.0904219691895507E-2</v>
      </c>
    </row>
    <row r="4461" spans="2:7" x14ac:dyDescent="0.2">
      <c r="B4461" s="57">
        <v>38650</v>
      </c>
      <c r="C4461" s="56">
        <v>45.37</v>
      </c>
      <c r="D4461" s="56"/>
      <c r="E4461" s="56">
        <v>0.56999999999999995</v>
      </c>
      <c r="F4461">
        <f>Table3[[#This Row],[DivPay]]*4</f>
        <v>2.2799999999999998</v>
      </c>
      <c r="G4461" s="2">
        <f>Table3[[#This Row],[FwdDiv]]/Table3[[#This Row],[SharePrice]]</f>
        <v>5.0253471456909851E-2</v>
      </c>
    </row>
    <row r="4462" spans="2:7" x14ac:dyDescent="0.2">
      <c r="B4462" s="57">
        <v>38649</v>
      </c>
      <c r="C4462" s="56">
        <v>45.78</v>
      </c>
      <c r="D4462" s="56"/>
      <c r="E4462" s="56">
        <v>0.56999999999999995</v>
      </c>
      <c r="F4462">
        <f>Table3[[#This Row],[DivPay]]*4</f>
        <v>2.2799999999999998</v>
      </c>
      <c r="G4462" s="2">
        <f>Table3[[#This Row],[FwdDiv]]/Table3[[#This Row],[SharePrice]]</f>
        <v>4.9803407601572737E-2</v>
      </c>
    </row>
    <row r="4463" spans="2:7" x14ac:dyDescent="0.2">
      <c r="B4463" s="57">
        <v>38646</v>
      </c>
      <c r="C4463" s="56">
        <v>44.88</v>
      </c>
      <c r="D4463" s="56"/>
      <c r="E4463" s="56">
        <v>0.56999999999999995</v>
      </c>
      <c r="F4463">
        <f>Table3[[#This Row],[DivPay]]*4</f>
        <v>2.2799999999999998</v>
      </c>
      <c r="G4463" s="2">
        <f>Table3[[#This Row],[FwdDiv]]/Table3[[#This Row],[SharePrice]]</f>
        <v>5.080213903743315E-2</v>
      </c>
    </row>
    <row r="4464" spans="2:7" x14ac:dyDescent="0.2">
      <c r="B4464" s="57">
        <v>38645</v>
      </c>
      <c r="C4464" s="56">
        <v>44.25</v>
      </c>
      <c r="D4464" s="56"/>
      <c r="E4464" s="56">
        <v>0.56999999999999995</v>
      </c>
      <c r="F4464">
        <f>Table3[[#This Row],[DivPay]]*4</f>
        <v>2.2799999999999998</v>
      </c>
      <c r="G4464" s="2">
        <f>Table3[[#This Row],[FwdDiv]]/Table3[[#This Row],[SharePrice]]</f>
        <v>5.1525423728813552E-2</v>
      </c>
    </row>
    <row r="4465" spans="2:7" x14ac:dyDescent="0.2">
      <c r="B4465" s="57">
        <v>38644</v>
      </c>
      <c r="C4465" s="56">
        <v>44.95</v>
      </c>
      <c r="D4465" s="56"/>
      <c r="E4465" s="56">
        <v>0.56999999999999995</v>
      </c>
      <c r="F4465">
        <f>Table3[[#This Row],[DivPay]]*4</f>
        <v>2.2799999999999998</v>
      </c>
      <c r="G4465" s="2">
        <f>Table3[[#This Row],[FwdDiv]]/Table3[[#This Row],[SharePrice]]</f>
        <v>5.0723025583982194E-2</v>
      </c>
    </row>
    <row r="4466" spans="2:7" x14ac:dyDescent="0.2">
      <c r="B4466" s="57">
        <v>38643</v>
      </c>
      <c r="C4466" s="56">
        <v>44.6</v>
      </c>
      <c r="D4466" s="56"/>
      <c r="E4466" s="56">
        <v>0.56999999999999995</v>
      </c>
      <c r="F4466">
        <f>Table3[[#This Row],[DivPay]]*4</f>
        <v>2.2799999999999998</v>
      </c>
      <c r="G4466" s="2">
        <f>Table3[[#This Row],[FwdDiv]]/Table3[[#This Row],[SharePrice]]</f>
        <v>5.1121076233183849E-2</v>
      </c>
    </row>
    <row r="4467" spans="2:7" x14ac:dyDescent="0.2">
      <c r="B4467" s="57">
        <v>38642</v>
      </c>
      <c r="C4467" s="56">
        <v>44.93</v>
      </c>
      <c r="D4467" s="56"/>
      <c r="E4467" s="56">
        <v>0.56999999999999995</v>
      </c>
      <c r="F4467">
        <f>Table3[[#This Row],[DivPay]]*4</f>
        <v>2.2799999999999998</v>
      </c>
      <c r="G4467" s="2">
        <f>Table3[[#This Row],[FwdDiv]]/Table3[[#This Row],[SharePrice]]</f>
        <v>5.0745604273314038E-2</v>
      </c>
    </row>
    <row r="4468" spans="2:7" x14ac:dyDescent="0.2">
      <c r="B4468" s="57">
        <v>38639</v>
      </c>
      <c r="C4468" s="56">
        <v>44.54</v>
      </c>
      <c r="D4468" s="56"/>
      <c r="E4468" s="56">
        <v>0.56999999999999995</v>
      </c>
      <c r="F4468">
        <f>Table3[[#This Row],[DivPay]]*4</f>
        <v>2.2799999999999998</v>
      </c>
      <c r="G4468" s="2">
        <f>Table3[[#This Row],[FwdDiv]]/Table3[[#This Row],[SharePrice]]</f>
        <v>5.1189941625505157E-2</v>
      </c>
    </row>
    <row r="4469" spans="2:7" x14ac:dyDescent="0.2">
      <c r="B4469" s="57">
        <v>38638</v>
      </c>
      <c r="C4469" s="56">
        <v>44.48</v>
      </c>
      <c r="D4469" s="56"/>
      <c r="E4469" s="56">
        <v>0.56999999999999995</v>
      </c>
      <c r="F4469">
        <f>Table3[[#This Row],[DivPay]]*4</f>
        <v>2.2799999999999998</v>
      </c>
      <c r="G4469" s="2">
        <f>Table3[[#This Row],[FwdDiv]]/Table3[[#This Row],[SharePrice]]</f>
        <v>5.1258992805755396E-2</v>
      </c>
    </row>
    <row r="4470" spans="2:7" x14ac:dyDescent="0.2">
      <c r="B4470" s="57">
        <v>38637</v>
      </c>
      <c r="C4470" s="56">
        <v>45.44</v>
      </c>
      <c r="D4470" s="56"/>
      <c r="E4470" s="56">
        <v>0.56999999999999995</v>
      </c>
      <c r="F4470">
        <f>Table3[[#This Row],[DivPay]]*4</f>
        <v>2.2799999999999998</v>
      </c>
      <c r="G4470" s="2">
        <f>Table3[[#This Row],[FwdDiv]]/Table3[[#This Row],[SharePrice]]</f>
        <v>5.0176056338028165E-2</v>
      </c>
    </row>
    <row r="4471" spans="2:7" x14ac:dyDescent="0.2">
      <c r="B4471" s="57">
        <v>38636</v>
      </c>
      <c r="C4471" s="56">
        <v>45.98</v>
      </c>
      <c r="D4471" s="56"/>
      <c r="E4471" s="56">
        <v>0.56999999999999995</v>
      </c>
      <c r="F4471">
        <f>Table3[[#This Row],[DivPay]]*4</f>
        <v>2.2799999999999998</v>
      </c>
      <c r="G4471" s="2">
        <f>Table3[[#This Row],[FwdDiv]]/Table3[[#This Row],[SharePrice]]</f>
        <v>4.9586776859504134E-2</v>
      </c>
    </row>
    <row r="4472" spans="2:7" x14ac:dyDescent="0.2">
      <c r="B4472" s="57">
        <v>38635</v>
      </c>
      <c r="C4472" s="56">
        <v>46.3</v>
      </c>
      <c r="D4472" s="56"/>
      <c r="E4472" s="56">
        <v>0.56999999999999995</v>
      </c>
      <c r="F4472">
        <f>Table3[[#This Row],[DivPay]]*4</f>
        <v>2.2799999999999998</v>
      </c>
      <c r="G4472" s="2">
        <f>Table3[[#This Row],[FwdDiv]]/Table3[[#This Row],[SharePrice]]</f>
        <v>4.9244060475161985E-2</v>
      </c>
    </row>
    <row r="4473" spans="2:7" x14ac:dyDescent="0.2">
      <c r="B4473" s="57">
        <v>38632</v>
      </c>
      <c r="C4473" s="56">
        <v>47.03</v>
      </c>
      <c r="D4473" s="56"/>
      <c r="E4473" s="56">
        <v>0.56999999999999995</v>
      </c>
      <c r="F4473">
        <f>Table3[[#This Row],[DivPay]]*4</f>
        <v>2.2799999999999998</v>
      </c>
      <c r="G4473" s="2">
        <f>Table3[[#This Row],[FwdDiv]]/Table3[[#This Row],[SharePrice]]</f>
        <v>4.8479693812460124E-2</v>
      </c>
    </row>
    <row r="4474" spans="2:7" x14ac:dyDescent="0.2">
      <c r="B4474" s="57">
        <v>38631</v>
      </c>
      <c r="C4474" s="56">
        <v>46.56</v>
      </c>
      <c r="D4474" s="56"/>
      <c r="E4474" s="56">
        <v>0.56999999999999995</v>
      </c>
      <c r="F4474">
        <f>Table3[[#This Row],[DivPay]]*4</f>
        <v>2.2799999999999998</v>
      </c>
      <c r="G4474" s="2">
        <f>Table3[[#This Row],[FwdDiv]]/Table3[[#This Row],[SharePrice]]</f>
        <v>4.8969072164948446E-2</v>
      </c>
    </row>
    <row r="4475" spans="2:7" x14ac:dyDescent="0.2">
      <c r="B4475" s="57">
        <v>38630</v>
      </c>
      <c r="C4475" s="56">
        <v>46.97</v>
      </c>
      <c r="D4475" s="56"/>
      <c r="E4475" s="56">
        <v>0.56999999999999995</v>
      </c>
      <c r="F4475">
        <f>Table3[[#This Row],[DivPay]]*4</f>
        <v>2.2799999999999998</v>
      </c>
      <c r="G4475" s="2">
        <f>Table3[[#This Row],[FwdDiv]]/Table3[[#This Row],[SharePrice]]</f>
        <v>4.8541622312114112E-2</v>
      </c>
    </row>
    <row r="4476" spans="2:7" x14ac:dyDescent="0.2">
      <c r="B4476" s="57">
        <v>38629</v>
      </c>
      <c r="C4476" s="56">
        <v>48.2</v>
      </c>
      <c r="D4476" s="56"/>
      <c r="E4476" s="56">
        <v>0.56999999999999995</v>
      </c>
      <c r="F4476">
        <f>Table3[[#This Row],[DivPay]]*4</f>
        <v>2.2799999999999998</v>
      </c>
      <c r="G4476" s="2">
        <f>Table3[[#This Row],[FwdDiv]]/Table3[[#This Row],[SharePrice]]</f>
        <v>4.7302904564315344E-2</v>
      </c>
    </row>
    <row r="4477" spans="2:7" x14ac:dyDescent="0.2">
      <c r="B4477" s="57">
        <v>38628</v>
      </c>
      <c r="C4477" s="56">
        <v>48.85</v>
      </c>
      <c r="D4477" s="56"/>
      <c r="E4477" s="56">
        <v>0.56999999999999995</v>
      </c>
      <c r="F4477">
        <f>Table3[[#This Row],[DivPay]]*4</f>
        <v>2.2799999999999998</v>
      </c>
      <c r="G4477" s="2">
        <f>Table3[[#This Row],[FwdDiv]]/Table3[[#This Row],[SharePrice]]</f>
        <v>4.6673490276356186E-2</v>
      </c>
    </row>
    <row r="4478" spans="2:7" x14ac:dyDescent="0.2">
      <c r="B4478" s="57">
        <v>38625</v>
      </c>
      <c r="C4478" s="56">
        <v>48.55</v>
      </c>
      <c r="D4478" s="56"/>
      <c r="E4478" s="56">
        <v>0.56999999999999995</v>
      </c>
      <c r="F4478">
        <f>Table3[[#This Row],[DivPay]]*4</f>
        <v>2.2799999999999998</v>
      </c>
      <c r="G4478" s="2">
        <f>Table3[[#This Row],[FwdDiv]]/Table3[[#This Row],[SharePrice]]</f>
        <v>4.6961894953656026E-2</v>
      </c>
    </row>
    <row r="4479" spans="2:7" x14ac:dyDescent="0.2">
      <c r="B4479" s="57">
        <v>38624</v>
      </c>
      <c r="C4479" s="56">
        <v>48.92</v>
      </c>
      <c r="D4479" s="56"/>
      <c r="E4479" s="56">
        <v>0.56999999999999995</v>
      </c>
      <c r="F4479">
        <f>Table3[[#This Row],[DivPay]]*4</f>
        <v>2.2799999999999998</v>
      </c>
      <c r="G4479" s="2">
        <f>Table3[[#This Row],[FwdDiv]]/Table3[[#This Row],[SharePrice]]</f>
        <v>4.6606704824202774E-2</v>
      </c>
    </row>
    <row r="4480" spans="2:7" x14ac:dyDescent="0.2">
      <c r="B4480" s="57">
        <v>38623</v>
      </c>
      <c r="C4480" s="56">
        <v>48.59</v>
      </c>
      <c r="D4480" s="56"/>
      <c r="E4480" s="56">
        <v>0.56999999999999995</v>
      </c>
      <c r="F4480">
        <f>Table3[[#This Row],[DivPay]]*4</f>
        <v>2.2799999999999998</v>
      </c>
      <c r="G4480" s="2">
        <f>Table3[[#This Row],[FwdDiv]]/Table3[[#This Row],[SharePrice]]</f>
        <v>4.692323523358715E-2</v>
      </c>
    </row>
    <row r="4481" spans="2:7" x14ac:dyDescent="0.2">
      <c r="B4481" s="57">
        <v>38622</v>
      </c>
      <c r="C4481" s="56">
        <v>48.22</v>
      </c>
      <c r="D4481" s="56"/>
      <c r="E4481" s="56">
        <v>0.56999999999999995</v>
      </c>
      <c r="F4481">
        <f>Table3[[#This Row],[DivPay]]*4</f>
        <v>2.2799999999999998</v>
      </c>
      <c r="G4481" s="2">
        <f>Table3[[#This Row],[FwdDiv]]/Table3[[#This Row],[SharePrice]]</f>
        <v>4.7283284944006632E-2</v>
      </c>
    </row>
    <row r="4482" spans="2:7" x14ac:dyDescent="0.2">
      <c r="B4482" s="57">
        <v>38621</v>
      </c>
      <c r="C4482" s="56">
        <v>48.22</v>
      </c>
      <c r="D4482" s="56"/>
      <c r="E4482" s="56">
        <v>0.56999999999999995</v>
      </c>
      <c r="F4482">
        <f>Table3[[#This Row],[DivPay]]*4</f>
        <v>2.2799999999999998</v>
      </c>
      <c r="G4482" s="2">
        <f>Table3[[#This Row],[FwdDiv]]/Table3[[#This Row],[SharePrice]]</f>
        <v>4.7283284944006632E-2</v>
      </c>
    </row>
    <row r="4483" spans="2:7" x14ac:dyDescent="0.2">
      <c r="B4483" s="57">
        <v>38618</v>
      </c>
      <c r="C4483" s="56">
        <v>48.22</v>
      </c>
      <c r="D4483" s="56"/>
      <c r="E4483" s="56">
        <v>0.56999999999999995</v>
      </c>
      <c r="F4483">
        <f>Table3[[#This Row],[DivPay]]*4</f>
        <v>2.2799999999999998</v>
      </c>
      <c r="G4483" s="2">
        <f>Table3[[#This Row],[FwdDiv]]/Table3[[#This Row],[SharePrice]]</f>
        <v>4.7283284944006632E-2</v>
      </c>
    </row>
    <row r="4484" spans="2:7" x14ac:dyDescent="0.2">
      <c r="B4484" s="57">
        <v>38617</v>
      </c>
      <c r="C4484" s="56">
        <v>47.98</v>
      </c>
      <c r="D4484" s="56"/>
      <c r="E4484" s="56">
        <v>0.56999999999999995</v>
      </c>
      <c r="F4484">
        <f>Table3[[#This Row],[DivPay]]*4</f>
        <v>2.2799999999999998</v>
      </c>
      <c r="G4484" s="2">
        <f>Table3[[#This Row],[FwdDiv]]/Table3[[#This Row],[SharePrice]]</f>
        <v>4.7519799916631932E-2</v>
      </c>
    </row>
    <row r="4485" spans="2:7" x14ac:dyDescent="0.2">
      <c r="B4485" s="57">
        <v>38616</v>
      </c>
      <c r="C4485" s="56">
        <v>48.39</v>
      </c>
      <c r="D4485" s="56"/>
      <c r="E4485" s="56">
        <v>0.56999999999999995</v>
      </c>
      <c r="F4485">
        <f>Table3[[#This Row],[DivPay]]*4</f>
        <v>2.2799999999999998</v>
      </c>
      <c r="G4485" s="2">
        <f>Table3[[#This Row],[FwdDiv]]/Table3[[#This Row],[SharePrice]]</f>
        <v>4.7117172969621819E-2</v>
      </c>
    </row>
    <row r="4486" spans="2:7" x14ac:dyDescent="0.2">
      <c r="B4486" s="57">
        <v>38615</v>
      </c>
      <c r="C4486" s="56">
        <v>48.55</v>
      </c>
      <c r="D4486" s="56"/>
      <c r="E4486" s="56">
        <v>0.56999999999999995</v>
      </c>
      <c r="F4486">
        <f>Table3[[#This Row],[DivPay]]*4</f>
        <v>2.2799999999999998</v>
      </c>
      <c r="G4486" s="2">
        <f>Table3[[#This Row],[FwdDiv]]/Table3[[#This Row],[SharePrice]]</f>
        <v>4.6961894953656026E-2</v>
      </c>
    </row>
    <row r="4487" spans="2:7" x14ac:dyDescent="0.2">
      <c r="B4487" s="57">
        <v>38614</v>
      </c>
      <c r="C4487" s="56">
        <v>48.83</v>
      </c>
      <c r="D4487" s="56"/>
      <c r="E4487" s="56">
        <v>0.56999999999999995</v>
      </c>
      <c r="F4487">
        <f>Table3[[#This Row],[DivPay]]*4</f>
        <v>2.2799999999999998</v>
      </c>
      <c r="G4487" s="2">
        <f>Table3[[#This Row],[FwdDiv]]/Table3[[#This Row],[SharePrice]]</f>
        <v>4.6692607003891051E-2</v>
      </c>
    </row>
    <row r="4488" spans="2:7" x14ac:dyDescent="0.2">
      <c r="B4488" s="57">
        <v>38611</v>
      </c>
      <c r="C4488" s="56">
        <v>49.24</v>
      </c>
      <c r="D4488" s="56"/>
      <c r="E4488" s="56">
        <v>0.56999999999999995</v>
      </c>
      <c r="F4488">
        <f>Table3[[#This Row],[DivPay]]*4</f>
        <v>2.2799999999999998</v>
      </c>
      <c r="G4488" s="2">
        <f>Table3[[#This Row],[FwdDiv]]/Table3[[#This Row],[SharePrice]]</f>
        <v>4.63038180341186E-2</v>
      </c>
    </row>
    <row r="4489" spans="2:7" x14ac:dyDescent="0.2">
      <c r="B4489" s="57">
        <v>38610</v>
      </c>
      <c r="C4489" s="56">
        <v>48.65</v>
      </c>
      <c r="D4489" s="56"/>
      <c r="E4489" s="56">
        <v>0.56999999999999995</v>
      </c>
      <c r="F4489">
        <f>Table3[[#This Row],[DivPay]]*4</f>
        <v>2.2799999999999998</v>
      </c>
      <c r="G4489" s="2">
        <f>Table3[[#This Row],[FwdDiv]]/Table3[[#This Row],[SharePrice]]</f>
        <v>4.6865364850976358E-2</v>
      </c>
    </row>
    <row r="4490" spans="2:7" x14ac:dyDescent="0.2">
      <c r="B4490" s="57">
        <v>38609</v>
      </c>
      <c r="C4490" s="56">
        <v>48.17</v>
      </c>
      <c r="D4490" s="56"/>
      <c r="E4490" s="56">
        <v>0.56999999999999995</v>
      </c>
      <c r="F4490">
        <f>Table3[[#This Row],[DivPay]]*4</f>
        <v>2.2799999999999998</v>
      </c>
      <c r="G4490" s="2">
        <f>Table3[[#This Row],[FwdDiv]]/Table3[[#This Row],[SharePrice]]</f>
        <v>4.7332364542246208E-2</v>
      </c>
    </row>
    <row r="4491" spans="2:7" x14ac:dyDescent="0.2">
      <c r="B4491" s="57">
        <v>38608</v>
      </c>
      <c r="C4491" s="56">
        <v>48.06</v>
      </c>
      <c r="D4491" s="56"/>
      <c r="E4491" s="56">
        <v>0.56999999999999995</v>
      </c>
      <c r="F4491">
        <f>Table3[[#This Row],[DivPay]]*4</f>
        <v>2.2799999999999998</v>
      </c>
      <c r="G4491" s="2">
        <f>Table3[[#This Row],[FwdDiv]]/Table3[[#This Row],[SharePrice]]</f>
        <v>4.7440699126092375E-2</v>
      </c>
    </row>
    <row r="4492" spans="2:7" x14ac:dyDescent="0.2">
      <c r="B4492" s="57">
        <v>38607</v>
      </c>
      <c r="C4492" s="56">
        <v>48.33</v>
      </c>
      <c r="D4492" s="56"/>
      <c r="E4492" s="56">
        <v>0.56999999999999995</v>
      </c>
      <c r="F4492">
        <f>Table3[[#This Row],[DivPay]]*4</f>
        <v>2.2799999999999998</v>
      </c>
      <c r="G4492" s="2">
        <f>Table3[[#This Row],[FwdDiv]]/Table3[[#This Row],[SharePrice]]</f>
        <v>4.717566728739913E-2</v>
      </c>
    </row>
    <row r="4493" spans="2:7" x14ac:dyDescent="0.2">
      <c r="B4493" s="57">
        <v>38604</v>
      </c>
      <c r="C4493" s="56">
        <v>48.15</v>
      </c>
      <c r="D4493" s="56"/>
      <c r="E4493" s="56">
        <v>0.56999999999999995</v>
      </c>
      <c r="F4493">
        <f>Table3[[#This Row],[DivPay]]*4</f>
        <v>2.2799999999999998</v>
      </c>
      <c r="G4493" s="2">
        <f>Table3[[#This Row],[FwdDiv]]/Table3[[#This Row],[SharePrice]]</f>
        <v>4.7352024922118374E-2</v>
      </c>
    </row>
    <row r="4494" spans="2:7" x14ac:dyDescent="0.2">
      <c r="B4494" s="57">
        <v>38603</v>
      </c>
      <c r="C4494" s="56">
        <v>47.51</v>
      </c>
      <c r="D4494" s="56"/>
      <c r="E4494" s="56">
        <v>0.56999999999999995</v>
      </c>
      <c r="F4494">
        <f>Table3[[#This Row],[DivPay]]*4</f>
        <v>2.2799999999999998</v>
      </c>
      <c r="G4494" s="2">
        <f>Table3[[#This Row],[FwdDiv]]/Table3[[#This Row],[SharePrice]]</f>
        <v>4.7989896863818139E-2</v>
      </c>
    </row>
    <row r="4495" spans="2:7" x14ac:dyDescent="0.2">
      <c r="B4495" s="57">
        <v>38602</v>
      </c>
      <c r="C4495" s="56">
        <v>47.87</v>
      </c>
      <c r="D4495" s="56"/>
      <c r="E4495" s="56">
        <v>0.56999999999999995</v>
      </c>
      <c r="F4495">
        <f>Table3[[#This Row],[DivPay]]*4</f>
        <v>2.2799999999999998</v>
      </c>
      <c r="G4495" s="2">
        <f>Table3[[#This Row],[FwdDiv]]/Table3[[#This Row],[SharePrice]]</f>
        <v>4.7628995195320656E-2</v>
      </c>
    </row>
    <row r="4496" spans="2:7" x14ac:dyDescent="0.2">
      <c r="B4496" s="57">
        <v>38601</v>
      </c>
      <c r="C4496" s="56">
        <v>48.16</v>
      </c>
      <c r="D4496" s="56"/>
      <c r="E4496" s="56">
        <v>0.56999999999999995</v>
      </c>
      <c r="F4496">
        <f>Table3[[#This Row],[DivPay]]*4</f>
        <v>2.2799999999999998</v>
      </c>
      <c r="G4496" s="2">
        <f>Table3[[#This Row],[FwdDiv]]/Table3[[#This Row],[SharePrice]]</f>
        <v>4.7342192691029898E-2</v>
      </c>
    </row>
    <row r="4497" spans="2:7" x14ac:dyDescent="0.2">
      <c r="B4497" s="57">
        <v>38597</v>
      </c>
      <c r="C4497" s="56">
        <v>47.65</v>
      </c>
      <c r="D4497" s="56"/>
      <c r="E4497" s="56">
        <v>0.56999999999999995</v>
      </c>
      <c r="F4497">
        <f>Table3[[#This Row],[DivPay]]*4</f>
        <v>2.2799999999999998</v>
      </c>
      <c r="G4497" s="2">
        <f>Table3[[#This Row],[FwdDiv]]/Table3[[#This Row],[SharePrice]]</f>
        <v>4.7848898216159494E-2</v>
      </c>
    </row>
    <row r="4498" spans="2:7" x14ac:dyDescent="0.2">
      <c r="B4498" s="57">
        <v>38596</v>
      </c>
      <c r="C4498" s="56">
        <v>47.52</v>
      </c>
      <c r="D4498" s="56"/>
      <c r="E4498" s="56">
        <v>0.56999999999999995</v>
      </c>
      <c r="F4498">
        <f>Table3[[#This Row],[DivPay]]*4</f>
        <v>2.2799999999999998</v>
      </c>
      <c r="G4498" s="2">
        <f>Table3[[#This Row],[FwdDiv]]/Table3[[#This Row],[SharePrice]]</f>
        <v>4.797979797979797E-2</v>
      </c>
    </row>
    <row r="4499" spans="2:7" x14ac:dyDescent="0.2">
      <c r="B4499" s="57">
        <v>38595</v>
      </c>
      <c r="C4499" s="56">
        <v>46.91</v>
      </c>
      <c r="D4499" s="56"/>
      <c r="E4499" s="56">
        <v>0.56999999999999995</v>
      </c>
      <c r="F4499">
        <f>Table3[[#This Row],[DivPay]]*4</f>
        <v>2.2799999999999998</v>
      </c>
      <c r="G4499" s="2">
        <f>Table3[[#This Row],[FwdDiv]]/Table3[[#This Row],[SharePrice]]</f>
        <v>4.8603709230441272E-2</v>
      </c>
    </row>
    <row r="4500" spans="2:7" x14ac:dyDescent="0.2">
      <c r="B4500" s="57">
        <v>38594</v>
      </c>
      <c r="C4500" s="56">
        <v>46.31</v>
      </c>
      <c r="D4500" s="56"/>
      <c r="E4500" s="56">
        <v>0.56999999999999995</v>
      </c>
      <c r="F4500">
        <f>Table3[[#This Row],[DivPay]]*4</f>
        <v>2.2799999999999998</v>
      </c>
      <c r="G4500" s="2">
        <f>Table3[[#This Row],[FwdDiv]]/Table3[[#This Row],[SharePrice]]</f>
        <v>4.9233426905635924E-2</v>
      </c>
    </row>
    <row r="4501" spans="2:7" x14ac:dyDescent="0.2">
      <c r="B4501" s="57">
        <v>38593</v>
      </c>
      <c r="C4501" s="56">
        <v>46.58</v>
      </c>
      <c r="D4501" s="56"/>
      <c r="E4501" s="56">
        <v>0.56999999999999995</v>
      </c>
      <c r="F4501">
        <f>Table3[[#This Row],[DivPay]]*4</f>
        <v>2.2799999999999998</v>
      </c>
      <c r="G4501" s="2">
        <f>Table3[[#This Row],[FwdDiv]]/Table3[[#This Row],[SharePrice]]</f>
        <v>4.8948046371833399E-2</v>
      </c>
    </row>
    <row r="4502" spans="2:7" x14ac:dyDescent="0.2">
      <c r="B4502" s="57">
        <v>38590</v>
      </c>
      <c r="C4502" s="56">
        <v>46.2</v>
      </c>
      <c r="D4502" s="56"/>
      <c r="E4502" s="56">
        <v>0.56999999999999995</v>
      </c>
      <c r="F4502">
        <f>Table3[[#This Row],[DivPay]]*4</f>
        <v>2.2799999999999998</v>
      </c>
      <c r="G4502" s="2">
        <f>Table3[[#This Row],[FwdDiv]]/Table3[[#This Row],[SharePrice]]</f>
        <v>4.9350649350649346E-2</v>
      </c>
    </row>
    <row r="4503" spans="2:7" x14ac:dyDescent="0.2">
      <c r="B4503" s="57">
        <v>38589</v>
      </c>
      <c r="C4503" s="56">
        <v>46.43</v>
      </c>
      <c r="D4503" s="56"/>
      <c r="E4503" s="56">
        <v>0.56999999999999995</v>
      </c>
      <c r="F4503">
        <f>Table3[[#This Row],[DivPay]]*4</f>
        <v>2.2799999999999998</v>
      </c>
      <c r="G4503" s="2">
        <f>Table3[[#This Row],[FwdDiv]]/Table3[[#This Row],[SharePrice]]</f>
        <v>4.9106181348266206E-2</v>
      </c>
    </row>
    <row r="4504" spans="2:7" x14ac:dyDescent="0.2">
      <c r="B4504" s="57">
        <v>38588</v>
      </c>
      <c r="C4504" s="56">
        <v>46.14</v>
      </c>
      <c r="D4504" s="56"/>
      <c r="E4504" s="56">
        <v>0.56999999999999995</v>
      </c>
      <c r="F4504">
        <f>Table3[[#This Row],[DivPay]]*4</f>
        <v>2.2799999999999998</v>
      </c>
      <c r="G4504" s="2">
        <f>Table3[[#This Row],[FwdDiv]]/Table3[[#This Row],[SharePrice]]</f>
        <v>4.9414824447334194E-2</v>
      </c>
    </row>
    <row r="4505" spans="2:7" x14ac:dyDescent="0.2">
      <c r="B4505" s="57">
        <v>38587</v>
      </c>
      <c r="C4505" s="56">
        <v>46.57</v>
      </c>
      <c r="D4505" s="56"/>
      <c r="E4505" s="56">
        <v>0.56999999999999995</v>
      </c>
      <c r="F4505">
        <f>Table3[[#This Row],[DivPay]]*4</f>
        <v>2.2799999999999998</v>
      </c>
      <c r="G4505" s="2">
        <f>Table3[[#This Row],[FwdDiv]]/Table3[[#This Row],[SharePrice]]</f>
        <v>4.8958557010951254E-2</v>
      </c>
    </row>
    <row r="4506" spans="2:7" x14ac:dyDescent="0.2">
      <c r="B4506" s="57">
        <v>38586</v>
      </c>
      <c r="C4506" s="56">
        <v>46.45</v>
      </c>
      <c r="D4506" s="56"/>
      <c r="E4506" s="56">
        <v>0.56999999999999995</v>
      </c>
      <c r="F4506">
        <f>Table3[[#This Row],[DivPay]]*4</f>
        <v>2.2799999999999998</v>
      </c>
      <c r="G4506" s="2">
        <f>Table3[[#This Row],[FwdDiv]]/Table3[[#This Row],[SharePrice]]</f>
        <v>4.9085037674919257E-2</v>
      </c>
    </row>
    <row r="4507" spans="2:7" x14ac:dyDescent="0.2">
      <c r="B4507" s="57">
        <v>38583</v>
      </c>
      <c r="C4507" s="56">
        <v>46.18</v>
      </c>
      <c r="D4507" s="56"/>
      <c r="E4507" s="56">
        <v>0.56999999999999995</v>
      </c>
      <c r="F4507">
        <f>Table3[[#This Row],[DivPay]]*4</f>
        <v>2.2799999999999998</v>
      </c>
      <c r="G4507" s="2">
        <f>Table3[[#This Row],[FwdDiv]]/Table3[[#This Row],[SharePrice]]</f>
        <v>4.9372022520571671E-2</v>
      </c>
    </row>
    <row r="4508" spans="2:7" x14ac:dyDescent="0.2">
      <c r="B4508" s="57">
        <v>38582</v>
      </c>
      <c r="C4508" s="56">
        <v>46.08</v>
      </c>
      <c r="D4508" s="56"/>
      <c r="E4508" s="56">
        <v>0.56999999999999995</v>
      </c>
      <c r="F4508">
        <f>Table3[[#This Row],[DivPay]]*4</f>
        <v>2.2799999999999998</v>
      </c>
      <c r="G4508" s="2">
        <f>Table3[[#This Row],[FwdDiv]]/Table3[[#This Row],[SharePrice]]</f>
        <v>4.9479166666666664E-2</v>
      </c>
    </row>
    <row r="4509" spans="2:7" x14ac:dyDescent="0.2">
      <c r="B4509" s="57">
        <v>38581</v>
      </c>
      <c r="C4509" s="56">
        <v>45.93</v>
      </c>
      <c r="D4509" s="56"/>
      <c r="E4509" s="56">
        <v>0.56999999999999995</v>
      </c>
      <c r="F4509">
        <f>Table3[[#This Row],[DivPay]]*4</f>
        <v>2.2799999999999998</v>
      </c>
      <c r="G4509" s="2">
        <f>Table3[[#This Row],[FwdDiv]]/Table3[[#This Row],[SharePrice]]</f>
        <v>4.9640757674722397E-2</v>
      </c>
    </row>
    <row r="4510" spans="2:7" x14ac:dyDescent="0.2">
      <c r="B4510" s="57">
        <v>38580</v>
      </c>
      <c r="C4510" s="56">
        <v>46.2</v>
      </c>
      <c r="D4510" s="56"/>
      <c r="E4510" s="56">
        <v>0.56999999999999995</v>
      </c>
      <c r="F4510">
        <f>Table3[[#This Row],[DivPay]]*4</f>
        <v>2.2799999999999998</v>
      </c>
      <c r="G4510" s="2">
        <f>Table3[[#This Row],[FwdDiv]]/Table3[[#This Row],[SharePrice]]</f>
        <v>4.9350649350649346E-2</v>
      </c>
    </row>
    <row r="4511" spans="2:7" x14ac:dyDescent="0.2">
      <c r="B4511" s="57">
        <v>38579</v>
      </c>
      <c r="C4511" s="56">
        <v>47</v>
      </c>
      <c r="D4511" s="56">
        <v>0.56999999999999995</v>
      </c>
      <c r="E4511" s="56">
        <v>0.56999999999999995</v>
      </c>
      <c r="F4511">
        <f>Table3[[#This Row],[DivPay]]*4</f>
        <v>2.2799999999999998</v>
      </c>
      <c r="G4511" s="2">
        <f>Table3[[#This Row],[FwdDiv]]/Table3[[#This Row],[SharePrice]]</f>
        <v>4.851063829787234E-2</v>
      </c>
    </row>
    <row r="4512" spans="2:7" x14ac:dyDescent="0.2">
      <c r="B4512" s="57">
        <v>38576</v>
      </c>
      <c r="C4512" s="56">
        <v>47.5</v>
      </c>
      <c r="D4512" s="56"/>
      <c r="E4512" s="56">
        <v>0.56999999999999995</v>
      </c>
      <c r="F4512">
        <f>Table3[[#This Row],[DivPay]]*4</f>
        <v>2.2799999999999998</v>
      </c>
      <c r="G4512" s="2">
        <f>Table3[[#This Row],[FwdDiv]]/Table3[[#This Row],[SharePrice]]</f>
        <v>4.7999999999999994E-2</v>
      </c>
    </row>
    <row r="4513" spans="2:7" x14ac:dyDescent="0.2">
      <c r="B4513" s="57">
        <v>38575</v>
      </c>
      <c r="C4513" s="56">
        <v>47.53</v>
      </c>
      <c r="D4513" s="56"/>
      <c r="E4513" s="56">
        <v>0.56999999999999995</v>
      </c>
      <c r="F4513">
        <f>Table3[[#This Row],[DivPay]]*4</f>
        <v>2.2799999999999998</v>
      </c>
      <c r="G4513" s="2">
        <f>Table3[[#This Row],[FwdDiv]]/Table3[[#This Row],[SharePrice]]</f>
        <v>4.7969703345255625E-2</v>
      </c>
    </row>
    <row r="4514" spans="2:7" x14ac:dyDescent="0.2">
      <c r="B4514" s="57">
        <v>38574</v>
      </c>
      <c r="C4514" s="56">
        <v>47.03</v>
      </c>
      <c r="D4514" s="56"/>
      <c r="E4514" s="56">
        <v>0.56999999999999995</v>
      </c>
      <c r="F4514">
        <f>Table3[[#This Row],[DivPay]]*4</f>
        <v>2.2799999999999998</v>
      </c>
      <c r="G4514" s="2">
        <f>Table3[[#This Row],[FwdDiv]]/Table3[[#This Row],[SharePrice]]</f>
        <v>4.8479693812460124E-2</v>
      </c>
    </row>
    <row r="4515" spans="2:7" x14ac:dyDescent="0.2">
      <c r="B4515" s="57">
        <v>38573</v>
      </c>
      <c r="C4515" s="56">
        <v>47.08</v>
      </c>
      <c r="D4515" s="56"/>
      <c r="E4515" s="56">
        <v>0.56999999999999995</v>
      </c>
      <c r="F4515">
        <f>Table3[[#This Row],[DivPay]]*4</f>
        <v>2.2799999999999998</v>
      </c>
      <c r="G4515" s="2">
        <f>Table3[[#This Row],[FwdDiv]]/Table3[[#This Row],[SharePrice]]</f>
        <v>4.8428207306711976E-2</v>
      </c>
    </row>
    <row r="4516" spans="2:7" x14ac:dyDescent="0.2">
      <c r="B4516" s="57">
        <v>38572</v>
      </c>
      <c r="C4516" s="56">
        <v>46.69</v>
      </c>
      <c r="D4516" s="56"/>
      <c r="E4516" s="56">
        <v>0.56999999999999995</v>
      </c>
      <c r="F4516">
        <f>Table3[[#This Row],[DivPay]]*4</f>
        <v>2.2799999999999998</v>
      </c>
      <c r="G4516" s="2">
        <f>Table3[[#This Row],[FwdDiv]]/Table3[[#This Row],[SharePrice]]</f>
        <v>4.883272649389591E-2</v>
      </c>
    </row>
    <row r="4517" spans="2:7" x14ac:dyDescent="0.2">
      <c r="B4517" s="57">
        <v>38569</v>
      </c>
      <c r="C4517" s="56">
        <v>47.62</v>
      </c>
      <c r="D4517" s="56"/>
      <c r="E4517" s="56">
        <v>0.56999999999999995</v>
      </c>
      <c r="F4517">
        <f>Table3[[#This Row],[DivPay]]*4</f>
        <v>2.2799999999999998</v>
      </c>
      <c r="G4517" s="2">
        <f>Table3[[#This Row],[FwdDiv]]/Table3[[#This Row],[SharePrice]]</f>
        <v>4.7879042419151613E-2</v>
      </c>
    </row>
    <row r="4518" spans="2:7" x14ac:dyDescent="0.2">
      <c r="B4518" s="57">
        <v>38568</v>
      </c>
      <c r="C4518" s="56">
        <v>48.38</v>
      </c>
      <c r="D4518" s="56"/>
      <c r="E4518" s="56">
        <v>0.56999999999999995</v>
      </c>
      <c r="F4518">
        <f>Table3[[#This Row],[DivPay]]*4</f>
        <v>2.2799999999999998</v>
      </c>
      <c r="G4518" s="2">
        <f>Table3[[#This Row],[FwdDiv]]/Table3[[#This Row],[SharePrice]]</f>
        <v>4.7126911947085563E-2</v>
      </c>
    </row>
    <row r="4519" spans="2:7" x14ac:dyDescent="0.2">
      <c r="B4519" s="57">
        <v>38567</v>
      </c>
      <c r="C4519" s="56">
        <v>48.66</v>
      </c>
      <c r="D4519" s="56"/>
      <c r="E4519" s="56">
        <v>0.56999999999999995</v>
      </c>
      <c r="F4519">
        <f>Table3[[#This Row],[DivPay]]*4</f>
        <v>2.2799999999999998</v>
      </c>
      <c r="G4519" s="2">
        <f>Table3[[#This Row],[FwdDiv]]/Table3[[#This Row],[SharePrice]]</f>
        <v>4.6855733662145502E-2</v>
      </c>
    </row>
    <row r="4520" spans="2:7" x14ac:dyDescent="0.2">
      <c r="B4520" s="57">
        <v>38566</v>
      </c>
      <c r="C4520" s="56">
        <v>48.39</v>
      </c>
      <c r="D4520" s="56"/>
      <c r="E4520" s="56">
        <v>0.56999999999999995</v>
      </c>
      <c r="F4520">
        <f>Table3[[#This Row],[DivPay]]*4</f>
        <v>2.2799999999999998</v>
      </c>
      <c r="G4520" s="2">
        <f>Table3[[#This Row],[FwdDiv]]/Table3[[#This Row],[SharePrice]]</f>
        <v>4.7117172969621819E-2</v>
      </c>
    </row>
    <row r="4521" spans="2:7" x14ac:dyDescent="0.2">
      <c r="B4521" s="57">
        <v>38565</v>
      </c>
      <c r="C4521" s="56">
        <v>47.64</v>
      </c>
      <c r="D4521" s="56"/>
      <c r="E4521" s="56">
        <v>0.56999999999999995</v>
      </c>
      <c r="F4521">
        <f>Table3[[#This Row],[DivPay]]*4</f>
        <v>2.2799999999999998</v>
      </c>
      <c r="G4521" s="2">
        <f>Table3[[#This Row],[FwdDiv]]/Table3[[#This Row],[SharePrice]]</f>
        <v>4.7858942065491177E-2</v>
      </c>
    </row>
    <row r="4522" spans="2:7" x14ac:dyDescent="0.2">
      <c r="B4522" s="57">
        <v>38562</v>
      </c>
      <c r="C4522" s="56">
        <v>48.16</v>
      </c>
      <c r="D4522" s="56"/>
      <c r="E4522" s="56">
        <v>0.56999999999999995</v>
      </c>
      <c r="F4522">
        <f>Table3[[#This Row],[DivPay]]*4</f>
        <v>2.2799999999999998</v>
      </c>
      <c r="G4522" s="2">
        <f>Table3[[#This Row],[FwdDiv]]/Table3[[#This Row],[SharePrice]]</f>
        <v>4.7342192691029898E-2</v>
      </c>
    </row>
    <row r="4523" spans="2:7" x14ac:dyDescent="0.2">
      <c r="B4523" s="57">
        <v>38561</v>
      </c>
      <c r="C4523" s="56">
        <v>48.54</v>
      </c>
      <c r="D4523" s="56"/>
      <c r="E4523" s="56">
        <v>0.56999999999999995</v>
      </c>
      <c r="F4523">
        <f>Table3[[#This Row],[DivPay]]*4</f>
        <v>2.2799999999999998</v>
      </c>
      <c r="G4523" s="2">
        <f>Table3[[#This Row],[FwdDiv]]/Table3[[#This Row],[SharePrice]]</f>
        <v>4.6971569839307781E-2</v>
      </c>
    </row>
    <row r="4524" spans="2:7" x14ac:dyDescent="0.2">
      <c r="B4524" s="57">
        <v>38560</v>
      </c>
      <c r="C4524" s="56">
        <v>48.1</v>
      </c>
      <c r="D4524" s="56"/>
      <c r="E4524" s="56">
        <v>0.56999999999999995</v>
      </c>
      <c r="F4524">
        <f>Table3[[#This Row],[DivPay]]*4</f>
        <v>2.2799999999999998</v>
      </c>
      <c r="G4524" s="2">
        <f>Table3[[#This Row],[FwdDiv]]/Table3[[#This Row],[SharePrice]]</f>
        <v>4.7401247401247397E-2</v>
      </c>
    </row>
    <row r="4525" spans="2:7" x14ac:dyDescent="0.2">
      <c r="B4525" s="57">
        <v>38559</v>
      </c>
      <c r="C4525" s="56">
        <v>48.03</v>
      </c>
      <c r="D4525" s="56"/>
      <c r="E4525" s="56">
        <v>0.56999999999999995</v>
      </c>
      <c r="F4525">
        <f>Table3[[#This Row],[DivPay]]*4</f>
        <v>2.2799999999999998</v>
      </c>
      <c r="G4525" s="2">
        <f>Table3[[#This Row],[FwdDiv]]/Table3[[#This Row],[SharePrice]]</f>
        <v>4.7470331043098057E-2</v>
      </c>
    </row>
    <row r="4526" spans="2:7" x14ac:dyDescent="0.2">
      <c r="B4526" s="57">
        <v>38558</v>
      </c>
      <c r="C4526" s="56">
        <v>48.14</v>
      </c>
      <c r="D4526" s="56"/>
      <c r="E4526" s="56">
        <v>0.56999999999999995</v>
      </c>
      <c r="F4526">
        <f>Table3[[#This Row],[DivPay]]*4</f>
        <v>2.2799999999999998</v>
      </c>
      <c r="G4526" s="2">
        <f>Table3[[#This Row],[FwdDiv]]/Table3[[#This Row],[SharePrice]]</f>
        <v>4.7361861238055664E-2</v>
      </c>
    </row>
    <row r="4527" spans="2:7" x14ac:dyDescent="0.2">
      <c r="B4527" s="57">
        <v>38555</v>
      </c>
      <c r="C4527" s="56">
        <v>47.87</v>
      </c>
      <c r="D4527" s="56"/>
      <c r="E4527" s="56">
        <v>0.56999999999999995</v>
      </c>
      <c r="F4527">
        <f>Table3[[#This Row],[DivPay]]*4</f>
        <v>2.2799999999999998</v>
      </c>
      <c r="G4527" s="2">
        <f>Table3[[#This Row],[FwdDiv]]/Table3[[#This Row],[SharePrice]]</f>
        <v>4.7628995195320656E-2</v>
      </c>
    </row>
    <row r="4528" spans="2:7" x14ac:dyDescent="0.2">
      <c r="B4528" s="57">
        <v>38554</v>
      </c>
      <c r="C4528" s="56">
        <v>47.52</v>
      </c>
      <c r="D4528" s="56"/>
      <c r="E4528" s="56">
        <v>0.56999999999999995</v>
      </c>
      <c r="F4528">
        <f>Table3[[#This Row],[DivPay]]*4</f>
        <v>2.2799999999999998</v>
      </c>
      <c r="G4528" s="2">
        <f>Table3[[#This Row],[FwdDiv]]/Table3[[#This Row],[SharePrice]]</f>
        <v>4.797979797979797E-2</v>
      </c>
    </row>
    <row r="4529" spans="2:7" x14ac:dyDescent="0.2">
      <c r="B4529" s="57">
        <v>38553</v>
      </c>
      <c r="C4529" s="56">
        <v>48.15</v>
      </c>
      <c r="D4529" s="56"/>
      <c r="E4529" s="56">
        <v>0.56999999999999995</v>
      </c>
      <c r="F4529">
        <f>Table3[[#This Row],[DivPay]]*4</f>
        <v>2.2799999999999998</v>
      </c>
      <c r="G4529" s="2">
        <f>Table3[[#This Row],[FwdDiv]]/Table3[[#This Row],[SharePrice]]</f>
        <v>4.7352024922118374E-2</v>
      </c>
    </row>
    <row r="4530" spans="2:7" x14ac:dyDescent="0.2">
      <c r="B4530" s="57">
        <v>38552</v>
      </c>
      <c r="C4530" s="56">
        <v>47.66</v>
      </c>
      <c r="D4530" s="56"/>
      <c r="E4530" s="56">
        <v>0.56999999999999995</v>
      </c>
      <c r="F4530">
        <f>Table3[[#This Row],[DivPay]]*4</f>
        <v>2.2799999999999998</v>
      </c>
      <c r="G4530" s="2">
        <f>Table3[[#This Row],[FwdDiv]]/Table3[[#This Row],[SharePrice]]</f>
        <v>4.7838858581619806E-2</v>
      </c>
    </row>
    <row r="4531" spans="2:7" x14ac:dyDescent="0.2">
      <c r="B4531" s="57">
        <v>38551</v>
      </c>
      <c r="C4531" s="56">
        <v>47.79</v>
      </c>
      <c r="D4531" s="56"/>
      <c r="E4531" s="56">
        <v>0.56999999999999995</v>
      </c>
      <c r="F4531">
        <f>Table3[[#This Row],[DivPay]]*4</f>
        <v>2.2799999999999998</v>
      </c>
      <c r="G4531" s="2">
        <f>Table3[[#This Row],[FwdDiv]]/Table3[[#This Row],[SharePrice]]</f>
        <v>4.7708725674827368E-2</v>
      </c>
    </row>
    <row r="4532" spans="2:7" x14ac:dyDescent="0.2">
      <c r="B4532" s="57">
        <v>38548</v>
      </c>
      <c r="C4532" s="56">
        <v>48.07</v>
      </c>
      <c r="D4532" s="56"/>
      <c r="E4532" s="56">
        <v>0.56999999999999995</v>
      </c>
      <c r="F4532">
        <f>Table3[[#This Row],[DivPay]]*4</f>
        <v>2.2799999999999998</v>
      </c>
      <c r="G4532" s="2">
        <f>Table3[[#This Row],[FwdDiv]]/Table3[[#This Row],[SharePrice]]</f>
        <v>4.7430830039525688E-2</v>
      </c>
    </row>
    <row r="4533" spans="2:7" x14ac:dyDescent="0.2">
      <c r="B4533" s="57">
        <v>38547</v>
      </c>
      <c r="C4533" s="56">
        <v>48.09</v>
      </c>
      <c r="D4533" s="56"/>
      <c r="E4533" s="56">
        <v>0.56999999999999995</v>
      </c>
      <c r="F4533">
        <f>Table3[[#This Row],[DivPay]]*4</f>
        <v>2.2799999999999998</v>
      </c>
      <c r="G4533" s="2">
        <f>Table3[[#This Row],[FwdDiv]]/Table3[[#This Row],[SharePrice]]</f>
        <v>4.7411104179663127E-2</v>
      </c>
    </row>
    <row r="4534" spans="2:7" x14ac:dyDescent="0.2">
      <c r="B4534" s="57">
        <v>38546</v>
      </c>
      <c r="C4534" s="56">
        <v>48.47</v>
      </c>
      <c r="D4534" s="56"/>
      <c r="E4534" s="56">
        <v>0.56999999999999995</v>
      </c>
      <c r="F4534">
        <f>Table3[[#This Row],[DivPay]]*4</f>
        <v>2.2799999999999998</v>
      </c>
      <c r="G4534" s="2">
        <f>Table3[[#This Row],[FwdDiv]]/Table3[[#This Row],[SharePrice]]</f>
        <v>4.7039405818031767E-2</v>
      </c>
    </row>
    <row r="4535" spans="2:7" x14ac:dyDescent="0.2">
      <c r="B4535" s="57">
        <v>38545</v>
      </c>
      <c r="C4535" s="56">
        <v>48.3</v>
      </c>
      <c r="D4535" s="56"/>
      <c r="E4535" s="56">
        <v>0.56999999999999995</v>
      </c>
      <c r="F4535">
        <f>Table3[[#This Row],[DivPay]]*4</f>
        <v>2.2799999999999998</v>
      </c>
      <c r="G4535" s="2">
        <f>Table3[[#This Row],[FwdDiv]]/Table3[[#This Row],[SharePrice]]</f>
        <v>4.7204968944099375E-2</v>
      </c>
    </row>
    <row r="4536" spans="2:7" x14ac:dyDescent="0.2">
      <c r="B4536" s="57">
        <v>38544</v>
      </c>
      <c r="C4536" s="56">
        <v>48.05</v>
      </c>
      <c r="D4536" s="56"/>
      <c r="E4536" s="56">
        <v>0.56999999999999995</v>
      </c>
      <c r="F4536">
        <f>Table3[[#This Row],[DivPay]]*4</f>
        <v>2.2799999999999998</v>
      </c>
      <c r="G4536" s="2">
        <f>Table3[[#This Row],[FwdDiv]]/Table3[[#This Row],[SharePrice]]</f>
        <v>4.7450572320499478E-2</v>
      </c>
    </row>
    <row r="4537" spans="2:7" x14ac:dyDescent="0.2">
      <c r="B4537" s="57">
        <v>38541</v>
      </c>
      <c r="C4537" s="56">
        <v>47.85</v>
      </c>
      <c r="D4537" s="56"/>
      <c r="E4537" s="56">
        <v>0.56999999999999995</v>
      </c>
      <c r="F4537">
        <f>Table3[[#This Row],[DivPay]]*4</f>
        <v>2.2799999999999998</v>
      </c>
      <c r="G4537" s="2">
        <f>Table3[[#This Row],[FwdDiv]]/Table3[[#This Row],[SharePrice]]</f>
        <v>4.7648902821316612E-2</v>
      </c>
    </row>
    <row r="4538" spans="2:7" x14ac:dyDescent="0.2">
      <c r="B4538" s="57">
        <v>38540</v>
      </c>
      <c r="C4538" s="56">
        <v>47.04</v>
      </c>
      <c r="D4538" s="56"/>
      <c r="E4538" s="56">
        <v>0.56999999999999995</v>
      </c>
      <c r="F4538">
        <f>Table3[[#This Row],[DivPay]]*4</f>
        <v>2.2799999999999998</v>
      </c>
      <c r="G4538" s="2">
        <f>Table3[[#This Row],[FwdDiv]]/Table3[[#This Row],[SharePrice]]</f>
        <v>4.8469387755102039E-2</v>
      </c>
    </row>
    <row r="4539" spans="2:7" x14ac:dyDescent="0.2">
      <c r="B4539" s="57">
        <v>38539</v>
      </c>
      <c r="C4539" s="56">
        <v>46.63</v>
      </c>
      <c r="D4539" s="56"/>
      <c r="E4539" s="56">
        <v>0.56999999999999995</v>
      </c>
      <c r="F4539">
        <f>Table3[[#This Row],[DivPay]]*4</f>
        <v>2.2799999999999998</v>
      </c>
      <c r="G4539" s="2">
        <f>Table3[[#This Row],[FwdDiv]]/Table3[[#This Row],[SharePrice]]</f>
        <v>4.8895560797769667E-2</v>
      </c>
    </row>
    <row r="4540" spans="2:7" x14ac:dyDescent="0.2">
      <c r="B4540" s="57">
        <v>38538</v>
      </c>
      <c r="C4540" s="56">
        <v>46.99</v>
      </c>
      <c r="D4540" s="56"/>
      <c r="E4540" s="56">
        <v>0.56999999999999995</v>
      </c>
      <c r="F4540">
        <f>Table3[[#This Row],[DivPay]]*4</f>
        <v>2.2799999999999998</v>
      </c>
      <c r="G4540" s="2">
        <f>Table3[[#This Row],[FwdDiv]]/Table3[[#This Row],[SharePrice]]</f>
        <v>4.8520961906788673E-2</v>
      </c>
    </row>
    <row r="4541" spans="2:7" x14ac:dyDescent="0.2">
      <c r="B4541" s="57">
        <v>38534</v>
      </c>
      <c r="C4541" s="56">
        <v>47.08</v>
      </c>
      <c r="D4541" s="56"/>
      <c r="E4541" s="56">
        <v>0.56999999999999995</v>
      </c>
      <c r="F4541">
        <f>Table3[[#This Row],[DivPay]]*4</f>
        <v>2.2799999999999998</v>
      </c>
      <c r="G4541" s="2">
        <f>Table3[[#This Row],[FwdDiv]]/Table3[[#This Row],[SharePrice]]</f>
        <v>4.8428207306711976E-2</v>
      </c>
    </row>
    <row r="4542" spans="2:7" x14ac:dyDescent="0.2">
      <c r="B4542" s="57">
        <v>38533</v>
      </c>
      <c r="C4542" s="56">
        <v>46.84</v>
      </c>
      <c r="D4542" s="56"/>
      <c r="E4542" s="56">
        <v>0.56999999999999995</v>
      </c>
      <c r="F4542">
        <f>Table3[[#This Row],[DivPay]]*4</f>
        <v>2.2799999999999998</v>
      </c>
      <c r="G4542" s="2">
        <f>Table3[[#This Row],[FwdDiv]]/Table3[[#This Row],[SharePrice]]</f>
        <v>4.8676345004269844E-2</v>
      </c>
    </row>
    <row r="4543" spans="2:7" x14ac:dyDescent="0.2">
      <c r="B4543" s="57">
        <v>38532</v>
      </c>
      <c r="C4543" s="56">
        <v>46.65</v>
      </c>
      <c r="D4543" s="56"/>
      <c r="E4543" s="56">
        <v>0.56999999999999995</v>
      </c>
      <c r="F4543">
        <f>Table3[[#This Row],[DivPay]]*4</f>
        <v>2.2799999999999998</v>
      </c>
      <c r="G4543" s="2">
        <f>Table3[[#This Row],[FwdDiv]]/Table3[[#This Row],[SharePrice]]</f>
        <v>4.8874598070739544E-2</v>
      </c>
    </row>
    <row r="4544" spans="2:7" x14ac:dyDescent="0.2">
      <c r="B4544" s="57">
        <v>38531</v>
      </c>
      <c r="C4544" s="56">
        <v>46.55</v>
      </c>
      <c r="D4544" s="56"/>
      <c r="E4544" s="56">
        <v>0.56999999999999995</v>
      </c>
      <c r="F4544">
        <f>Table3[[#This Row],[DivPay]]*4</f>
        <v>2.2799999999999998</v>
      </c>
      <c r="G4544" s="2">
        <f>Table3[[#This Row],[FwdDiv]]/Table3[[#This Row],[SharePrice]]</f>
        <v>4.8979591836734691E-2</v>
      </c>
    </row>
    <row r="4545" spans="2:7" x14ac:dyDescent="0.2">
      <c r="B4545" s="57">
        <v>38530</v>
      </c>
      <c r="C4545" s="56">
        <v>46.13</v>
      </c>
      <c r="D4545" s="56"/>
      <c r="E4545" s="56">
        <v>0.56999999999999995</v>
      </c>
      <c r="F4545">
        <f>Table3[[#This Row],[DivPay]]*4</f>
        <v>2.2799999999999998</v>
      </c>
      <c r="G4545" s="2">
        <f>Table3[[#This Row],[FwdDiv]]/Table3[[#This Row],[SharePrice]]</f>
        <v>4.9425536527205716E-2</v>
      </c>
    </row>
    <row r="4546" spans="2:7" x14ac:dyDescent="0.2">
      <c r="B4546" s="57">
        <v>38527</v>
      </c>
      <c r="C4546" s="56">
        <v>46.01</v>
      </c>
      <c r="D4546" s="56"/>
      <c r="E4546" s="56">
        <v>0.56999999999999995</v>
      </c>
      <c r="F4546">
        <f>Table3[[#This Row],[DivPay]]*4</f>
        <v>2.2799999999999998</v>
      </c>
      <c r="G4546" s="2">
        <f>Table3[[#This Row],[FwdDiv]]/Table3[[#This Row],[SharePrice]]</f>
        <v>4.9554444685937837E-2</v>
      </c>
    </row>
    <row r="4547" spans="2:7" x14ac:dyDescent="0.2">
      <c r="B4547" s="57">
        <v>38526</v>
      </c>
      <c r="C4547" s="56">
        <v>46.4</v>
      </c>
      <c r="D4547" s="56"/>
      <c r="E4547" s="56">
        <v>0.56999999999999995</v>
      </c>
      <c r="F4547">
        <f>Table3[[#This Row],[DivPay]]*4</f>
        <v>2.2799999999999998</v>
      </c>
      <c r="G4547" s="2">
        <f>Table3[[#This Row],[FwdDiv]]/Table3[[#This Row],[SharePrice]]</f>
        <v>4.9137931034482753E-2</v>
      </c>
    </row>
    <row r="4548" spans="2:7" x14ac:dyDescent="0.2">
      <c r="B4548" s="57">
        <v>38525</v>
      </c>
      <c r="C4548" s="56">
        <v>46.33</v>
      </c>
      <c r="D4548" s="56"/>
      <c r="E4548" s="56">
        <v>0.56999999999999995</v>
      </c>
      <c r="F4548">
        <f>Table3[[#This Row],[DivPay]]*4</f>
        <v>2.2799999999999998</v>
      </c>
      <c r="G4548" s="2">
        <f>Table3[[#This Row],[FwdDiv]]/Table3[[#This Row],[SharePrice]]</f>
        <v>4.9212173537664577E-2</v>
      </c>
    </row>
    <row r="4549" spans="2:7" x14ac:dyDescent="0.2">
      <c r="B4549" s="57">
        <v>38524</v>
      </c>
      <c r="C4549" s="56">
        <v>45.91</v>
      </c>
      <c r="D4549" s="56"/>
      <c r="E4549" s="56">
        <v>0.56999999999999995</v>
      </c>
      <c r="F4549">
        <f>Table3[[#This Row],[DivPay]]*4</f>
        <v>2.2799999999999998</v>
      </c>
      <c r="G4549" s="2">
        <f>Table3[[#This Row],[FwdDiv]]/Table3[[#This Row],[SharePrice]]</f>
        <v>4.9662382923110433E-2</v>
      </c>
    </row>
    <row r="4550" spans="2:7" x14ac:dyDescent="0.2">
      <c r="B4550" s="57">
        <v>38523</v>
      </c>
      <c r="C4550" s="56">
        <v>45.92</v>
      </c>
      <c r="D4550" s="56"/>
      <c r="E4550" s="56">
        <v>0.56999999999999995</v>
      </c>
      <c r="F4550">
        <f>Table3[[#This Row],[DivPay]]*4</f>
        <v>2.2799999999999998</v>
      </c>
      <c r="G4550" s="2">
        <f>Table3[[#This Row],[FwdDiv]]/Table3[[#This Row],[SharePrice]]</f>
        <v>4.9651567944250866E-2</v>
      </c>
    </row>
    <row r="4551" spans="2:7" x14ac:dyDescent="0.2">
      <c r="B4551" s="57">
        <v>38520</v>
      </c>
      <c r="C4551" s="56">
        <v>45.91</v>
      </c>
      <c r="D4551" s="56"/>
      <c r="E4551" s="56">
        <v>0.56999999999999995</v>
      </c>
      <c r="F4551">
        <f>Table3[[#This Row],[DivPay]]*4</f>
        <v>2.2799999999999998</v>
      </c>
      <c r="G4551" s="2">
        <f>Table3[[#This Row],[FwdDiv]]/Table3[[#This Row],[SharePrice]]</f>
        <v>4.9662382923110433E-2</v>
      </c>
    </row>
    <row r="4552" spans="2:7" x14ac:dyDescent="0.2">
      <c r="B4552" s="57">
        <v>38519</v>
      </c>
      <c r="C4552" s="56">
        <v>45.7</v>
      </c>
      <c r="D4552" s="56"/>
      <c r="E4552" s="56">
        <v>0.56999999999999995</v>
      </c>
      <c r="F4552">
        <f>Table3[[#This Row],[DivPay]]*4</f>
        <v>2.2799999999999998</v>
      </c>
      <c r="G4552" s="2">
        <f>Table3[[#This Row],[FwdDiv]]/Table3[[#This Row],[SharePrice]]</f>
        <v>4.9890590809628002E-2</v>
      </c>
    </row>
    <row r="4553" spans="2:7" x14ac:dyDescent="0.2">
      <c r="B4553" s="57">
        <v>38518</v>
      </c>
      <c r="C4553" s="56">
        <v>45.38</v>
      </c>
      <c r="D4553" s="56"/>
      <c r="E4553" s="56">
        <v>0.56999999999999995</v>
      </c>
      <c r="F4553">
        <f>Table3[[#This Row],[DivPay]]*4</f>
        <v>2.2799999999999998</v>
      </c>
      <c r="G4553" s="2">
        <f>Table3[[#This Row],[FwdDiv]]/Table3[[#This Row],[SharePrice]]</f>
        <v>5.0242397531952393E-2</v>
      </c>
    </row>
    <row r="4554" spans="2:7" x14ac:dyDescent="0.2">
      <c r="B4554" s="57">
        <v>38517</v>
      </c>
      <c r="C4554" s="56">
        <v>45.87</v>
      </c>
      <c r="D4554" s="56"/>
      <c r="E4554" s="56">
        <v>0.56999999999999995</v>
      </c>
      <c r="F4554">
        <f>Table3[[#This Row],[DivPay]]*4</f>
        <v>2.2799999999999998</v>
      </c>
      <c r="G4554" s="2">
        <f>Table3[[#This Row],[FwdDiv]]/Table3[[#This Row],[SharePrice]]</f>
        <v>4.9705689993459777E-2</v>
      </c>
    </row>
    <row r="4555" spans="2:7" x14ac:dyDescent="0.2">
      <c r="B4555" s="57">
        <v>38516</v>
      </c>
      <c r="C4555" s="56">
        <v>45.55</v>
      </c>
      <c r="D4555" s="56"/>
      <c r="E4555" s="56">
        <v>0.56999999999999995</v>
      </c>
      <c r="F4555">
        <f>Table3[[#This Row],[DivPay]]*4</f>
        <v>2.2799999999999998</v>
      </c>
      <c r="G4555" s="2">
        <f>Table3[[#This Row],[FwdDiv]]/Table3[[#This Row],[SharePrice]]</f>
        <v>5.0054884742041714E-2</v>
      </c>
    </row>
    <row r="4556" spans="2:7" x14ac:dyDescent="0.2">
      <c r="B4556" s="57">
        <v>38513</v>
      </c>
      <c r="C4556" s="56">
        <v>45.58</v>
      </c>
      <c r="D4556" s="56"/>
      <c r="E4556" s="56">
        <v>0.56999999999999995</v>
      </c>
      <c r="F4556">
        <f>Table3[[#This Row],[DivPay]]*4</f>
        <v>2.2799999999999998</v>
      </c>
      <c r="G4556" s="2">
        <f>Table3[[#This Row],[FwdDiv]]/Table3[[#This Row],[SharePrice]]</f>
        <v>5.0021939447125928E-2</v>
      </c>
    </row>
    <row r="4557" spans="2:7" x14ac:dyDescent="0.2">
      <c r="B4557" s="57">
        <v>38512</v>
      </c>
      <c r="C4557" s="56">
        <v>45.45</v>
      </c>
      <c r="D4557" s="56"/>
      <c r="E4557" s="56">
        <v>0.56999999999999995</v>
      </c>
      <c r="F4557">
        <f>Table3[[#This Row],[DivPay]]*4</f>
        <v>2.2799999999999998</v>
      </c>
      <c r="G4557" s="2">
        <f>Table3[[#This Row],[FwdDiv]]/Table3[[#This Row],[SharePrice]]</f>
        <v>5.0165016501650159E-2</v>
      </c>
    </row>
    <row r="4558" spans="2:7" x14ac:dyDescent="0.2">
      <c r="B4558" s="57">
        <v>38511</v>
      </c>
      <c r="C4558" s="56">
        <v>45.65</v>
      </c>
      <c r="D4558" s="56"/>
      <c r="E4558" s="56">
        <v>0.56999999999999995</v>
      </c>
      <c r="F4558">
        <f>Table3[[#This Row],[DivPay]]*4</f>
        <v>2.2799999999999998</v>
      </c>
      <c r="G4558" s="2">
        <f>Table3[[#This Row],[FwdDiv]]/Table3[[#This Row],[SharePrice]]</f>
        <v>4.9945235487404156E-2</v>
      </c>
    </row>
    <row r="4559" spans="2:7" x14ac:dyDescent="0.2">
      <c r="B4559" s="57">
        <v>38510</v>
      </c>
      <c r="C4559" s="56">
        <v>45.76</v>
      </c>
      <c r="D4559" s="56"/>
      <c r="E4559" s="56">
        <v>0.56999999999999995</v>
      </c>
      <c r="F4559">
        <f>Table3[[#This Row],[DivPay]]*4</f>
        <v>2.2799999999999998</v>
      </c>
      <c r="G4559" s="2">
        <f>Table3[[#This Row],[FwdDiv]]/Table3[[#This Row],[SharePrice]]</f>
        <v>4.9825174825174824E-2</v>
      </c>
    </row>
    <row r="4560" spans="2:7" x14ac:dyDescent="0.2">
      <c r="B4560" s="57">
        <v>38509</v>
      </c>
      <c r="C4560" s="56">
        <v>45.68</v>
      </c>
      <c r="D4560" s="56"/>
      <c r="E4560" s="56">
        <v>0.56999999999999995</v>
      </c>
      <c r="F4560">
        <f>Table3[[#This Row],[DivPay]]*4</f>
        <v>2.2799999999999998</v>
      </c>
      <c r="G4560" s="2">
        <f>Table3[[#This Row],[FwdDiv]]/Table3[[#This Row],[SharePrice]]</f>
        <v>4.9912434325744305E-2</v>
      </c>
    </row>
    <row r="4561" spans="2:7" x14ac:dyDescent="0.2">
      <c r="B4561" s="57">
        <v>38506</v>
      </c>
      <c r="C4561" s="56">
        <v>45.99</v>
      </c>
      <c r="D4561" s="56"/>
      <c r="E4561" s="56">
        <v>0.56999999999999995</v>
      </c>
      <c r="F4561">
        <f>Table3[[#This Row],[DivPay]]*4</f>
        <v>2.2799999999999998</v>
      </c>
      <c r="G4561" s="2">
        <f>Table3[[#This Row],[FwdDiv]]/Table3[[#This Row],[SharePrice]]</f>
        <v>4.9575994781474224E-2</v>
      </c>
    </row>
    <row r="4562" spans="2:7" x14ac:dyDescent="0.2">
      <c r="B4562" s="57">
        <v>38505</v>
      </c>
      <c r="C4562" s="56">
        <v>45.9</v>
      </c>
      <c r="D4562" s="56"/>
      <c r="E4562" s="56">
        <v>0.56999999999999995</v>
      </c>
      <c r="F4562">
        <f>Table3[[#This Row],[DivPay]]*4</f>
        <v>2.2799999999999998</v>
      </c>
      <c r="G4562" s="2">
        <f>Table3[[#This Row],[FwdDiv]]/Table3[[#This Row],[SharePrice]]</f>
        <v>4.9673202614379082E-2</v>
      </c>
    </row>
    <row r="4563" spans="2:7" x14ac:dyDescent="0.2">
      <c r="B4563" s="57">
        <v>38504</v>
      </c>
      <c r="C4563" s="56">
        <v>45.99</v>
      </c>
      <c r="D4563" s="56"/>
      <c r="E4563" s="56">
        <v>0.56999999999999995</v>
      </c>
      <c r="F4563">
        <f>Table3[[#This Row],[DivPay]]*4</f>
        <v>2.2799999999999998</v>
      </c>
      <c r="G4563" s="2">
        <f>Table3[[#This Row],[FwdDiv]]/Table3[[#This Row],[SharePrice]]</f>
        <v>4.9575994781474224E-2</v>
      </c>
    </row>
    <row r="4564" spans="2:7" x14ac:dyDescent="0.2">
      <c r="B4564" s="57">
        <v>38503</v>
      </c>
      <c r="C4564" s="56">
        <v>45.51</v>
      </c>
      <c r="D4564" s="56"/>
      <c r="E4564" s="56">
        <v>0.56999999999999995</v>
      </c>
      <c r="F4564">
        <f>Table3[[#This Row],[DivPay]]*4</f>
        <v>2.2799999999999998</v>
      </c>
      <c r="G4564" s="2">
        <f>Table3[[#This Row],[FwdDiv]]/Table3[[#This Row],[SharePrice]]</f>
        <v>5.0098879367172049E-2</v>
      </c>
    </row>
    <row r="4565" spans="2:7" x14ac:dyDescent="0.2">
      <c r="B4565" s="57">
        <v>38499</v>
      </c>
      <c r="C4565" s="56">
        <v>45.33</v>
      </c>
      <c r="D4565" s="56"/>
      <c r="E4565" s="56">
        <v>0.56999999999999995</v>
      </c>
      <c r="F4565">
        <f>Table3[[#This Row],[DivPay]]*4</f>
        <v>2.2799999999999998</v>
      </c>
      <c r="G4565" s="2">
        <f>Table3[[#This Row],[FwdDiv]]/Table3[[#This Row],[SharePrice]]</f>
        <v>5.0297816015883519E-2</v>
      </c>
    </row>
    <row r="4566" spans="2:7" x14ac:dyDescent="0.2">
      <c r="B4566" s="57">
        <v>38498</v>
      </c>
      <c r="C4566" s="56">
        <v>45.02</v>
      </c>
      <c r="D4566" s="56"/>
      <c r="E4566" s="56">
        <v>0.56999999999999995</v>
      </c>
      <c r="F4566">
        <f>Table3[[#This Row],[DivPay]]*4</f>
        <v>2.2799999999999998</v>
      </c>
      <c r="G4566" s="2">
        <f>Table3[[#This Row],[FwdDiv]]/Table3[[#This Row],[SharePrice]]</f>
        <v>5.0644158151932468E-2</v>
      </c>
    </row>
    <row r="4567" spans="2:7" x14ac:dyDescent="0.2">
      <c r="B4567" s="57">
        <v>38497</v>
      </c>
      <c r="C4567" s="56">
        <v>45.12</v>
      </c>
      <c r="D4567" s="56"/>
      <c r="E4567" s="56">
        <v>0.56999999999999995</v>
      </c>
      <c r="F4567">
        <f>Table3[[#This Row],[DivPay]]*4</f>
        <v>2.2799999999999998</v>
      </c>
      <c r="G4567" s="2">
        <f>Table3[[#This Row],[FwdDiv]]/Table3[[#This Row],[SharePrice]]</f>
        <v>5.0531914893617018E-2</v>
      </c>
    </row>
    <row r="4568" spans="2:7" x14ac:dyDescent="0.2">
      <c r="B4568" s="57">
        <v>38496</v>
      </c>
      <c r="C4568" s="56">
        <v>45.45</v>
      </c>
      <c r="D4568" s="56"/>
      <c r="E4568" s="56">
        <v>0.56999999999999995</v>
      </c>
      <c r="F4568">
        <f>Table3[[#This Row],[DivPay]]*4</f>
        <v>2.2799999999999998</v>
      </c>
      <c r="G4568" s="2">
        <f>Table3[[#This Row],[FwdDiv]]/Table3[[#This Row],[SharePrice]]</f>
        <v>5.0165016501650159E-2</v>
      </c>
    </row>
    <row r="4569" spans="2:7" x14ac:dyDescent="0.2">
      <c r="B4569" s="57">
        <v>38495</v>
      </c>
      <c r="C4569" s="56">
        <v>45.45</v>
      </c>
      <c r="D4569" s="56"/>
      <c r="E4569" s="56">
        <v>0.56999999999999995</v>
      </c>
      <c r="F4569">
        <f>Table3[[#This Row],[DivPay]]*4</f>
        <v>2.2799999999999998</v>
      </c>
      <c r="G4569" s="2">
        <f>Table3[[#This Row],[FwdDiv]]/Table3[[#This Row],[SharePrice]]</f>
        <v>5.0165016501650159E-2</v>
      </c>
    </row>
    <row r="4570" spans="2:7" x14ac:dyDescent="0.2">
      <c r="B4570" s="57">
        <v>38492</v>
      </c>
      <c r="C4570" s="56">
        <v>45.72</v>
      </c>
      <c r="D4570" s="56"/>
      <c r="E4570" s="56">
        <v>0.56999999999999995</v>
      </c>
      <c r="F4570">
        <f>Table3[[#This Row],[DivPay]]*4</f>
        <v>2.2799999999999998</v>
      </c>
      <c r="G4570" s="2">
        <f>Table3[[#This Row],[FwdDiv]]/Table3[[#This Row],[SharePrice]]</f>
        <v>4.9868766404199474E-2</v>
      </c>
    </row>
    <row r="4571" spans="2:7" x14ac:dyDescent="0.2">
      <c r="B4571" s="57">
        <v>38491</v>
      </c>
      <c r="C4571" s="56">
        <v>45.65</v>
      </c>
      <c r="D4571" s="56"/>
      <c r="E4571" s="56">
        <v>0.56999999999999995</v>
      </c>
      <c r="F4571">
        <f>Table3[[#This Row],[DivPay]]*4</f>
        <v>2.2799999999999998</v>
      </c>
      <c r="G4571" s="2">
        <f>Table3[[#This Row],[FwdDiv]]/Table3[[#This Row],[SharePrice]]</f>
        <v>4.9945235487404156E-2</v>
      </c>
    </row>
    <row r="4572" spans="2:7" x14ac:dyDescent="0.2">
      <c r="B4572" s="57">
        <v>38490</v>
      </c>
      <c r="C4572" s="56">
        <v>45.78</v>
      </c>
      <c r="D4572" s="56"/>
      <c r="E4572" s="56">
        <v>0.56999999999999995</v>
      </c>
      <c r="F4572">
        <f>Table3[[#This Row],[DivPay]]*4</f>
        <v>2.2799999999999998</v>
      </c>
      <c r="G4572" s="2">
        <f>Table3[[#This Row],[FwdDiv]]/Table3[[#This Row],[SharePrice]]</f>
        <v>4.9803407601572737E-2</v>
      </c>
    </row>
    <row r="4573" spans="2:7" x14ac:dyDescent="0.2">
      <c r="B4573" s="57">
        <v>38489</v>
      </c>
      <c r="C4573" s="56">
        <v>45.6</v>
      </c>
      <c r="D4573" s="56"/>
      <c r="E4573" s="56">
        <v>0.56999999999999995</v>
      </c>
      <c r="F4573">
        <f>Table3[[#This Row],[DivPay]]*4</f>
        <v>2.2799999999999998</v>
      </c>
      <c r="G4573" s="2">
        <f>Table3[[#This Row],[FwdDiv]]/Table3[[#This Row],[SharePrice]]</f>
        <v>4.9999999999999996E-2</v>
      </c>
    </row>
    <row r="4574" spans="2:7" x14ac:dyDescent="0.2">
      <c r="B4574" s="57">
        <v>38488</v>
      </c>
      <c r="C4574" s="56">
        <v>45.54</v>
      </c>
      <c r="D4574" s="56">
        <v>0.56999999999999995</v>
      </c>
      <c r="E4574" s="56">
        <v>0.56999999999999995</v>
      </c>
      <c r="F4574">
        <f>Table3[[#This Row],[DivPay]]*4</f>
        <v>2.2799999999999998</v>
      </c>
      <c r="G4574" s="2">
        <f>Table3[[#This Row],[FwdDiv]]/Table3[[#This Row],[SharePrice]]</f>
        <v>5.0065876152832672E-2</v>
      </c>
    </row>
    <row r="4575" spans="2:7" x14ac:dyDescent="0.2">
      <c r="B4575" s="57">
        <v>38485</v>
      </c>
      <c r="C4575" s="56">
        <v>45.39</v>
      </c>
      <c r="D4575" s="56"/>
      <c r="E4575" s="56">
        <v>0.56999999999999995</v>
      </c>
      <c r="F4575">
        <f>Table3[[#This Row],[DivPay]]*4</f>
        <v>2.2799999999999998</v>
      </c>
      <c r="G4575" s="2">
        <f>Table3[[#This Row],[FwdDiv]]/Table3[[#This Row],[SharePrice]]</f>
        <v>5.0231328486450753E-2</v>
      </c>
    </row>
    <row r="4576" spans="2:7" x14ac:dyDescent="0.2">
      <c r="B4576" s="57">
        <v>38484</v>
      </c>
      <c r="C4576" s="56">
        <v>45.45</v>
      </c>
      <c r="D4576" s="56"/>
      <c r="E4576" s="56">
        <v>0.56999999999999995</v>
      </c>
      <c r="F4576">
        <f>Table3[[#This Row],[DivPay]]*4</f>
        <v>2.2799999999999998</v>
      </c>
      <c r="G4576" s="2">
        <f>Table3[[#This Row],[FwdDiv]]/Table3[[#This Row],[SharePrice]]</f>
        <v>5.0165016501650159E-2</v>
      </c>
    </row>
    <row r="4577" spans="2:7" x14ac:dyDescent="0.2">
      <c r="B4577" s="57">
        <v>38483</v>
      </c>
      <c r="C4577" s="56">
        <v>45.5</v>
      </c>
      <c r="D4577" s="56"/>
      <c r="E4577" s="56">
        <v>0.56999999999999995</v>
      </c>
      <c r="F4577">
        <f>Table3[[#This Row],[DivPay]]*4</f>
        <v>2.2799999999999998</v>
      </c>
      <c r="G4577" s="2">
        <f>Table3[[#This Row],[FwdDiv]]/Table3[[#This Row],[SharePrice]]</f>
        <v>5.0109890109890108E-2</v>
      </c>
    </row>
    <row r="4578" spans="2:7" x14ac:dyDescent="0.2">
      <c r="B4578" s="57">
        <v>38482</v>
      </c>
      <c r="C4578" s="56">
        <v>44.88</v>
      </c>
      <c r="D4578" s="56"/>
      <c r="E4578" s="56">
        <v>0.56999999999999995</v>
      </c>
      <c r="F4578">
        <f>Table3[[#This Row],[DivPay]]*4</f>
        <v>2.2799999999999998</v>
      </c>
      <c r="G4578" s="2">
        <f>Table3[[#This Row],[FwdDiv]]/Table3[[#This Row],[SharePrice]]</f>
        <v>5.080213903743315E-2</v>
      </c>
    </row>
    <row r="4579" spans="2:7" x14ac:dyDescent="0.2">
      <c r="B4579" s="57">
        <v>38481</v>
      </c>
      <c r="C4579" s="56">
        <v>44.85</v>
      </c>
      <c r="D4579" s="56"/>
      <c r="E4579" s="56">
        <v>0.56999999999999995</v>
      </c>
      <c r="F4579">
        <f>Table3[[#This Row],[DivPay]]*4</f>
        <v>2.2799999999999998</v>
      </c>
      <c r="G4579" s="2">
        <f>Table3[[#This Row],[FwdDiv]]/Table3[[#This Row],[SharePrice]]</f>
        <v>5.0836120401337788E-2</v>
      </c>
    </row>
    <row r="4580" spans="2:7" x14ac:dyDescent="0.2">
      <c r="B4580" s="57">
        <v>38478</v>
      </c>
      <c r="C4580" s="56">
        <v>44.28</v>
      </c>
      <c r="D4580" s="56"/>
      <c r="E4580" s="56">
        <v>0.56999999999999995</v>
      </c>
      <c r="F4580">
        <f>Table3[[#This Row],[DivPay]]*4</f>
        <v>2.2799999999999998</v>
      </c>
      <c r="G4580" s="2">
        <f>Table3[[#This Row],[FwdDiv]]/Table3[[#This Row],[SharePrice]]</f>
        <v>5.1490514905149047E-2</v>
      </c>
    </row>
    <row r="4581" spans="2:7" x14ac:dyDescent="0.2">
      <c r="B4581" s="57">
        <v>38477</v>
      </c>
      <c r="C4581" s="56">
        <v>44.05</v>
      </c>
      <c r="D4581" s="56"/>
      <c r="E4581" s="56">
        <v>0.56999999999999995</v>
      </c>
      <c r="F4581">
        <f>Table3[[#This Row],[DivPay]]*4</f>
        <v>2.2799999999999998</v>
      </c>
      <c r="G4581" s="2">
        <f>Table3[[#This Row],[FwdDiv]]/Table3[[#This Row],[SharePrice]]</f>
        <v>5.1759364358683314E-2</v>
      </c>
    </row>
    <row r="4582" spans="2:7" x14ac:dyDescent="0.2">
      <c r="B4582" s="57">
        <v>38476</v>
      </c>
      <c r="C4582" s="56">
        <v>43.76</v>
      </c>
      <c r="D4582" s="56"/>
      <c r="E4582" s="56">
        <v>0.56999999999999995</v>
      </c>
      <c r="F4582">
        <f>Table3[[#This Row],[DivPay]]*4</f>
        <v>2.2799999999999998</v>
      </c>
      <c r="G4582" s="2">
        <f>Table3[[#This Row],[FwdDiv]]/Table3[[#This Row],[SharePrice]]</f>
        <v>5.2102376599634369E-2</v>
      </c>
    </row>
    <row r="4583" spans="2:7" x14ac:dyDescent="0.2">
      <c r="B4583" s="57">
        <v>38475</v>
      </c>
      <c r="C4583" s="56">
        <v>43.69</v>
      </c>
      <c r="D4583" s="56"/>
      <c r="E4583" s="56">
        <v>0.56999999999999995</v>
      </c>
      <c r="F4583">
        <f>Table3[[#This Row],[DivPay]]*4</f>
        <v>2.2799999999999998</v>
      </c>
      <c r="G4583" s="2">
        <f>Table3[[#This Row],[FwdDiv]]/Table3[[#This Row],[SharePrice]]</f>
        <v>5.2185854886701757E-2</v>
      </c>
    </row>
    <row r="4584" spans="2:7" x14ac:dyDescent="0.2">
      <c r="B4584" s="57">
        <v>38474</v>
      </c>
      <c r="C4584" s="56">
        <v>43.61</v>
      </c>
      <c r="D4584" s="56"/>
      <c r="E4584" s="56">
        <v>0.56999999999999995</v>
      </c>
      <c r="F4584">
        <f>Table3[[#This Row],[DivPay]]*4</f>
        <v>2.2799999999999998</v>
      </c>
      <c r="G4584" s="2">
        <f>Table3[[#This Row],[FwdDiv]]/Table3[[#This Row],[SharePrice]]</f>
        <v>5.2281586792020177E-2</v>
      </c>
    </row>
    <row r="4585" spans="2:7" x14ac:dyDescent="0.2">
      <c r="B4585" s="57">
        <v>38471</v>
      </c>
      <c r="C4585" s="56">
        <v>43.28</v>
      </c>
      <c r="D4585" s="56"/>
      <c r="E4585" s="56">
        <v>0.56999999999999995</v>
      </c>
      <c r="F4585">
        <f>Table3[[#This Row],[DivPay]]*4</f>
        <v>2.2799999999999998</v>
      </c>
      <c r="G4585" s="2">
        <f>Table3[[#This Row],[FwdDiv]]/Table3[[#This Row],[SharePrice]]</f>
        <v>5.2680221811460252E-2</v>
      </c>
    </row>
    <row r="4586" spans="2:7" x14ac:dyDescent="0.2">
      <c r="B4586" s="57">
        <v>38470</v>
      </c>
      <c r="C4586" s="56">
        <v>42.89</v>
      </c>
      <c r="D4586" s="56"/>
      <c r="E4586" s="56">
        <v>0.56999999999999995</v>
      </c>
      <c r="F4586">
        <f>Table3[[#This Row],[DivPay]]*4</f>
        <v>2.2799999999999998</v>
      </c>
      <c r="G4586" s="2">
        <f>Table3[[#This Row],[FwdDiv]]/Table3[[#This Row],[SharePrice]]</f>
        <v>5.3159244579155975E-2</v>
      </c>
    </row>
    <row r="4587" spans="2:7" x14ac:dyDescent="0.2">
      <c r="B4587" s="57">
        <v>38469</v>
      </c>
      <c r="C4587" s="56">
        <v>43.44</v>
      </c>
      <c r="D4587" s="56"/>
      <c r="E4587" s="56">
        <v>0.56999999999999995</v>
      </c>
      <c r="F4587">
        <f>Table3[[#This Row],[DivPay]]*4</f>
        <v>2.2799999999999998</v>
      </c>
      <c r="G4587" s="2">
        <f>Table3[[#This Row],[FwdDiv]]/Table3[[#This Row],[SharePrice]]</f>
        <v>5.2486187845303865E-2</v>
      </c>
    </row>
    <row r="4588" spans="2:7" x14ac:dyDescent="0.2">
      <c r="B4588" s="57">
        <v>38468</v>
      </c>
      <c r="C4588" s="56">
        <v>43.31</v>
      </c>
      <c r="D4588" s="56"/>
      <c r="E4588" s="56">
        <v>0.56999999999999995</v>
      </c>
      <c r="F4588">
        <f>Table3[[#This Row],[DivPay]]*4</f>
        <v>2.2799999999999998</v>
      </c>
      <c r="G4588" s="2">
        <f>Table3[[#This Row],[FwdDiv]]/Table3[[#This Row],[SharePrice]]</f>
        <v>5.2643731239898399E-2</v>
      </c>
    </row>
    <row r="4589" spans="2:7" x14ac:dyDescent="0.2">
      <c r="B4589" s="57">
        <v>38467</v>
      </c>
      <c r="C4589" s="56">
        <v>43.59</v>
      </c>
      <c r="D4589" s="56"/>
      <c r="E4589" s="56">
        <v>0.56999999999999995</v>
      </c>
      <c r="F4589">
        <f>Table3[[#This Row],[DivPay]]*4</f>
        <v>2.2799999999999998</v>
      </c>
      <c r="G4589" s="2">
        <f>Table3[[#This Row],[FwdDiv]]/Table3[[#This Row],[SharePrice]]</f>
        <v>5.2305574673090147E-2</v>
      </c>
    </row>
    <row r="4590" spans="2:7" x14ac:dyDescent="0.2">
      <c r="B4590" s="57">
        <v>38464</v>
      </c>
      <c r="C4590" s="56">
        <v>43.17</v>
      </c>
      <c r="D4590" s="56"/>
      <c r="E4590" s="56">
        <v>0.56999999999999995</v>
      </c>
      <c r="F4590">
        <f>Table3[[#This Row],[DivPay]]*4</f>
        <v>2.2799999999999998</v>
      </c>
      <c r="G4590" s="2">
        <f>Table3[[#This Row],[FwdDiv]]/Table3[[#This Row],[SharePrice]]</f>
        <v>5.2814454482279352E-2</v>
      </c>
    </row>
    <row r="4591" spans="2:7" x14ac:dyDescent="0.2">
      <c r="B4591" s="57">
        <v>38463</v>
      </c>
      <c r="C4591" s="56">
        <v>42.97</v>
      </c>
      <c r="D4591" s="56"/>
      <c r="E4591" s="56">
        <v>0.56999999999999995</v>
      </c>
      <c r="F4591">
        <f>Table3[[#This Row],[DivPay]]*4</f>
        <v>2.2799999999999998</v>
      </c>
      <c r="G4591" s="2">
        <f>Table3[[#This Row],[FwdDiv]]/Table3[[#This Row],[SharePrice]]</f>
        <v>5.3060274610193157E-2</v>
      </c>
    </row>
    <row r="4592" spans="2:7" x14ac:dyDescent="0.2">
      <c r="B4592" s="57">
        <v>38462</v>
      </c>
      <c r="C4592" s="56">
        <v>42.46</v>
      </c>
      <c r="D4592" s="56"/>
      <c r="E4592" s="56">
        <v>0.56999999999999995</v>
      </c>
      <c r="F4592">
        <f>Table3[[#This Row],[DivPay]]*4</f>
        <v>2.2799999999999998</v>
      </c>
      <c r="G4592" s="2">
        <f>Table3[[#This Row],[FwdDiv]]/Table3[[#This Row],[SharePrice]]</f>
        <v>5.369759773904851E-2</v>
      </c>
    </row>
    <row r="4593" spans="2:7" x14ac:dyDescent="0.2">
      <c r="B4593" s="57">
        <v>38461</v>
      </c>
      <c r="C4593" s="56">
        <v>42.61</v>
      </c>
      <c r="D4593" s="56"/>
      <c r="E4593" s="56">
        <v>0.56999999999999995</v>
      </c>
      <c r="F4593">
        <f>Table3[[#This Row],[DivPay]]*4</f>
        <v>2.2799999999999998</v>
      </c>
      <c r="G4593" s="2">
        <f>Table3[[#This Row],[FwdDiv]]/Table3[[#This Row],[SharePrice]]</f>
        <v>5.3508566064304153E-2</v>
      </c>
    </row>
    <row r="4594" spans="2:7" x14ac:dyDescent="0.2">
      <c r="B4594" s="57">
        <v>38460</v>
      </c>
      <c r="C4594" s="56">
        <v>42.34</v>
      </c>
      <c r="D4594" s="56"/>
      <c r="E4594" s="56">
        <v>0.56999999999999995</v>
      </c>
      <c r="F4594">
        <f>Table3[[#This Row],[DivPay]]*4</f>
        <v>2.2799999999999998</v>
      </c>
      <c r="G4594" s="2">
        <f>Table3[[#This Row],[FwdDiv]]/Table3[[#This Row],[SharePrice]]</f>
        <v>5.384978743504959E-2</v>
      </c>
    </row>
    <row r="4595" spans="2:7" x14ac:dyDescent="0.2">
      <c r="B4595" s="57">
        <v>38457</v>
      </c>
      <c r="C4595" s="56">
        <v>42.21</v>
      </c>
      <c r="D4595" s="56"/>
      <c r="E4595" s="56">
        <v>0.56999999999999995</v>
      </c>
      <c r="F4595">
        <f>Table3[[#This Row],[DivPay]]*4</f>
        <v>2.2799999999999998</v>
      </c>
      <c r="G4595" s="2">
        <f>Table3[[#This Row],[FwdDiv]]/Table3[[#This Row],[SharePrice]]</f>
        <v>5.4015636105188336E-2</v>
      </c>
    </row>
    <row r="4596" spans="2:7" x14ac:dyDescent="0.2">
      <c r="B4596" s="57">
        <v>38456</v>
      </c>
      <c r="C4596" s="56">
        <v>42.75</v>
      </c>
      <c r="D4596" s="56"/>
      <c r="E4596" s="56">
        <v>0.56999999999999995</v>
      </c>
      <c r="F4596">
        <f>Table3[[#This Row],[DivPay]]*4</f>
        <v>2.2799999999999998</v>
      </c>
      <c r="G4596" s="2">
        <f>Table3[[#This Row],[FwdDiv]]/Table3[[#This Row],[SharePrice]]</f>
        <v>5.333333333333333E-2</v>
      </c>
    </row>
    <row r="4597" spans="2:7" x14ac:dyDescent="0.2">
      <c r="B4597" s="57">
        <v>38455</v>
      </c>
      <c r="C4597" s="56">
        <v>42.8</v>
      </c>
      <c r="D4597" s="56"/>
      <c r="E4597" s="56">
        <v>0.56999999999999995</v>
      </c>
      <c r="F4597">
        <f>Table3[[#This Row],[DivPay]]*4</f>
        <v>2.2799999999999998</v>
      </c>
      <c r="G4597" s="2">
        <f>Table3[[#This Row],[FwdDiv]]/Table3[[#This Row],[SharePrice]]</f>
        <v>5.3271028037383178E-2</v>
      </c>
    </row>
    <row r="4598" spans="2:7" x14ac:dyDescent="0.2">
      <c r="B4598" s="57">
        <v>38454</v>
      </c>
      <c r="C4598" s="56">
        <v>43.01</v>
      </c>
      <c r="D4598" s="56"/>
      <c r="E4598" s="56">
        <v>0.56999999999999995</v>
      </c>
      <c r="F4598">
        <f>Table3[[#This Row],[DivPay]]*4</f>
        <v>2.2799999999999998</v>
      </c>
      <c r="G4598" s="2">
        <f>Table3[[#This Row],[FwdDiv]]/Table3[[#This Row],[SharePrice]]</f>
        <v>5.3010927691234597E-2</v>
      </c>
    </row>
    <row r="4599" spans="2:7" x14ac:dyDescent="0.2">
      <c r="B4599" s="57">
        <v>38453</v>
      </c>
      <c r="C4599" s="56">
        <v>42.39</v>
      </c>
      <c r="D4599" s="56"/>
      <c r="E4599" s="56">
        <v>0.56999999999999995</v>
      </c>
      <c r="F4599">
        <f>Table3[[#This Row],[DivPay]]*4</f>
        <v>2.2799999999999998</v>
      </c>
      <c r="G4599" s="2">
        <f>Table3[[#This Row],[FwdDiv]]/Table3[[#This Row],[SharePrice]]</f>
        <v>5.3786270346779894E-2</v>
      </c>
    </row>
    <row r="4600" spans="2:7" x14ac:dyDescent="0.2">
      <c r="B4600" s="57">
        <v>38450</v>
      </c>
      <c r="C4600" s="56">
        <v>42.2</v>
      </c>
      <c r="D4600" s="56"/>
      <c r="E4600" s="56">
        <v>0.56999999999999995</v>
      </c>
      <c r="F4600">
        <f>Table3[[#This Row],[DivPay]]*4</f>
        <v>2.2799999999999998</v>
      </c>
      <c r="G4600" s="2">
        <f>Table3[[#This Row],[FwdDiv]]/Table3[[#This Row],[SharePrice]]</f>
        <v>5.4028436018957335E-2</v>
      </c>
    </row>
    <row r="4601" spans="2:7" x14ac:dyDescent="0.2">
      <c r="B4601" s="57">
        <v>38449</v>
      </c>
      <c r="C4601" s="56">
        <v>42.48</v>
      </c>
      <c r="D4601" s="56"/>
      <c r="E4601" s="56">
        <v>0.56999999999999995</v>
      </c>
      <c r="F4601">
        <f>Table3[[#This Row],[DivPay]]*4</f>
        <v>2.2799999999999998</v>
      </c>
      <c r="G4601" s="2">
        <f>Table3[[#This Row],[FwdDiv]]/Table3[[#This Row],[SharePrice]]</f>
        <v>5.3672316384180789E-2</v>
      </c>
    </row>
    <row r="4602" spans="2:7" x14ac:dyDescent="0.2">
      <c r="B4602" s="57">
        <v>38448</v>
      </c>
      <c r="C4602" s="56">
        <v>42.13</v>
      </c>
      <c r="D4602" s="56"/>
      <c r="E4602" s="56">
        <v>0.56999999999999995</v>
      </c>
      <c r="F4602">
        <f>Table3[[#This Row],[DivPay]]*4</f>
        <v>2.2799999999999998</v>
      </c>
      <c r="G4602" s="2">
        <f>Table3[[#This Row],[FwdDiv]]/Table3[[#This Row],[SharePrice]]</f>
        <v>5.4118205554236881E-2</v>
      </c>
    </row>
    <row r="4603" spans="2:7" x14ac:dyDescent="0.2">
      <c r="B4603" s="57">
        <v>38447</v>
      </c>
      <c r="C4603" s="56">
        <v>42.12</v>
      </c>
      <c r="D4603" s="56"/>
      <c r="E4603" s="56">
        <v>0.56999999999999995</v>
      </c>
      <c r="F4603">
        <f>Table3[[#This Row],[DivPay]]*4</f>
        <v>2.2799999999999998</v>
      </c>
      <c r="G4603" s="2">
        <f>Table3[[#This Row],[FwdDiv]]/Table3[[#This Row],[SharePrice]]</f>
        <v>5.4131054131054131E-2</v>
      </c>
    </row>
    <row r="4604" spans="2:7" x14ac:dyDescent="0.2">
      <c r="B4604" s="57">
        <v>38446</v>
      </c>
      <c r="C4604" s="56">
        <v>41.61</v>
      </c>
      <c r="D4604" s="56"/>
      <c r="E4604" s="56">
        <v>0.56999999999999995</v>
      </c>
      <c r="F4604">
        <f>Table3[[#This Row],[DivPay]]*4</f>
        <v>2.2799999999999998</v>
      </c>
      <c r="G4604" s="2">
        <f>Table3[[#This Row],[FwdDiv]]/Table3[[#This Row],[SharePrice]]</f>
        <v>5.4794520547945202E-2</v>
      </c>
    </row>
    <row r="4605" spans="2:7" x14ac:dyDescent="0.2">
      <c r="B4605" s="57">
        <v>38443</v>
      </c>
      <c r="C4605" s="56">
        <v>41.84</v>
      </c>
      <c r="D4605" s="56"/>
      <c r="E4605" s="56">
        <v>0.56999999999999995</v>
      </c>
      <c r="F4605">
        <f>Table3[[#This Row],[DivPay]]*4</f>
        <v>2.2799999999999998</v>
      </c>
      <c r="G4605" s="2">
        <f>Table3[[#This Row],[FwdDiv]]/Table3[[#This Row],[SharePrice]]</f>
        <v>5.4493307839388133E-2</v>
      </c>
    </row>
    <row r="4606" spans="2:7" x14ac:dyDescent="0.2">
      <c r="B4606" s="57">
        <v>38442</v>
      </c>
      <c r="C4606" s="56">
        <v>42.18</v>
      </c>
      <c r="D4606" s="56"/>
      <c r="E4606" s="56">
        <v>0.56999999999999995</v>
      </c>
      <c r="F4606">
        <f>Table3[[#This Row],[DivPay]]*4</f>
        <v>2.2799999999999998</v>
      </c>
      <c r="G4606" s="2">
        <f>Table3[[#This Row],[FwdDiv]]/Table3[[#This Row],[SharePrice]]</f>
        <v>5.405405405405405E-2</v>
      </c>
    </row>
    <row r="4607" spans="2:7" x14ac:dyDescent="0.2">
      <c r="B4607" s="57">
        <v>38441</v>
      </c>
      <c r="C4607" s="56">
        <v>41.88</v>
      </c>
      <c r="D4607" s="56"/>
      <c r="E4607" s="56">
        <v>0.56999999999999995</v>
      </c>
      <c r="F4607">
        <f>Table3[[#This Row],[DivPay]]*4</f>
        <v>2.2799999999999998</v>
      </c>
      <c r="G4607" s="2">
        <f>Table3[[#This Row],[FwdDiv]]/Table3[[#This Row],[SharePrice]]</f>
        <v>5.4441260744985669E-2</v>
      </c>
    </row>
    <row r="4608" spans="2:7" x14ac:dyDescent="0.2">
      <c r="B4608" s="57">
        <v>38440</v>
      </c>
      <c r="C4608" s="56">
        <v>41.41</v>
      </c>
      <c r="D4608" s="56"/>
      <c r="E4608" s="56">
        <v>0.56999999999999995</v>
      </c>
      <c r="F4608">
        <f>Table3[[#This Row],[DivPay]]*4</f>
        <v>2.2799999999999998</v>
      </c>
      <c r="G4608" s="2">
        <f>Table3[[#This Row],[FwdDiv]]/Table3[[#This Row],[SharePrice]]</f>
        <v>5.5059164453030669E-2</v>
      </c>
    </row>
    <row r="4609" spans="2:7" x14ac:dyDescent="0.2">
      <c r="B4609" s="57">
        <v>38439</v>
      </c>
      <c r="C4609" s="56">
        <v>41.63</v>
      </c>
      <c r="D4609" s="56"/>
      <c r="E4609" s="56">
        <v>0.56999999999999995</v>
      </c>
      <c r="F4609">
        <f>Table3[[#This Row],[DivPay]]*4</f>
        <v>2.2799999999999998</v>
      </c>
      <c r="G4609" s="2">
        <f>Table3[[#This Row],[FwdDiv]]/Table3[[#This Row],[SharePrice]]</f>
        <v>5.4768196012490986E-2</v>
      </c>
    </row>
    <row r="4610" spans="2:7" x14ac:dyDescent="0.2">
      <c r="B4610" s="57">
        <v>38435</v>
      </c>
      <c r="C4610" s="56">
        <v>41.76</v>
      </c>
      <c r="D4610" s="56"/>
      <c r="E4610" s="56">
        <v>0.56999999999999995</v>
      </c>
      <c r="F4610">
        <f>Table3[[#This Row],[DivPay]]*4</f>
        <v>2.2799999999999998</v>
      </c>
      <c r="G4610" s="2">
        <f>Table3[[#This Row],[FwdDiv]]/Table3[[#This Row],[SharePrice]]</f>
        <v>5.4597701149425283E-2</v>
      </c>
    </row>
    <row r="4611" spans="2:7" x14ac:dyDescent="0.2">
      <c r="B4611" s="57">
        <v>38434</v>
      </c>
      <c r="C4611" s="56">
        <v>41.5</v>
      </c>
      <c r="D4611" s="56"/>
      <c r="E4611" s="56">
        <v>0.56999999999999995</v>
      </c>
      <c r="F4611">
        <f>Table3[[#This Row],[DivPay]]*4</f>
        <v>2.2799999999999998</v>
      </c>
      <c r="G4611" s="2">
        <f>Table3[[#This Row],[FwdDiv]]/Table3[[#This Row],[SharePrice]]</f>
        <v>5.4939759036144571E-2</v>
      </c>
    </row>
    <row r="4612" spans="2:7" x14ac:dyDescent="0.2">
      <c r="B4612" s="57">
        <v>38433</v>
      </c>
      <c r="C4612" s="56">
        <v>41.58</v>
      </c>
      <c r="D4612" s="56"/>
      <c r="E4612" s="56">
        <v>0.56999999999999995</v>
      </c>
      <c r="F4612">
        <f>Table3[[#This Row],[DivPay]]*4</f>
        <v>2.2799999999999998</v>
      </c>
      <c r="G4612" s="2">
        <f>Table3[[#This Row],[FwdDiv]]/Table3[[#This Row],[SharePrice]]</f>
        <v>5.4834054834054832E-2</v>
      </c>
    </row>
    <row r="4613" spans="2:7" x14ac:dyDescent="0.2">
      <c r="B4613" s="57">
        <v>38432</v>
      </c>
      <c r="C4613" s="56">
        <v>41.92</v>
      </c>
      <c r="D4613" s="56"/>
      <c r="E4613" s="56">
        <v>0.56999999999999995</v>
      </c>
      <c r="F4613">
        <f>Table3[[#This Row],[DivPay]]*4</f>
        <v>2.2799999999999998</v>
      </c>
      <c r="G4613" s="2">
        <f>Table3[[#This Row],[FwdDiv]]/Table3[[#This Row],[SharePrice]]</f>
        <v>5.438931297709923E-2</v>
      </c>
    </row>
    <row r="4614" spans="2:7" x14ac:dyDescent="0.2">
      <c r="B4614" s="57">
        <v>38429</v>
      </c>
      <c r="C4614" s="56">
        <v>41.85</v>
      </c>
      <c r="D4614" s="56"/>
      <c r="E4614" s="56">
        <v>0.56999999999999995</v>
      </c>
      <c r="F4614">
        <f>Table3[[#This Row],[DivPay]]*4</f>
        <v>2.2799999999999998</v>
      </c>
      <c r="G4614" s="2">
        <f>Table3[[#This Row],[FwdDiv]]/Table3[[#This Row],[SharePrice]]</f>
        <v>5.4480286738351251E-2</v>
      </c>
    </row>
    <row r="4615" spans="2:7" x14ac:dyDescent="0.2">
      <c r="B4615" s="57">
        <v>38428</v>
      </c>
      <c r="C4615" s="56">
        <v>42.29</v>
      </c>
      <c r="D4615" s="56"/>
      <c r="E4615" s="56">
        <v>0.56999999999999995</v>
      </c>
      <c r="F4615">
        <f>Table3[[#This Row],[DivPay]]*4</f>
        <v>2.2799999999999998</v>
      </c>
      <c r="G4615" s="2">
        <f>Table3[[#This Row],[FwdDiv]]/Table3[[#This Row],[SharePrice]]</f>
        <v>5.3913454717427284E-2</v>
      </c>
    </row>
    <row r="4616" spans="2:7" x14ac:dyDescent="0.2">
      <c r="B4616" s="57">
        <v>38427</v>
      </c>
      <c r="C4616" s="56">
        <v>42.18</v>
      </c>
      <c r="D4616" s="56"/>
      <c r="E4616" s="56">
        <v>0.56999999999999995</v>
      </c>
      <c r="F4616">
        <f>Table3[[#This Row],[DivPay]]*4</f>
        <v>2.2799999999999998</v>
      </c>
      <c r="G4616" s="2">
        <f>Table3[[#This Row],[FwdDiv]]/Table3[[#This Row],[SharePrice]]</f>
        <v>5.405405405405405E-2</v>
      </c>
    </row>
    <row r="4617" spans="2:7" x14ac:dyDescent="0.2">
      <c r="B4617" s="57">
        <v>38426</v>
      </c>
      <c r="C4617" s="56">
        <v>42.41</v>
      </c>
      <c r="D4617" s="56"/>
      <c r="E4617" s="56">
        <v>0.56999999999999995</v>
      </c>
      <c r="F4617">
        <f>Table3[[#This Row],[DivPay]]*4</f>
        <v>2.2799999999999998</v>
      </c>
      <c r="G4617" s="2">
        <f>Table3[[#This Row],[FwdDiv]]/Table3[[#This Row],[SharePrice]]</f>
        <v>5.3760905446828579E-2</v>
      </c>
    </row>
    <row r="4618" spans="2:7" x14ac:dyDescent="0.2">
      <c r="B4618" s="57">
        <v>38425</v>
      </c>
      <c r="C4618" s="56">
        <v>42.55</v>
      </c>
      <c r="D4618" s="56"/>
      <c r="E4618" s="56">
        <v>0.56999999999999995</v>
      </c>
      <c r="F4618">
        <f>Table3[[#This Row],[DivPay]]*4</f>
        <v>2.2799999999999998</v>
      </c>
      <c r="G4618" s="2">
        <f>Table3[[#This Row],[FwdDiv]]/Table3[[#This Row],[SharePrice]]</f>
        <v>5.3584018801410102E-2</v>
      </c>
    </row>
    <row r="4619" spans="2:7" x14ac:dyDescent="0.2">
      <c r="B4619" s="57">
        <v>38422</v>
      </c>
      <c r="C4619" s="56">
        <v>41.9</v>
      </c>
      <c r="D4619" s="56"/>
      <c r="E4619" s="56">
        <v>0.56999999999999995</v>
      </c>
      <c r="F4619">
        <f>Table3[[#This Row],[DivPay]]*4</f>
        <v>2.2799999999999998</v>
      </c>
      <c r="G4619" s="2">
        <f>Table3[[#This Row],[FwdDiv]]/Table3[[#This Row],[SharePrice]]</f>
        <v>5.441527446300716E-2</v>
      </c>
    </row>
    <row r="4620" spans="2:7" x14ac:dyDescent="0.2">
      <c r="B4620" s="57">
        <v>38421</v>
      </c>
      <c r="C4620" s="56">
        <v>42.2</v>
      </c>
      <c r="D4620" s="56"/>
      <c r="E4620" s="56">
        <v>0.56999999999999995</v>
      </c>
      <c r="F4620">
        <f>Table3[[#This Row],[DivPay]]*4</f>
        <v>2.2799999999999998</v>
      </c>
      <c r="G4620" s="2">
        <f>Table3[[#This Row],[FwdDiv]]/Table3[[#This Row],[SharePrice]]</f>
        <v>5.4028436018957335E-2</v>
      </c>
    </row>
    <row r="4621" spans="2:7" x14ac:dyDescent="0.2">
      <c r="B4621" s="57">
        <v>38420</v>
      </c>
      <c r="C4621" s="56">
        <v>41.71</v>
      </c>
      <c r="D4621" s="56"/>
      <c r="E4621" s="56">
        <v>0.56999999999999995</v>
      </c>
      <c r="F4621">
        <f>Table3[[#This Row],[DivPay]]*4</f>
        <v>2.2799999999999998</v>
      </c>
      <c r="G4621" s="2">
        <f>Table3[[#This Row],[FwdDiv]]/Table3[[#This Row],[SharePrice]]</f>
        <v>5.4663150323663381E-2</v>
      </c>
    </row>
    <row r="4622" spans="2:7" x14ac:dyDescent="0.2">
      <c r="B4622" s="57">
        <v>38419</v>
      </c>
      <c r="C4622" s="56">
        <v>42.48</v>
      </c>
      <c r="D4622" s="56"/>
      <c r="E4622" s="56">
        <v>0.56999999999999995</v>
      </c>
      <c r="F4622">
        <f>Table3[[#This Row],[DivPay]]*4</f>
        <v>2.2799999999999998</v>
      </c>
      <c r="G4622" s="2">
        <f>Table3[[#This Row],[FwdDiv]]/Table3[[#This Row],[SharePrice]]</f>
        <v>5.3672316384180789E-2</v>
      </c>
    </row>
    <row r="4623" spans="2:7" x14ac:dyDescent="0.2">
      <c r="B4623" s="57">
        <v>38418</v>
      </c>
      <c r="C4623" s="56">
        <v>43</v>
      </c>
      <c r="D4623" s="56"/>
      <c r="E4623" s="56">
        <v>0.56999999999999995</v>
      </c>
      <c r="F4623">
        <f>Table3[[#This Row],[DivPay]]*4</f>
        <v>2.2799999999999998</v>
      </c>
      <c r="G4623" s="2">
        <f>Table3[[#This Row],[FwdDiv]]/Table3[[#This Row],[SharePrice]]</f>
        <v>5.3023255813953486E-2</v>
      </c>
    </row>
    <row r="4624" spans="2:7" x14ac:dyDescent="0.2">
      <c r="B4624" s="57">
        <v>38415</v>
      </c>
      <c r="C4624" s="56">
        <v>42.91</v>
      </c>
      <c r="D4624" s="56"/>
      <c r="E4624" s="56">
        <v>0.56999999999999995</v>
      </c>
      <c r="F4624">
        <f>Table3[[#This Row],[DivPay]]*4</f>
        <v>2.2799999999999998</v>
      </c>
      <c r="G4624" s="2">
        <f>Table3[[#This Row],[FwdDiv]]/Table3[[#This Row],[SharePrice]]</f>
        <v>5.3134467490095545E-2</v>
      </c>
    </row>
    <row r="4625" spans="2:7" x14ac:dyDescent="0.2">
      <c r="B4625" s="57">
        <v>38414</v>
      </c>
      <c r="C4625" s="56">
        <v>42.4</v>
      </c>
      <c r="D4625" s="56"/>
      <c r="E4625" s="56">
        <v>0.56999999999999995</v>
      </c>
      <c r="F4625">
        <f>Table3[[#This Row],[DivPay]]*4</f>
        <v>2.2799999999999998</v>
      </c>
      <c r="G4625" s="2">
        <f>Table3[[#This Row],[FwdDiv]]/Table3[[#This Row],[SharePrice]]</f>
        <v>5.3773584905660372E-2</v>
      </c>
    </row>
    <row r="4626" spans="2:7" x14ac:dyDescent="0.2">
      <c r="B4626" s="57">
        <v>38413</v>
      </c>
      <c r="C4626" s="56">
        <v>42.55</v>
      </c>
      <c r="D4626" s="56"/>
      <c r="E4626" s="56">
        <v>0.56999999999999995</v>
      </c>
      <c r="F4626">
        <f>Table3[[#This Row],[DivPay]]*4</f>
        <v>2.2799999999999998</v>
      </c>
      <c r="G4626" s="2">
        <f>Table3[[#This Row],[FwdDiv]]/Table3[[#This Row],[SharePrice]]</f>
        <v>5.3584018801410102E-2</v>
      </c>
    </row>
    <row r="4627" spans="2:7" x14ac:dyDescent="0.2">
      <c r="B4627" s="57">
        <v>38412</v>
      </c>
      <c r="C4627" s="56">
        <v>42.75</v>
      </c>
      <c r="D4627" s="56"/>
      <c r="E4627" s="56">
        <v>0.56999999999999995</v>
      </c>
      <c r="F4627">
        <f>Table3[[#This Row],[DivPay]]*4</f>
        <v>2.2799999999999998</v>
      </c>
      <c r="G4627" s="2">
        <f>Table3[[#This Row],[FwdDiv]]/Table3[[#This Row],[SharePrice]]</f>
        <v>5.333333333333333E-2</v>
      </c>
    </row>
    <row r="4628" spans="2:7" x14ac:dyDescent="0.2">
      <c r="B4628" s="57">
        <v>38411</v>
      </c>
      <c r="C4628" s="56">
        <v>42.75</v>
      </c>
      <c r="D4628" s="56"/>
      <c r="E4628" s="56">
        <v>0.56999999999999995</v>
      </c>
      <c r="F4628">
        <f>Table3[[#This Row],[DivPay]]*4</f>
        <v>2.2799999999999998</v>
      </c>
      <c r="G4628" s="2">
        <f>Table3[[#This Row],[FwdDiv]]/Table3[[#This Row],[SharePrice]]</f>
        <v>5.333333333333333E-2</v>
      </c>
    </row>
    <row r="4629" spans="2:7" x14ac:dyDescent="0.2">
      <c r="B4629" s="57">
        <v>38408</v>
      </c>
      <c r="C4629" s="56">
        <v>43.1</v>
      </c>
      <c r="D4629" s="56"/>
      <c r="E4629" s="56">
        <v>0.56999999999999995</v>
      </c>
      <c r="F4629">
        <f>Table3[[#This Row],[DivPay]]*4</f>
        <v>2.2799999999999998</v>
      </c>
      <c r="G4629" s="2">
        <f>Table3[[#This Row],[FwdDiv]]/Table3[[#This Row],[SharePrice]]</f>
        <v>5.2900232018561477E-2</v>
      </c>
    </row>
    <row r="4630" spans="2:7" x14ac:dyDescent="0.2">
      <c r="B4630" s="57">
        <v>38407</v>
      </c>
      <c r="C4630" s="56">
        <v>42.71</v>
      </c>
      <c r="D4630" s="56"/>
      <c r="E4630" s="56">
        <v>0.56999999999999995</v>
      </c>
      <c r="F4630">
        <f>Table3[[#This Row],[DivPay]]*4</f>
        <v>2.2799999999999998</v>
      </c>
      <c r="G4630" s="2">
        <f>Table3[[#This Row],[FwdDiv]]/Table3[[#This Row],[SharePrice]]</f>
        <v>5.3383282603605704E-2</v>
      </c>
    </row>
    <row r="4631" spans="2:7" x14ac:dyDescent="0.2">
      <c r="B4631" s="57">
        <v>38406</v>
      </c>
      <c r="C4631" s="56">
        <v>42.36</v>
      </c>
      <c r="D4631" s="56"/>
      <c r="E4631" s="56">
        <v>0.56999999999999995</v>
      </c>
      <c r="F4631">
        <f>Table3[[#This Row],[DivPay]]*4</f>
        <v>2.2799999999999998</v>
      </c>
      <c r="G4631" s="2">
        <f>Table3[[#This Row],[FwdDiv]]/Table3[[#This Row],[SharePrice]]</f>
        <v>5.3824362606232294E-2</v>
      </c>
    </row>
    <row r="4632" spans="2:7" x14ac:dyDescent="0.2">
      <c r="B4632" s="57">
        <v>38405</v>
      </c>
      <c r="C4632" s="56">
        <v>42.32</v>
      </c>
      <c r="D4632" s="56"/>
      <c r="E4632" s="56">
        <v>0.56999999999999995</v>
      </c>
      <c r="F4632">
        <f>Table3[[#This Row],[DivPay]]*4</f>
        <v>2.2799999999999998</v>
      </c>
      <c r="G4632" s="2">
        <f>Table3[[#This Row],[FwdDiv]]/Table3[[#This Row],[SharePrice]]</f>
        <v>5.3875236294896024E-2</v>
      </c>
    </row>
    <row r="4633" spans="2:7" x14ac:dyDescent="0.2">
      <c r="B4633" s="57">
        <v>38401</v>
      </c>
      <c r="C4633" s="56">
        <v>43.46</v>
      </c>
      <c r="D4633" s="56"/>
      <c r="E4633" s="56">
        <v>0.56999999999999995</v>
      </c>
      <c r="F4633">
        <f>Table3[[#This Row],[DivPay]]*4</f>
        <v>2.2799999999999998</v>
      </c>
      <c r="G4633" s="2">
        <f>Table3[[#This Row],[FwdDiv]]/Table3[[#This Row],[SharePrice]]</f>
        <v>5.2462034054302803E-2</v>
      </c>
    </row>
    <row r="4634" spans="2:7" x14ac:dyDescent="0.2">
      <c r="B4634" s="57">
        <v>38400</v>
      </c>
      <c r="C4634" s="56">
        <v>43.98</v>
      </c>
      <c r="D4634" s="56"/>
      <c r="E4634" s="56">
        <v>0.56999999999999995</v>
      </c>
      <c r="F4634">
        <f>Table3[[#This Row],[DivPay]]*4</f>
        <v>2.2799999999999998</v>
      </c>
      <c r="G4634" s="2">
        <f>Table3[[#This Row],[FwdDiv]]/Table3[[#This Row],[SharePrice]]</f>
        <v>5.1841746248294678E-2</v>
      </c>
    </row>
    <row r="4635" spans="2:7" x14ac:dyDescent="0.2">
      <c r="B4635" s="57">
        <v>38399</v>
      </c>
      <c r="C4635" s="56">
        <v>44.11</v>
      </c>
      <c r="D4635" s="56"/>
      <c r="E4635" s="56">
        <v>0.56999999999999995</v>
      </c>
      <c r="F4635">
        <f>Table3[[#This Row],[DivPay]]*4</f>
        <v>2.2799999999999998</v>
      </c>
      <c r="G4635" s="2">
        <f>Table3[[#This Row],[FwdDiv]]/Table3[[#This Row],[SharePrice]]</f>
        <v>5.1688959419632731E-2</v>
      </c>
    </row>
    <row r="4636" spans="2:7" x14ac:dyDescent="0.2">
      <c r="B4636" s="57">
        <v>38398</v>
      </c>
      <c r="C4636" s="56">
        <v>44.01</v>
      </c>
      <c r="D4636" s="56"/>
      <c r="E4636" s="56">
        <v>0.56999999999999995</v>
      </c>
      <c r="F4636">
        <f>Table3[[#This Row],[DivPay]]*4</f>
        <v>2.2799999999999998</v>
      </c>
      <c r="G4636" s="2">
        <f>Table3[[#This Row],[FwdDiv]]/Table3[[#This Row],[SharePrice]]</f>
        <v>5.1806407634628494E-2</v>
      </c>
    </row>
    <row r="4637" spans="2:7" x14ac:dyDescent="0.2">
      <c r="B4637" s="57">
        <v>38397</v>
      </c>
      <c r="C4637" s="56">
        <v>44.07</v>
      </c>
      <c r="D4637" s="56">
        <v>0.56999999999999995</v>
      </c>
      <c r="E4637" s="56">
        <v>0.56999999999999995</v>
      </c>
      <c r="F4637">
        <f>Table3[[#This Row],[DivPay]]*4</f>
        <v>2.2799999999999998</v>
      </c>
      <c r="G4637" s="2">
        <f>Table3[[#This Row],[FwdDiv]]/Table3[[#This Row],[SharePrice]]</f>
        <v>5.1735874744724297E-2</v>
      </c>
    </row>
    <row r="4638" spans="2:7" x14ac:dyDescent="0.2">
      <c r="B4638" s="57">
        <v>38394</v>
      </c>
      <c r="C4638" s="56">
        <v>44.6</v>
      </c>
      <c r="D4638" s="56"/>
      <c r="E4638" s="56">
        <v>0.56499999999999995</v>
      </c>
      <c r="F4638">
        <f>Table3[[#This Row],[DivPay]]*4</f>
        <v>2.2599999999999998</v>
      </c>
      <c r="G4638" s="2">
        <f>Table3[[#This Row],[FwdDiv]]/Table3[[#This Row],[SharePrice]]</f>
        <v>5.0672645739910309E-2</v>
      </c>
    </row>
    <row r="4639" spans="2:7" x14ac:dyDescent="0.2">
      <c r="B4639" s="57">
        <v>38393</v>
      </c>
      <c r="C4639" s="56">
        <v>44.6</v>
      </c>
      <c r="D4639" s="56"/>
      <c r="E4639" s="56">
        <v>0.56499999999999995</v>
      </c>
      <c r="F4639">
        <f>Table3[[#This Row],[DivPay]]*4</f>
        <v>2.2599999999999998</v>
      </c>
      <c r="G4639" s="2">
        <f>Table3[[#This Row],[FwdDiv]]/Table3[[#This Row],[SharePrice]]</f>
        <v>5.0672645739910309E-2</v>
      </c>
    </row>
    <row r="4640" spans="2:7" x14ac:dyDescent="0.2">
      <c r="B4640" s="57">
        <v>38392</v>
      </c>
      <c r="C4640" s="56">
        <v>44.21</v>
      </c>
      <c r="D4640" s="56"/>
      <c r="E4640" s="56">
        <v>0.56499999999999995</v>
      </c>
      <c r="F4640">
        <f>Table3[[#This Row],[DivPay]]*4</f>
        <v>2.2599999999999998</v>
      </c>
      <c r="G4640" s="2">
        <f>Table3[[#This Row],[FwdDiv]]/Table3[[#This Row],[SharePrice]]</f>
        <v>5.1119656186383165E-2</v>
      </c>
    </row>
    <row r="4641" spans="2:7" x14ac:dyDescent="0.2">
      <c r="B4641" s="57">
        <v>38391</v>
      </c>
      <c r="C4641" s="56">
        <v>44</v>
      </c>
      <c r="D4641" s="56"/>
      <c r="E4641" s="56">
        <v>0.56499999999999995</v>
      </c>
      <c r="F4641">
        <f>Table3[[#This Row],[DivPay]]*4</f>
        <v>2.2599999999999998</v>
      </c>
      <c r="G4641" s="2">
        <f>Table3[[#This Row],[FwdDiv]]/Table3[[#This Row],[SharePrice]]</f>
        <v>5.1363636363636361E-2</v>
      </c>
    </row>
    <row r="4642" spans="2:7" x14ac:dyDescent="0.2">
      <c r="B4642" s="57">
        <v>38390</v>
      </c>
      <c r="C4642" s="56">
        <v>44.15</v>
      </c>
      <c r="D4642" s="56"/>
      <c r="E4642" s="56">
        <v>0.56499999999999995</v>
      </c>
      <c r="F4642">
        <f>Table3[[#This Row],[DivPay]]*4</f>
        <v>2.2599999999999998</v>
      </c>
      <c r="G4642" s="2">
        <f>Table3[[#This Row],[FwdDiv]]/Table3[[#This Row],[SharePrice]]</f>
        <v>5.118912797281993E-2</v>
      </c>
    </row>
    <row r="4643" spans="2:7" x14ac:dyDescent="0.2">
      <c r="B4643" s="57">
        <v>38387</v>
      </c>
      <c r="C4643" s="56">
        <v>44.19</v>
      </c>
      <c r="D4643" s="56"/>
      <c r="E4643" s="56">
        <v>0.56499999999999995</v>
      </c>
      <c r="F4643">
        <f>Table3[[#This Row],[DivPay]]*4</f>
        <v>2.2599999999999998</v>
      </c>
      <c r="G4643" s="2">
        <f>Table3[[#This Row],[FwdDiv]]/Table3[[#This Row],[SharePrice]]</f>
        <v>5.1142792486988005E-2</v>
      </c>
    </row>
    <row r="4644" spans="2:7" x14ac:dyDescent="0.2">
      <c r="B4644" s="57">
        <v>38386</v>
      </c>
      <c r="C4644" s="56">
        <v>43.6</v>
      </c>
      <c r="D4644" s="56"/>
      <c r="E4644" s="56">
        <v>0.56499999999999995</v>
      </c>
      <c r="F4644">
        <f>Table3[[#This Row],[DivPay]]*4</f>
        <v>2.2599999999999998</v>
      </c>
      <c r="G4644" s="2">
        <f>Table3[[#This Row],[FwdDiv]]/Table3[[#This Row],[SharePrice]]</f>
        <v>5.1834862385321097E-2</v>
      </c>
    </row>
    <row r="4645" spans="2:7" x14ac:dyDescent="0.2">
      <c r="B4645" s="57">
        <v>38385</v>
      </c>
      <c r="C4645" s="56">
        <v>43.76</v>
      </c>
      <c r="D4645" s="56"/>
      <c r="E4645" s="56">
        <v>0.56499999999999995</v>
      </c>
      <c r="F4645">
        <f>Table3[[#This Row],[DivPay]]*4</f>
        <v>2.2599999999999998</v>
      </c>
      <c r="G4645" s="2">
        <f>Table3[[#This Row],[FwdDiv]]/Table3[[#This Row],[SharePrice]]</f>
        <v>5.1645338208409504E-2</v>
      </c>
    </row>
    <row r="4646" spans="2:7" x14ac:dyDescent="0.2">
      <c r="B4646" s="57">
        <v>38384</v>
      </c>
      <c r="C4646" s="56">
        <v>43.82</v>
      </c>
      <c r="D4646" s="56"/>
      <c r="E4646" s="56">
        <v>0.56499999999999995</v>
      </c>
      <c r="F4646">
        <f>Table3[[#This Row],[DivPay]]*4</f>
        <v>2.2599999999999998</v>
      </c>
      <c r="G4646" s="2">
        <f>Table3[[#This Row],[FwdDiv]]/Table3[[#This Row],[SharePrice]]</f>
        <v>5.1574623459607477E-2</v>
      </c>
    </row>
    <row r="4647" spans="2:7" x14ac:dyDescent="0.2">
      <c r="B4647" s="57">
        <v>38383</v>
      </c>
      <c r="C4647" s="56">
        <v>43.87</v>
      </c>
      <c r="D4647" s="56"/>
      <c r="E4647" s="56">
        <v>0.56499999999999995</v>
      </c>
      <c r="F4647">
        <f>Table3[[#This Row],[DivPay]]*4</f>
        <v>2.2599999999999998</v>
      </c>
      <c r="G4647" s="2">
        <f>Table3[[#This Row],[FwdDiv]]/Table3[[#This Row],[SharePrice]]</f>
        <v>5.1515842261226345E-2</v>
      </c>
    </row>
    <row r="4648" spans="2:7" x14ac:dyDescent="0.2">
      <c r="B4648" s="57">
        <v>38380</v>
      </c>
      <c r="C4648" s="56">
        <v>43.3</v>
      </c>
      <c r="D4648" s="56"/>
      <c r="E4648" s="56">
        <v>0.56499999999999995</v>
      </c>
      <c r="F4648">
        <f>Table3[[#This Row],[DivPay]]*4</f>
        <v>2.2599999999999998</v>
      </c>
      <c r="G4648" s="2">
        <f>Table3[[#This Row],[FwdDiv]]/Table3[[#This Row],[SharePrice]]</f>
        <v>5.2193995381062355E-2</v>
      </c>
    </row>
    <row r="4649" spans="2:7" x14ac:dyDescent="0.2">
      <c r="B4649" s="57">
        <v>38379</v>
      </c>
      <c r="C4649" s="56">
        <v>43.6</v>
      </c>
      <c r="D4649" s="56"/>
      <c r="E4649" s="56">
        <v>0.56499999999999995</v>
      </c>
      <c r="F4649">
        <f>Table3[[#This Row],[DivPay]]*4</f>
        <v>2.2599999999999998</v>
      </c>
      <c r="G4649" s="2">
        <f>Table3[[#This Row],[FwdDiv]]/Table3[[#This Row],[SharePrice]]</f>
        <v>5.1834862385321097E-2</v>
      </c>
    </row>
    <row r="4650" spans="2:7" x14ac:dyDescent="0.2">
      <c r="B4650" s="57">
        <v>38378</v>
      </c>
      <c r="C4650" s="56">
        <v>43.75</v>
      </c>
      <c r="D4650" s="56"/>
      <c r="E4650" s="56">
        <v>0.56499999999999995</v>
      </c>
      <c r="F4650">
        <f>Table3[[#This Row],[DivPay]]*4</f>
        <v>2.2599999999999998</v>
      </c>
      <c r="G4650" s="2">
        <f>Table3[[#This Row],[FwdDiv]]/Table3[[#This Row],[SharePrice]]</f>
        <v>5.1657142857142853E-2</v>
      </c>
    </row>
    <row r="4651" spans="2:7" x14ac:dyDescent="0.2">
      <c r="B4651" s="57">
        <v>38377</v>
      </c>
      <c r="C4651" s="56">
        <v>43.27</v>
      </c>
      <c r="D4651" s="56"/>
      <c r="E4651" s="56">
        <v>0.56499999999999995</v>
      </c>
      <c r="F4651">
        <f>Table3[[#This Row],[DivPay]]*4</f>
        <v>2.2599999999999998</v>
      </c>
      <c r="G4651" s="2">
        <f>Table3[[#This Row],[FwdDiv]]/Table3[[#This Row],[SharePrice]]</f>
        <v>5.2230182574531998E-2</v>
      </c>
    </row>
    <row r="4652" spans="2:7" x14ac:dyDescent="0.2">
      <c r="B4652" s="57">
        <v>38376</v>
      </c>
      <c r="C4652" s="56">
        <v>43.58</v>
      </c>
      <c r="D4652" s="56"/>
      <c r="E4652" s="56">
        <v>0.56499999999999995</v>
      </c>
      <c r="F4652">
        <f>Table3[[#This Row],[DivPay]]*4</f>
        <v>2.2599999999999998</v>
      </c>
      <c r="G4652" s="2">
        <f>Table3[[#This Row],[FwdDiv]]/Table3[[#This Row],[SharePrice]]</f>
        <v>5.1858650757228085E-2</v>
      </c>
    </row>
    <row r="4653" spans="2:7" x14ac:dyDescent="0.2">
      <c r="B4653" s="57">
        <v>38373</v>
      </c>
      <c r="C4653" s="56">
        <v>43.4</v>
      </c>
      <c r="D4653" s="56"/>
      <c r="E4653" s="56">
        <v>0.56499999999999995</v>
      </c>
      <c r="F4653">
        <f>Table3[[#This Row],[DivPay]]*4</f>
        <v>2.2599999999999998</v>
      </c>
      <c r="G4653" s="2">
        <f>Table3[[#This Row],[FwdDiv]]/Table3[[#This Row],[SharePrice]]</f>
        <v>5.2073732718894004E-2</v>
      </c>
    </row>
    <row r="4654" spans="2:7" x14ac:dyDescent="0.2">
      <c r="B4654" s="57">
        <v>38372</v>
      </c>
      <c r="C4654" s="56">
        <v>43.65</v>
      </c>
      <c r="D4654" s="56"/>
      <c r="E4654" s="56">
        <v>0.56499999999999995</v>
      </c>
      <c r="F4654">
        <f>Table3[[#This Row],[DivPay]]*4</f>
        <v>2.2599999999999998</v>
      </c>
      <c r="G4654" s="2">
        <f>Table3[[#This Row],[FwdDiv]]/Table3[[#This Row],[SharePrice]]</f>
        <v>5.1775486827033215E-2</v>
      </c>
    </row>
    <row r="4655" spans="2:7" x14ac:dyDescent="0.2">
      <c r="B4655" s="57">
        <v>38371</v>
      </c>
      <c r="C4655" s="56">
        <v>43.72</v>
      </c>
      <c r="D4655" s="56"/>
      <c r="E4655" s="56">
        <v>0.56499999999999995</v>
      </c>
      <c r="F4655">
        <f>Table3[[#This Row],[DivPay]]*4</f>
        <v>2.2599999999999998</v>
      </c>
      <c r="G4655" s="2">
        <f>Table3[[#This Row],[FwdDiv]]/Table3[[#This Row],[SharePrice]]</f>
        <v>5.1692589204025613E-2</v>
      </c>
    </row>
    <row r="4656" spans="2:7" x14ac:dyDescent="0.2">
      <c r="B4656" s="57">
        <v>38370</v>
      </c>
      <c r="C4656" s="56">
        <v>43.98</v>
      </c>
      <c r="D4656" s="56"/>
      <c r="E4656" s="56">
        <v>0.56499999999999995</v>
      </c>
      <c r="F4656">
        <f>Table3[[#This Row],[DivPay]]*4</f>
        <v>2.2599999999999998</v>
      </c>
      <c r="G4656" s="2">
        <f>Table3[[#This Row],[FwdDiv]]/Table3[[#This Row],[SharePrice]]</f>
        <v>5.1386994088221921E-2</v>
      </c>
    </row>
    <row r="4657" spans="2:7" x14ac:dyDescent="0.2">
      <c r="B4657" s="57">
        <v>38366</v>
      </c>
      <c r="C4657" s="56">
        <v>43.43</v>
      </c>
      <c r="D4657" s="56"/>
      <c r="E4657" s="56">
        <v>0.56499999999999995</v>
      </c>
      <c r="F4657">
        <f>Table3[[#This Row],[DivPay]]*4</f>
        <v>2.2599999999999998</v>
      </c>
      <c r="G4657" s="2">
        <f>Table3[[#This Row],[FwdDiv]]/Table3[[#This Row],[SharePrice]]</f>
        <v>5.2037761915726455E-2</v>
      </c>
    </row>
    <row r="4658" spans="2:7" x14ac:dyDescent="0.2">
      <c r="B4658" s="57">
        <v>38365</v>
      </c>
      <c r="C4658" s="56">
        <v>43.49</v>
      </c>
      <c r="D4658" s="56"/>
      <c r="E4658" s="56">
        <v>0.56499999999999995</v>
      </c>
      <c r="F4658">
        <f>Table3[[#This Row],[DivPay]]*4</f>
        <v>2.2599999999999998</v>
      </c>
      <c r="G4658" s="2">
        <f>Table3[[#This Row],[FwdDiv]]/Table3[[#This Row],[SharePrice]]</f>
        <v>5.1965969188319146E-2</v>
      </c>
    </row>
    <row r="4659" spans="2:7" x14ac:dyDescent="0.2">
      <c r="B4659" s="57">
        <v>38364</v>
      </c>
      <c r="C4659" s="56">
        <v>43.48</v>
      </c>
      <c r="D4659" s="56"/>
      <c r="E4659" s="56">
        <v>0.56499999999999995</v>
      </c>
      <c r="F4659">
        <f>Table3[[#This Row],[DivPay]]*4</f>
        <v>2.2599999999999998</v>
      </c>
      <c r="G4659" s="2">
        <f>Table3[[#This Row],[FwdDiv]]/Table3[[#This Row],[SharePrice]]</f>
        <v>5.197792088316467E-2</v>
      </c>
    </row>
    <row r="4660" spans="2:7" x14ac:dyDescent="0.2">
      <c r="B4660" s="57">
        <v>38363</v>
      </c>
      <c r="C4660" s="56">
        <v>43.34</v>
      </c>
      <c r="D4660" s="56"/>
      <c r="E4660" s="56">
        <v>0.56499999999999995</v>
      </c>
      <c r="F4660">
        <f>Table3[[#This Row],[DivPay]]*4</f>
        <v>2.2599999999999998</v>
      </c>
      <c r="G4660" s="2">
        <f>Table3[[#This Row],[FwdDiv]]/Table3[[#This Row],[SharePrice]]</f>
        <v>5.2145823719427768E-2</v>
      </c>
    </row>
    <row r="4661" spans="2:7" x14ac:dyDescent="0.2">
      <c r="B4661" s="57">
        <v>38362</v>
      </c>
      <c r="C4661" s="56">
        <v>43.42</v>
      </c>
      <c r="D4661" s="56"/>
      <c r="E4661" s="56">
        <v>0.56499999999999995</v>
      </c>
      <c r="F4661">
        <f>Table3[[#This Row],[DivPay]]*4</f>
        <v>2.2599999999999998</v>
      </c>
      <c r="G4661" s="2">
        <f>Table3[[#This Row],[FwdDiv]]/Table3[[#This Row],[SharePrice]]</f>
        <v>5.2049746660525094E-2</v>
      </c>
    </row>
    <row r="4662" spans="2:7" x14ac:dyDescent="0.2">
      <c r="B4662" s="57">
        <v>38359</v>
      </c>
      <c r="C4662" s="56">
        <v>42.87</v>
      </c>
      <c r="D4662" s="56"/>
      <c r="E4662" s="56">
        <v>0.56499999999999995</v>
      </c>
      <c r="F4662">
        <f>Table3[[#This Row],[DivPay]]*4</f>
        <v>2.2599999999999998</v>
      </c>
      <c r="G4662" s="2">
        <f>Table3[[#This Row],[FwdDiv]]/Table3[[#This Row],[SharePrice]]</f>
        <v>5.2717518077909961E-2</v>
      </c>
    </row>
    <row r="4663" spans="2:7" x14ac:dyDescent="0.2">
      <c r="B4663" s="57">
        <v>38358</v>
      </c>
      <c r="C4663" s="56">
        <v>42.75</v>
      </c>
      <c r="D4663" s="56"/>
      <c r="E4663" s="56">
        <v>0.56499999999999995</v>
      </c>
      <c r="F4663">
        <f>Table3[[#This Row],[DivPay]]*4</f>
        <v>2.2599999999999998</v>
      </c>
      <c r="G4663" s="2">
        <f>Table3[[#This Row],[FwdDiv]]/Table3[[#This Row],[SharePrice]]</f>
        <v>5.2865497076023386E-2</v>
      </c>
    </row>
    <row r="4664" spans="2:7" x14ac:dyDescent="0.2">
      <c r="B4664" s="57">
        <v>38357</v>
      </c>
      <c r="C4664" s="56">
        <v>42.7</v>
      </c>
      <c r="D4664" s="56"/>
      <c r="E4664" s="56">
        <v>0.56499999999999995</v>
      </c>
      <c r="F4664">
        <f>Table3[[#This Row],[DivPay]]*4</f>
        <v>2.2599999999999998</v>
      </c>
      <c r="G4664" s="2">
        <f>Table3[[#This Row],[FwdDiv]]/Table3[[#This Row],[SharePrice]]</f>
        <v>5.2927400468384067E-2</v>
      </c>
    </row>
    <row r="4665" spans="2:7" x14ac:dyDescent="0.2">
      <c r="B4665" s="57">
        <v>38356</v>
      </c>
      <c r="C4665" s="56">
        <v>43.17</v>
      </c>
      <c r="D4665" s="56"/>
      <c r="E4665" s="56">
        <v>0.56499999999999995</v>
      </c>
      <c r="F4665">
        <f>Table3[[#This Row],[DivPay]]*4</f>
        <v>2.2599999999999998</v>
      </c>
      <c r="G4665" s="2">
        <f>Table3[[#This Row],[FwdDiv]]/Table3[[#This Row],[SharePrice]]</f>
        <v>5.2351169793838304E-2</v>
      </c>
    </row>
    <row r="4666" spans="2:7" x14ac:dyDescent="0.2">
      <c r="B4666" s="57">
        <v>38355</v>
      </c>
      <c r="C4666" s="56">
        <v>43.3</v>
      </c>
      <c r="D4666" s="56"/>
      <c r="E4666" s="56">
        <v>0.56499999999999995</v>
      </c>
      <c r="F4666">
        <f>Table3[[#This Row],[DivPay]]*4</f>
        <v>2.2599999999999998</v>
      </c>
      <c r="G4666" s="2">
        <f>Table3[[#This Row],[FwdDiv]]/Table3[[#This Row],[SharePrice]]</f>
        <v>5.2193995381062355E-2</v>
      </c>
    </row>
    <row r="4667" spans="2:7" x14ac:dyDescent="0.2">
      <c r="B4667" s="57">
        <v>38352</v>
      </c>
      <c r="C4667" s="56">
        <v>43.75</v>
      </c>
      <c r="D4667" s="56"/>
      <c r="E4667" s="56">
        <v>0.56499999999999995</v>
      </c>
      <c r="F4667">
        <f>Table3[[#This Row],[DivPay]]*4</f>
        <v>2.2599999999999998</v>
      </c>
      <c r="G4667" s="2">
        <f>Table3[[#This Row],[FwdDiv]]/Table3[[#This Row],[SharePrice]]</f>
        <v>5.1657142857142853E-2</v>
      </c>
    </row>
    <row r="4668" spans="2:7" x14ac:dyDescent="0.2">
      <c r="B4668" s="57">
        <v>38351</v>
      </c>
      <c r="C4668" s="56">
        <v>44.19</v>
      </c>
      <c r="D4668" s="56"/>
      <c r="E4668" s="56">
        <v>0.56499999999999995</v>
      </c>
      <c r="F4668">
        <f>Table3[[#This Row],[DivPay]]*4</f>
        <v>2.2599999999999998</v>
      </c>
      <c r="G4668" s="2">
        <f>Table3[[#This Row],[FwdDiv]]/Table3[[#This Row],[SharePrice]]</f>
        <v>5.1142792486988005E-2</v>
      </c>
    </row>
    <row r="4669" spans="2:7" x14ac:dyDescent="0.2">
      <c r="B4669" s="57">
        <v>38350</v>
      </c>
      <c r="C4669" s="56">
        <v>44.05</v>
      </c>
      <c r="D4669" s="56"/>
      <c r="E4669" s="56">
        <v>0.56499999999999995</v>
      </c>
      <c r="F4669">
        <f>Table3[[#This Row],[DivPay]]*4</f>
        <v>2.2599999999999998</v>
      </c>
      <c r="G4669" s="2">
        <f>Table3[[#This Row],[FwdDiv]]/Table3[[#This Row],[SharePrice]]</f>
        <v>5.1305334846765041E-2</v>
      </c>
    </row>
    <row r="4670" spans="2:7" x14ac:dyDescent="0.2">
      <c r="B4670" s="57">
        <v>38349</v>
      </c>
      <c r="C4670" s="56">
        <v>43.95</v>
      </c>
      <c r="D4670" s="56"/>
      <c r="E4670" s="56">
        <v>0.56499999999999995</v>
      </c>
      <c r="F4670">
        <f>Table3[[#This Row],[DivPay]]*4</f>
        <v>2.2599999999999998</v>
      </c>
      <c r="G4670" s="2">
        <f>Table3[[#This Row],[FwdDiv]]/Table3[[#This Row],[SharePrice]]</f>
        <v>5.1422070534698515E-2</v>
      </c>
    </row>
    <row r="4671" spans="2:7" x14ac:dyDescent="0.2">
      <c r="B4671" s="57">
        <v>38348</v>
      </c>
      <c r="C4671" s="56">
        <v>43.88</v>
      </c>
      <c r="D4671" s="56"/>
      <c r="E4671" s="56">
        <v>0.56499999999999995</v>
      </c>
      <c r="F4671">
        <f>Table3[[#This Row],[DivPay]]*4</f>
        <v>2.2599999999999998</v>
      </c>
      <c r="G4671" s="2">
        <f>Table3[[#This Row],[FwdDiv]]/Table3[[#This Row],[SharePrice]]</f>
        <v>5.1504102096627154E-2</v>
      </c>
    </row>
    <row r="4672" spans="2:7" x14ac:dyDescent="0.2">
      <c r="B4672" s="57">
        <v>38344</v>
      </c>
      <c r="C4672" s="56">
        <v>44.6</v>
      </c>
      <c r="D4672" s="56"/>
      <c r="E4672" s="56">
        <v>0.56499999999999995</v>
      </c>
      <c r="F4672">
        <f>Table3[[#This Row],[DivPay]]*4</f>
        <v>2.2599999999999998</v>
      </c>
      <c r="G4672" s="2">
        <f>Table3[[#This Row],[FwdDiv]]/Table3[[#This Row],[SharePrice]]</f>
        <v>5.0672645739910309E-2</v>
      </c>
    </row>
    <row r="4673" spans="2:7" x14ac:dyDescent="0.2">
      <c r="B4673" s="57">
        <v>38343</v>
      </c>
      <c r="C4673" s="56">
        <v>44.42</v>
      </c>
      <c r="D4673" s="56"/>
      <c r="E4673" s="56">
        <v>0.56499999999999995</v>
      </c>
      <c r="F4673">
        <f>Table3[[#This Row],[DivPay]]*4</f>
        <v>2.2599999999999998</v>
      </c>
      <c r="G4673" s="2">
        <f>Table3[[#This Row],[FwdDiv]]/Table3[[#This Row],[SharePrice]]</f>
        <v>5.0877982890589819E-2</v>
      </c>
    </row>
    <row r="4674" spans="2:7" x14ac:dyDescent="0.2">
      <c r="B4674" s="57">
        <v>38342</v>
      </c>
      <c r="C4674" s="56">
        <v>44.6</v>
      </c>
      <c r="D4674" s="56"/>
      <c r="E4674" s="56">
        <v>0.56499999999999995</v>
      </c>
      <c r="F4674">
        <f>Table3[[#This Row],[DivPay]]*4</f>
        <v>2.2599999999999998</v>
      </c>
      <c r="G4674" s="2">
        <f>Table3[[#This Row],[FwdDiv]]/Table3[[#This Row],[SharePrice]]</f>
        <v>5.0672645739910309E-2</v>
      </c>
    </row>
    <row r="4675" spans="2:7" x14ac:dyDescent="0.2">
      <c r="B4675" s="57">
        <v>38341</v>
      </c>
      <c r="C4675" s="56">
        <v>44.19</v>
      </c>
      <c r="D4675" s="56"/>
      <c r="E4675" s="56">
        <v>0.56499999999999995</v>
      </c>
      <c r="F4675">
        <f>Table3[[#This Row],[DivPay]]*4</f>
        <v>2.2599999999999998</v>
      </c>
      <c r="G4675" s="2">
        <f>Table3[[#This Row],[FwdDiv]]/Table3[[#This Row],[SharePrice]]</f>
        <v>5.1142792486988005E-2</v>
      </c>
    </row>
    <row r="4676" spans="2:7" x14ac:dyDescent="0.2">
      <c r="B4676" s="57">
        <v>38338</v>
      </c>
      <c r="C4676" s="56">
        <v>44.08</v>
      </c>
      <c r="D4676" s="56"/>
      <c r="E4676" s="56">
        <v>0.56499999999999995</v>
      </c>
      <c r="F4676">
        <f>Table3[[#This Row],[DivPay]]*4</f>
        <v>2.2599999999999998</v>
      </c>
      <c r="G4676" s="2">
        <f>Table3[[#This Row],[FwdDiv]]/Table3[[#This Row],[SharePrice]]</f>
        <v>5.1270417422867511E-2</v>
      </c>
    </row>
    <row r="4677" spans="2:7" x14ac:dyDescent="0.2">
      <c r="B4677" s="57">
        <v>38337</v>
      </c>
      <c r="C4677" s="56">
        <v>44.2</v>
      </c>
      <c r="D4677" s="56"/>
      <c r="E4677" s="56">
        <v>0.56499999999999995</v>
      </c>
      <c r="F4677">
        <f>Table3[[#This Row],[DivPay]]*4</f>
        <v>2.2599999999999998</v>
      </c>
      <c r="G4677" s="2">
        <f>Table3[[#This Row],[FwdDiv]]/Table3[[#This Row],[SharePrice]]</f>
        <v>5.1131221719457005E-2</v>
      </c>
    </row>
    <row r="4678" spans="2:7" x14ac:dyDescent="0.2">
      <c r="B4678" s="57">
        <v>38336</v>
      </c>
      <c r="C4678" s="56">
        <v>44.5</v>
      </c>
      <c r="D4678" s="56"/>
      <c r="E4678" s="56">
        <v>0.56499999999999995</v>
      </c>
      <c r="F4678">
        <f>Table3[[#This Row],[DivPay]]*4</f>
        <v>2.2599999999999998</v>
      </c>
      <c r="G4678" s="2">
        <f>Table3[[#This Row],[FwdDiv]]/Table3[[#This Row],[SharePrice]]</f>
        <v>5.0786516853932581E-2</v>
      </c>
    </row>
    <row r="4679" spans="2:7" x14ac:dyDescent="0.2">
      <c r="B4679" s="57">
        <v>38335</v>
      </c>
      <c r="C4679" s="56">
        <v>44.57</v>
      </c>
      <c r="D4679" s="56"/>
      <c r="E4679" s="56">
        <v>0.56499999999999995</v>
      </c>
      <c r="F4679">
        <f>Table3[[#This Row],[DivPay]]*4</f>
        <v>2.2599999999999998</v>
      </c>
      <c r="G4679" s="2">
        <f>Table3[[#This Row],[FwdDiv]]/Table3[[#This Row],[SharePrice]]</f>
        <v>5.0706753421584018E-2</v>
      </c>
    </row>
    <row r="4680" spans="2:7" x14ac:dyDescent="0.2">
      <c r="B4680" s="57">
        <v>38334</v>
      </c>
      <c r="C4680" s="56">
        <v>44.26</v>
      </c>
      <c r="D4680" s="56"/>
      <c r="E4680" s="56">
        <v>0.56499999999999995</v>
      </c>
      <c r="F4680">
        <f>Table3[[#This Row],[DivPay]]*4</f>
        <v>2.2599999999999998</v>
      </c>
      <c r="G4680" s="2">
        <f>Table3[[#This Row],[FwdDiv]]/Table3[[#This Row],[SharePrice]]</f>
        <v>5.1061906913691821E-2</v>
      </c>
    </row>
    <row r="4681" spans="2:7" x14ac:dyDescent="0.2">
      <c r="B4681" s="57">
        <v>38331</v>
      </c>
      <c r="C4681" s="56">
        <v>43.45</v>
      </c>
      <c r="D4681" s="56"/>
      <c r="E4681" s="56">
        <v>0.56499999999999995</v>
      </c>
      <c r="F4681">
        <f>Table3[[#This Row],[DivPay]]*4</f>
        <v>2.2599999999999998</v>
      </c>
      <c r="G4681" s="2">
        <f>Table3[[#This Row],[FwdDiv]]/Table3[[#This Row],[SharePrice]]</f>
        <v>5.2013808975834283E-2</v>
      </c>
    </row>
    <row r="4682" spans="2:7" x14ac:dyDescent="0.2">
      <c r="B4682" s="57">
        <v>38330</v>
      </c>
      <c r="C4682" s="56">
        <v>43.36</v>
      </c>
      <c r="D4682" s="56"/>
      <c r="E4682" s="56">
        <v>0.56499999999999995</v>
      </c>
      <c r="F4682">
        <f>Table3[[#This Row],[DivPay]]*4</f>
        <v>2.2599999999999998</v>
      </c>
      <c r="G4682" s="2">
        <f>Table3[[#This Row],[FwdDiv]]/Table3[[#This Row],[SharePrice]]</f>
        <v>5.2121771217712172E-2</v>
      </c>
    </row>
    <row r="4683" spans="2:7" x14ac:dyDescent="0.2">
      <c r="B4683" s="57">
        <v>38329</v>
      </c>
      <c r="C4683" s="56">
        <v>43.49</v>
      </c>
      <c r="D4683" s="56"/>
      <c r="E4683" s="56">
        <v>0.56499999999999995</v>
      </c>
      <c r="F4683">
        <f>Table3[[#This Row],[DivPay]]*4</f>
        <v>2.2599999999999998</v>
      </c>
      <c r="G4683" s="2">
        <f>Table3[[#This Row],[FwdDiv]]/Table3[[#This Row],[SharePrice]]</f>
        <v>5.1965969188319146E-2</v>
      </c>
    </row>
    <row r="4684" spans="2:7" x14ac:dyDescent="0.2">
      <c r="B4684" s="57">
        <v>38328</v>
      </c>
      <c r="C4684" s="56">
        <v>43.73</v>
      </c>
      <c r="D4684" s="56"/>
      <c r="E4684" s="56">
        <v>0.56499999999999995</v>
      </c>
      <c r="F4684">
        <f>Table3[[#This Row],[DivPay]]*4</f>
        <v>2.2599999999999998</v>
      </c>
      <c r="G4684" s="2">
        <f>Table3[[#This Row],[FwdDiv]]/Table3[[#This Row],[SharePrice]]</f>
        <v>5.1680768351246284E-2</v>
      </c>
    </row>
    <row r="4685" spans="2:7" x14ac:dyDescent="0.2">
      <c r="B4685" s="57">
        <v>38327</v>
      </c>
      <c r="C4685" s="56">
        <v>44.09</v>
      </c>
      <c r="D4685" s="56"/>
      <c r="E4685" s="56">
        <v>0.56499999999999995</v>
      </c>
      <c r="F4685">
        <f>Table3[[#This Row],[DivPay]]*4</f>
        <v>2.2599999999999998</v>
      </c>
      <c r="G4685" s="2">
        <f>Table3[[#This Row],[FwdDiv]]/Table3[[#This Row],[SharePrice]]</f>
        <v>5.1258788841007021E-2</v>
      </c>
    </row>
    <row r="4686" spans="2:7" x14ac:dyDescent="0.2">
      <c r="B4686" s="57">
        <v>38324</v>
      </c>
      <c r="C4686" s="56">
        <v>43.59</v>
      </c>
      <c r="D4686" s="56"/>
      <c r="E4686" s="56">
        <v>0.56499999999999995</v>
      </c>
      <c r="F4686">
        <f>Table3[[#This Row],[DivPay]]*4</f>
        <v>2.2599999999999998</v>
      </c>
      <c r="G4686" s="2">
        <f>Table3[[#This Row],[FwdDiv]]/Table3[[#This Row],[SharePrice]]</f>
        <v>5.1846753842624445E-2</v>
      </c>
    </row>
    <row r="4687" spans="2:7" x14ac:dyDescent="0.2">
      <c r="B4687" s="57">
        <v>38323</v>
      </c>
      <c r="C4687" s="56">
        <v>43.49</v>
      </c>
      <c r="D4687" s="56"/>
      <c r="E4687" s="56">
        <v>0.56499999999999995</v>
      </c>
      <c r="F4687">
        <f>Table3[[#This Row],[DivPay]]*4</f>
        <v>2.2599999999999998</v>
      </c>
      <c r="G4687" s="2">
        <f>Table3[[#This Row],[FwdDiv]]/Table3[[#This Row],[SharePrice]]</f>
        <v>5.1965969188319146E-2</v>
      </c>
    </row>
    <row r="4688" spans="2:7" x14ac:dyDescent="0.2">
      <c r="B4688" s="57">
        <v>38322</v>
      </c>
      <c r="C4688" s="56">
        <v>43.84</v>
      </c>
      <c r="D4688" s="56"/>
      <c r="E4688" s="56">
        <v>0.56499999999999995</v>
      </c>
      <c r="F4688">
        <f>Table3[[#This Row],[DivPay]]*4</f>
        <v>2.2599999999999998</v>
      </c>
      <c r="G4688" s="2">
        <f>Table3[[#This Row],[FwdDiv]]/Table3[[#This Row],[SharePrice]]</f>
        <v>5.1551094890510941E-2</v>
      </c>
    </row>
    <row r="4689" spans="2:7" x14ac:dyDescent="0.2">
      <c r="B4689" s="57">
        <v>38321</v>
      </c>
      <c r="C4689" s="56">
        <v>43.85</v>
      </c>
      <c r="D4689" s="56"/>
      <c r="E4689" s="56">
        <v>0.56499999999999995</v>
      </c>
      <c r="F4689">
        <f>Table3[[#This Row],[DivPay]]*4</f>
        <v>2.2599999999999998</v>
      </c>
      <c r="G4689" s="2">
        <f>Table3[[#This Row],[FwdDiv]]/Table3[[#This Row],[SharePrice]]</f>
        <v>5.1539338654503983E-2</v>
      </c>
    </row>
    <row r="4690" spans="2:7" x14ac:dyDescent="0.2">
      <c r="B4690" s="57">
        <v>38320</v>
      </c>
      <c r="C4690" s="56">
        <v>44.76</v>
      </c>
      <c r="D4690" s="56"/>
      <c r="E4690" s="56">
        <v>0.56499999999999995</v>
      </c>
      <c r="F4690">
        <f>Table3[[#This Row],[DivPay]]*4</f>
        <v>2.2599999999999998</v>
      </c>
      <c r="G4690" s="2">
        <f>Table3[[#This Row],[FwdDiv]]/Table3[[#This Row],[SharePrice]]</f>
        <v>5.049151027703306E-2</v>
      </c>
    </row>
    <row r="4691" spans="2:7" x14ac:dyDescent="0.2">
      <c r="B4691" s="57">
        <v>38317</v>
      </c>
      <c r="C4691" s="56">
        <v>45.4</v>
      </c>
      <c r="D4691" s="56"/>
      <c r="E4691" s="56">
        <v>0.56499999999999995</v>
      </c>
      <c r="F4691">
        <f>Table3[[#This Row],[DivPay]]*4</f>
        <v>2.2599999999999998</v>
      </c>
      <c r="G4691" s="2">
        <f>Table3[[#This Row],[FwdDiv]]/Table3[[#This Row],[SharePrice]]</f>
        <v>4.9779735682819383E-2</v>
      </c>
    </row>
    <row r="4692" spans="2:7" x14ac:dyDescent="0.2">
      <c r="B4692" s="57">
        <v>38315</v>
      </c>
      <c r="C4692" s="56">
        <v>45.05</v>
      </c>
      <c r="D4692" s="56"/>
      <c r="E4692" s="56">
        <v>0.56499999999999995</v>
      </c>
      <c r="F4692">
        <f>Table3[[#This Row],[DivPay]]*4</f>
        <v>2.2599999999999998</v>
      </c>
      <c r="G4692" s="2">
        <f>Table3[[#This Row],[FwdDiv]]/Table3[[#This Row],[SharePrice]]</f>
        <v>5.0166481687014423E-2</v>
      </c>
    </row>
    <row r="4693" spans="2:7" x14ac:dyDescent="0.2">
      <c r="B4693" s="57">
        <v>38314</v>
      </c>
      <c r="C4693" s="56">
        <v>45.15</v>
      </c>
      <c r="D4693" s="56"/>
      <c r="E4693" s="56">
        <v>0.56499999999999995</v>
      </c>
      <c r="F4693">
        <f>Table3[[#This Row],[DivPay]]*4</f>
        <v>2.2599999999999998</v>
      </c>
      <c r="G4693" s="2">
        <f>Table3[[#This Row],[FwdDiv]]/Table3[[#This Row],[SharePrice]]</f>
        <v>5.0055370985603538E-2</v>
      </c>
    </row>
    <row r="4694" spans="2:7" x14ac:dyDescent="0.2">
      <c r="B4694" s="57">
        <v>38313</v>
      </c>
      <c r="C4694" s="56">
        <v>45</v>
      </c>
      <c r="D4694" s="56"/>
      <c r="E4694" s="56">
        <v>0.56499999999999995</v>
      </c>
      <c r="F4694">
        <f>Table3[[#This Row],[DivPay]]*4</f>
        <v>2.2599999999999998</v>
      </c>
      <c r="G4694" s="2">
        <f>Table3[[#This Row],[FwdDiv]]/Table3[[#This Row],[SharePrice]]</f>
        <v>5.0222222222222217E-2</v>
      </c>
    </row>
    <row r="4695" spans="2:7" x14ac:dyDescent="0.2">
      <c r="B4695" s="57">
        <v>38310</v>
      </c>
      <c r="C4695" s="56">
        <v>44.55</v>
      </c>
      <c r="D4695" s="56"/>
      <c r="E4695" s="56">
        <v>0.56499999999999995</v>
      </c>
      <c r="F4695">
        <f>Table3[[#This Row],[DivPay]]*4</f>
        <v>2.2599999999999998</v>
      </c>
      <c r="G4695" s="2">
        <f>Table3[[#This Row],[FwdDiv]]/Table3[[#This Row],[SharePrice]]</f>
        <v>5.072951739618406E-2</v>
      </c>
    </row>
    <row r="4696" spans="2:7" x14ac:dyDescent="0.2">
      <c r="B4696" s="57">
        <v>38309</v>
      </c>
      <c r="C4696" s="56">
        <v>44.78</v>
      </c>
      <c r="D4696" s="56"/>
      <c r="E4696" s="56">
        <v>0.56499999999999995</v>
      </c>
      <c r="F4696">
        <f>Table3[[#This Row],[DivPay]]*4</f>
        <v>2.2599999999999998</v>
      </c>
      <c r="G4696" s="2">
        <f>Table3[[#This Row],[FwdDiv]]/Table3[[#This Row],[SharePrice]]</f>
        <v>5.0468959356855733E-2</v>
      </c>
    </row>
    <row r="4697" spans="2:7" x14ac:dyDescent="0.2">
      <c r="B4697" s="57">
        <v>38308</v>
      </c>
      <c r="C4697" s="56">
        <v>44.69</v>
      </c>
      <c r="D4697" s="56"/>
      <c r="E4697" s="56">
        <v>0.56499999999999995</v>
      </c>
      <c r="F4697">
        <f>Table3[[#This Row],[DivPay]]*4</f>
        <v>2.2599999999999998</v>
      </c>
      <c r="G4697" s="2">
        <f>Table3[[#This Row],[FwdDiv]]/Table3[[#This Row],[SharePrice]]</f>
        <v>5.0570597449093757E-2</v>
      </c>
    </row>
    <row r="4698" spans="2:7" x14ac:dyDescent="0.2">
      <c r="B4698" s="57">
        <v>38307</v>
      </c>
      <c r="C4698" s="56">
        <v>44.99</v>
      </c>
      <c r="D4698" s="56"/>
      <c r="E4698" s="56">
        <v>0.56499999999999995</v>
      </c>
      <c r="F4698">
        <f>Table3[[#This Row],[DivPay]]*4</f>
        <v>2.2599999999999998</v>
      </c>
      <c r="G4698" s="2">
        <f>Table3[[#This Row],[FwdDiv]]/Table3[[#This Row],[SharePrice]]</f>
        <v>5.0233385196710376E-2</v>
      </c>
    </row>
    <row r="4699" spans="2:7" x14ac:dyDescent="0.2">
      <c r="B4699" s="57">
        <v>38306</v>
      </c>
      <c r="C4699" s="56">
        <v>45.11</v>
      </c>
      <c r="D4699" s="56"/>
      <c r="E4699" s="56">
        <v>0.56499999999999995</v>
      </c>
      <c r="F4699">
        <f>Table3[[#This Row],[DivPay]]*4</f>
        <v>2.2599999999999998</v>
      </c>
      <c r="G4699" s="2">
        <f>Table3[[#This Row],[FwdDiv]]/Table3[[#This Row],[SharePrice]]</f>
        <v>5.0099756151629343E-2</v>
      </c>
    </row>
    <row r="4700" spans="2:7" x14ac:dyDescent="0.2">
      <c r="B4700" s="57">
        <v>38303</v>
      </c>
      <c r="C4700" s="56">
        <v>45.59</v>
      </c>
      <c r="D4700" s="56"/>
      <c r="E4700" s="56">
        <v>0.56499999999999995</v>
      </c>
      <c r="F4700">
        <f>Table3[[#This Row],[DivPay]]*4</f>
        <v>2.2599999999999998</v>
      </c>
      <c r="G4700" s="2">
        <f>Table3[[#This Row],[FwdDiv]]/Table3[[#This Row],[SharePrice]]</f>
        <v>4.9572274621627541E-2</v>
      </c>
    </row>
    <row r="4701" spans="2:7" x14ac:dyDescent="0.2">
      <c r="B4701" s="57">
        <v>38302</v>
      </c>
      <c r="C4701" s="56">
        <v>45.1</v>
      </c>
      <c r="D4701" s="56"/>
      <c r="E4701" s="56">
        <v>0.56499999999999995</v>
      </c>
      <c r="F4701">
        <f>Table3[[#This Row],[DivPay]]*4</f>
        <v>2.2599999999999998</v>
      </c>
      <c r="G4701" s="2">
        <f>Table3[[#This Row],[FwdDiv]]/Table3[[#This Row],[SharePrice]]</f>
        <v>5.0110864745011079E-2</v>
      </c>
    </row>
    <row r="4702" spans="2:7" x14ac:dyDescent="0.2">
      <c r="B4702" s="57">
        <v>38301</v>
      </c>
      <c r="C4702" s="56">
        <v>44.47</v>
      </c>
      <c r="D4702" s="56"/>
      <c r="E4702" s="56">
        <v>0.56499999999999995</v>
      </c>
      <c r="F4702">
        <f>Table3[[#This Row],[DivPay]]*4</f>
        <v>2.2599999999999998</v>
      </c>
      <c r="G4702" s="2">
        <f>Table3[[#This Row],[FwdDiv]]/Table3[[#This Row],[SharePrice]]</f>
        <v>5.0820778052619739E-2</v>
      </c>
    </row>
    <row r="4703" spans="2:7" x14ac:dyDescent="0.2">
      <c r="B4703" s="57">
        <v>38300</v>
      </c>
      <c r="C4703" s="56">
        <v>44.26</v>
      </c>
      <c r="D4703" s="56"/>
      <c r="E4703" s="56">
        <v>0.56499999999999995</v>
      </c>
      <c r="F4703">
        <f>Table3[[#This Row],[DivPay]]*4</f>
        <v>2.2599999999999998</v>
      </c>
      <c r="G4703" s="2">
        <f>Table3[[#This Row],[FwdDiv]]/Table3[[#This Row],[SharePrice]]</f>
        <v>5.1061906913691821E-2</v>
      </c>
    </row>
    <row r="4704" spans="2:7" x14ac:dyDescent="0.2">
      <c r="B4704" s="57">
        <v>38299</v>
      </c>
      <c r="C4704" s="56">
        <v>44.61</v>
      </c>
      <c r="D4704" s="56">
        <v>0.56499999999999995</v>
      </c>
      <c r="E4704" s="56">
        <v>0.56499999999999995</v>
      </c>
      <c r="F4704">
        <f>Table3[[#This Row],[DivPay]]*4</f>
        <v>2.2599999999999998</v>
      </c>
      <c r="G4704" s="2">
        <f>Table3[[#This Row],[FwdDiv]]/Table3[[#This Row],[SharePrice]]</f>
        <v>5.0661286707016362E-2</v>
      </c>
    </row>
    <row r="4705" spans="2:7" x14ac:dyDescent="0.2">
      <c r="B4705" s="57">
        <v>38296</v>
      </c>
      <c r="C4705" s="56">
        <v>45.04</v>
      </c>
      <c r="D4705" s="56"/>
      <c r="E4705" s="56">
        <v>0.56499999999999995</v>
      </c>
      <c r="F4705">
        <f>Table3[[#This Row],[DivPay]]*4</f>
        <v>2.2599999999999998</v>
      </c>
      <c r="G4705" s="2">
        <f>Table3[[#This Row],[FwdDiv]]/Table3[[#This Row],[SharePrice]]</f>
        <v>5.017761989342806E-2</v>
      </c>
    </row>
    <row r="4706" spans="2:7" x14ac:dyDescent="0.2">
      <c r="B4706" s="57">
        <v>38295</v>
      </c>
      <c r="C4706" s="56">
        <v>45.18</v>
      </c>
      <c r="D4706" s="56"/>
      <c r="E4706" s="56">
        <v>0.56499999999999995</v>
      </c>
      <c r="F4706">
        <f>Table3[[#This Row],[DivPay]]*4</f>
        <v>2.2599999999999998</v>
      </c>
      <c r="G4706" s="2">
        <f>Table3[[#This Row],[FwdDiv]]/Table3[[#This Row],[SharePrice]]</f>
        <v>5.0022133687472325E-2</v>
      </c>
    </row>
    <row r="4707" spans="2:7" x14ac:dyDescent="0.2">
      <c r="B4707" s="57">
        <v>38294</v>
      </c>
      <c r="C4707" s="56">
        <v>43.87</v>
      </c>
      <c r="D4707" s="56"/>
      <c r="E4707" s="56">
        <v>0.56499999999999995</v>
      </c>
      <c r="F4707">
        <f>Table3[[#This Row],[DivPay]]*4</f>
        <v>2.2599999999999998</v>
      </c>
      <c r="G4707" s="2">
        <f>Table3[[#This Row],[FwdDiv]]/Table3[[#This Row],[SharePrice]]</f>
        <v>5.1515842261226345E-2</v>
      </c>
    </row>
    <row r="4708" spans="2:7" x14ac:dyDescent="0.2">
      <c r="B4708" s="57">
        <v>38293</v>
      </c>
      <c r="C4708" s="56">
        <v>42.92</v>
      </c>
      <c r="D4708" s="56"/>
      <c r="E4708" s="56">
        <v>0.56499999999999995</v>
      </c>
      <c r="F4708">
        <f>Table3[[#This Row],[DivPay]]*4</f>
        <v>2.2599999999999998</v>
      </c>
      <c r="G4708" s="2">
        <f>Table3[[#This Row],[FwdDiv]]/Table3[[#This Row],[SharePrice]]</f>
        <v>5.2656104380242305E-2</v>
      </c>
    </row>
    <row r="4709" spans="2:7" x14ac:dyDescent="0.2">
      <c r="B4709" s="57">
        <v>38292</v>
      </c>
      <c r="C4709" s="56">
        <v>43.51</v>
      </c>
      <c r="D4709" s="56"/>
      <c r="E4709" s="56">
        <v>0.56499999999999995</v>
      </c>
      <c r="F4709">
        <f>Table3[[#This Row],[DivPay]]*4</f>
        <v>2.2599999999999998</v>
      </c>
      <c r="G4709" s="2">
        <f>Table3[[#This Row],[FwdDiv]]/Table3[[#This Row],[SharePrice]]</f>
        <v>5.1942082279935645E-2</v>
      </c>
    </row>
    <row r="4710" spans="2:7" x14ac:dyDescent="0.2">
      <c r="B4710" s="57">
        <v>38289</v>
      </c>
      <c r="C4710" s="56">
        <v>43.45</v>
      </c>
      <c r="D4710" s="56"/>
      <c r="E4710" s="56">
        <v>0.56499999999999995</v>
      </c>
      <c r="F4710">
        <f>Table3[[#This Row],[DivPay]]*4</f>
        <v>2.2599999999999998</v>
      </c>
      <c r="G4710" s="2">
        <f>Table3[[#This Row],[FwdDiv]]/Table3[[#This Row],[SharePrice]]</f>
        <v>5.2013808975834283E-2</v>
      </c>
    </row>
    <row r="4711" spans="2:7" x14ac:dyDescent="0.2">
      <c r="B4711" s="57">
        <v>38288</v>
      </c>
      <c r="C4711" s="56">
        <v>43.5</v>
      </c>
      <c r="D4711" s="56"/>
      <c r="E4711" s="56">
        <v>0.56499999999999995</v>
      </c>
      <c r="F4711">
        <f>Table3[[#This Row],[DivPay]]*4</f>
        <v>2.2599999999999998</v>
      </c>
      <c r="G4711" s="2">
        <f>Table3[[#This Row],[FwdDiv]]/Table3[[#This Row],[SharePrice]]</f>
        <v>5.1954022988505745E-2</v>
      </c>
    </row>
    <row r="4712" spans="2:7" x14ac:dyDescent="0.2">
      <c r="B4712" s="57">
        <v>38287</v>
      </c>
      <c r="C4712" s="56">
        <v>43.67</v>
      </c>
      <c r="D4712" s="56"/>
      <c r="E4712" s="56">
        <v>0.56499999999999995</v>
      </c>
      <c r="F4712">
        <f>Table3[[#This Row],[DivPay]]*4</f>
        <v>2.2599999999999998</v>
      </c>
      <c r="G4712" s="2">
        <f>Table3[[#This Row],[FwdDiv]]/Table3[[#This Row],[SharePrice]]</f>
        <v>5.1751774673689022E-2</v>
      </c>
    </row>
    <row r="4713" spans="2:7" x14ac:dyDescent="0.2">
      <c r="B4713" s="57">
        <v>38286</v>
      </c>
      <c r="C4713" s="56">
        <v>44</v>
      </c>
      <c r="D4713" s="56"/>
      <c r="E4713" s="56">
        <v>0.56499999999999995</v>
      </c>
      <c r="F4713">
        <f>Table3[[#This Row],[DivPay]]*4</f>
        <v>2.2599999999999998</v>
      </c>
      <c r="G4713" s="2">
        <f>Table3[[#This Row],[FwdDiv]]/Table3[[#This Row],[SharePrice]]</f>
        <v>5.1363636363636361E-2</v>
      </c>
    </row>
    <row r="4714" spans="2:7" x14ac:dyDescent="0.2">
      <c r="B4714" s="57">
        <v>38285</v>
      </c>
      <c r="C4714" s="56">
        <v>43.58</v>
      </c>
      <c r="D4714" s="56"/>
      <c r="E4714" s="56">
        <v>0.56499999999999995</v>
      </c>
      <c r="F4714">
        <f>Table3[[#This Row],[DivPay]]*4</f>
        <v>2.2599999999999998</v>
      </c>
      <c r="G4714" s="2">
        <f>Table3[[#This Row],[FwdDiv]]/Table3[[#This Row],[SharePrice]]</f>
        <v>5.1858650757228085E-2</v>
      </c>
    </row>
    <row r="4715" spans="2:7" x14ac:dyDescent="0.2">
      <c r="B4715" s="57">
        <v>38282</v>
      </c>
      <c r="C4715" s="56">
        <v>43.35</v>
      </c>
      <c r="D4715" s="56"/>
      <c r="E4715" s="56">
        <v>0.56499999999999995</v>
      </c>
      <c r="F4715">
        <f>Table3[[#This Row],[DivPay]]*4</f>
        <v>2.2599999999999998</v>
      </c>
      <c r="G4715" s="2">
        <f>Table3[[#This Row],[FwdDiv]]/Table3[[#This Row],[SharePrice]]</f>
        <v>5.2133794694348319E-2</v>
      </c>
    </row>
    <row r="4716" spans="2:7" x14ac:dyDescent="0.2">
      <c r="B4716" s="57">
        <v>38281</v>
      </c>
      <c r="C4716" s="56">
        <v>42.94</v>
      </c>
      <c r="D4716" s="56"/>
      <c r="E4716" s="56">
        <v>0.56499999999999995</v>
      </c>
      <c r="F4716">
        <f>Table3[[#This Row],[DivPay]]*4</f>
        <v>2.2599999999999998</v>
      </c>
      <c r="G4716" s="2">
        <f>Table3[[#This Row],[FwdDiv]]/Table3[[#This Row],[SharePrice]]</f>
        <v>5.2631578947368418E-2</v>
      </c>
    </row>
    <row r="4717" spans="2:7" x14ac:dyDescent="0.2">
      <c r="B4717" s="57">
        <v>38280</v>
      </c>
      <c r="C4717" s="56">
        <v>42.64</v>
      </c>
      <c r="D4717" s="56"/>
      <c r="E4717" s="56">
        <v>0.56499999999999995</v>
      </c>
      <c r="F4717">
        <f>Table3[[#This Row],[DivPay]]*4</f>
        <v>2.2599999999999998</v>
      </c>
      <c r="G4717" s="2">
        <f>Table3[[#This Row],[FwdDiv]]/Table3[[#This Row],[SharePrice]]</f>
        <v>5.3001876172607876E-2</v>
      </c>
    </row>
    <row r="4718" spans="2:7" x14ac:dyDescent="0.2">
      <c r="B4718" s="57">
        <v>38279</v>
      </c>
      <c r="C4718" s="56">
        <v>42.47</v>
      </c>
      <c r="D4718" s="56"/>
      <c r="E4718" s="56">
        <v>0.56499999999999995</v>
      </c>
      <c r="F4718">
        <f>Table3[[#This Row],[DivPay]]*4</f>
        <v>2.2599999999999998</v>
      </c>
      <c r="G4718" s="2">
        <f>Table3[[#This Row],[FwdDiv]]/Table3[[#This Row],[SharePrice]]</f>
        <v>5.321403343536614E-2</v>
      </c>
    </row>
    <row r="4719" spans="2:7" x14ac:dyDescent="0.2">
      <c r="B4719" s="57">
        <v>38278</v>
      </c>
      <c r="C4719" s="56">
        <v>42.96</v>
      </c>
      <c r="D4719" s="56"/>
      <c r="E4719" s="56">
        <v>0.56499999999999995</v>
      </c>
      <c r="F4719">
        <f>Table3[[#This Row],[DivPay]]*4</f>
        <v>2.2599999999999998</v>
      </c>
      <c r="G4719" s="2">
        <f>Table3[[#This Row],[FwdDiv]]/Table3[[#This Row],[SharePrice]]</f>
        <v>5.2607076350093103E-2</v>
      </c>
    </row>
    <row r="4720" spans="2:7" x14ac:dyDescent="0.2">
      <c r="B4720" s="57">
        <v>38275</v>
      </c>
      <c r="C4720" s="56">
        <v>43.25</v>
      </c>
      <c r="D4720" s="56"/>
      <c r="E4720" s="56">
        <v>0.56499999999999995</v>
      </c>
      <c r="F4720">
        <f>Table3[[#This Row],[DivPay]]*4</f>
        <v>2.2599999999999998</v>
      </c>
      <c r="G4720" s="2">
        <f>Table3[[#This Row],[FwdDiv]]/Table3[[#This Row],[SharePrice]]</f>
        <v>5.2254335260115602E-2</v>
      </c>
    </row>
    <row r="4721" spans="2:7" x14ac:dyDescent="0.2">
      <c r="B4721" s="57">
        <v>38274</v>
      </c>
      <c r="C4721" s="56">
        <v>42.71</v>
      </c>
      <c r="D4721" s="56"/>
      <c r="E4721" s="56">
        <v>0.56499999999999995</v>
      </c>
      <c r="F4721">
        <f>Table3[[#This Row],[DivPay]]*4</f>
        <v>2.2599999999999998</v>
      </c>
      <c r="G4721" s="2">
        <f>Table3[[#This Row],[FwdDiv]]/Table3[[#This Row],[SharePrice]]</f>
        <v>5.2915008194802146E-2</v>
      </c>
    </row>
    <row r="4722" spans="2:7" x14ac:dyDescent="0.2">
      <c r="B4722" s="57">
        <v>38273</v>
      </c>
      <c r="C4722" s="56">
        <v>42.65</v>
      </c>
      <c r="D4722" s="56"/>
      <c r="E4722" s="56">
        <v>0.56499999999999995</v>
      </c>
      <c r="F4722">
        <f>Table3[[#This Row],[DivPay]]*4</f>
        <v>2.2599999999999998</v>
      </c>
      <c r="G4722" s="2">
        <f>Table3[[#This Row],[FwdDiv]]/Table3[[#This Row],[SharePrice]]</f>
        <v>5.2989449003516993E-2</v>
      </c>
    </row>
    <row r="4723" spans="2:7" x14ac:dyDescent="0.2">
      <c r="B4723" s="57">
        <v>38272</v>
      </c>
      <c r="C4723" s="56">
        <v>43.25</v>
      </c>
      <c r="D4723" s="56"/>
      <c r="E4723" s="56">
        <v>0.56499999999999995</v>
      </c>
      <c r="F4723">
        <f>Table3[[#This Row],[DivPay]]*4</f>
        <v>2.2599999999999998</v>
      </c>
      <c r="G4723" s="2">
        <f>Table3[[#This Row],[FwdDiv]]/Table3[[#This Row],[SharePrice]]</f>
        <v>5.2254335260115602E-2</v>
      </c>
    </row>
    <row r="4724" spans="2:7" x14ac:dyDescent="0.2">
      <c r="B4724" s="57">
        <v>38271</v>
      </c>
      <c r="C4724" s="56">
        <v>42.74</v>
      </c>
      <c r="D4724" s="56"/>
      <c r="E4724" s="56">
        <v>0.56499999999999995</v>
      </c>
      <c r="F4724">
        <f>Table3[[#This Row],[DivPay]]*4</f>
        <v>2.2599999999999998</v>
      </c>
      <c r="G4724" s="2">
        <f>Table3[[#This Row],[FwdDiv]]/Table3[[#This Row],[SharePrice]]</f>
        <v>5.2877866167524559E-2</v>
      </c>
    </row>
    <row r="4725" spans="2:7" x14ac:dyDescent="0.2">
      <c r="B4725" s="57">
        <v>38268</v>
      </c>
      <c r="C4725" s="56">
        <v>42.49</v>
      </c>
      <c r="D4725" s="56"/>
      <c r="E4725" s="56">
        <v>0.56499999999999995</v>
      </c>
      <c r="F4725">
        <f>Table3[[#This Row],[DivPay]]*4</f>
        <v>2.2599999999999998</v>
      </c>
      <c r="G4725" s="2">
        <f>Table3[[#This Row],[FwdDiv]]/Table3[[#This Row],[SharePrice]]</f>
        <v>5.318898564368086E-2</v>
      </c>
    </row>
    <row r="4726" spans="2:7" x14ac:dyDescent="0.2">
      <c r="B4726" s="57">
        <v>38267</v>
      </c>
      <c r="C4726" s="56">
        <v>42.48</v>
      </c>
      <c r="D4726" s="56"/>
      <c r="E4726" s="56">
        <v>0.56499999999999995</v>
      </c>
      <c r="F4726">
        <f>Table3[[#This Row],[DivPay]]*4</f>
        <v>2.2599999999999998</v>
      </c>
      <c r="G4726" s="2">
        <f>Table3[[#This Row],[FwdDiv]]/Table3[[#This Row],[SharePrice]]</f>
        <v>5.32015065913371E-2</v>
      </c>
    </row>
    <row r="4727" spans="2:7" x14ac:dyDescent="0.2">
      <c r="B4727" s="57">
        <v>38266</v>
      </c>
      <c r="C4727" s="56">
        <v>43</v>
      </c>
      <c r="D4727" s="56"/>
      <c r="E4727" s="56">
        <v>0.56499999999999995</v>
      </c>
      <c r="F4727">
        <f>Table3[[#This Row],[DivPay]]*4</f>
        <v>2.2599999999999998</v>
      </c>
      <c r="G4727" s="2">
        <f>Table3[[#This Row],[FwdDiv]]/Table3[[#This Row],[SharePrice]]</f>
        <v>5.2558139534883717E-2</v>
      </c>
    </row>
    <row r="4728" spans="2:7" x14ac:dyDescent="0.2">
      <c r="B4728" s="57">
        <v>38265</v>
      </c>
      <c r="C4728" s="56">
        <v>42.83</v>
      </c>
      <c r="D4728" s="56"/>
      <c r="E4728" s="56">
        <v>0.56499999999999995</v>
      </c>
      <c r="F4728">
        <f>Table3[[#This Row],[DivPay]]*4</f>
        <v>2.2599999999999998</v>
      </c>
      <c r="G4728" s="2">
        <f>Table3[[#This Row],[FwdDiv]]/Table3[[#This Row],[SharePrice]]</f>
        <v>5.2766752276441745E-2</v>
      </c>
    </row>
    <row r="4729" spans="2:7" x14ac:dyDescent="0.2">
      <c r="B4729" s="57">
        <v>38264</v>
      </c>
      <c r="C4729" s="56">
        <v>42.72</v>
      </c>
      <c r="D4729" s="56"/>
      <c r="E4729" s="56">
        <v>0.56499999999999995</v>
      </c>
      <c r="F4729">
        <f>Table3[[#This Row],[DivPay]]*4</f>
        <v>2.2599999999999998</v>
      </c>
      <c r="G4729" s="2">
        <f>Table3[[#This Row],[FwdDiv]]/Table3[[#This Row],[SharePrice]]</f>
        <v>5.2902621722846439E-2</v>
      </c>
    </row>
    <row r="4730" spans="2:7" x14ac:dyDescent="0.2">
      <c r="B4730" s="57">
        <v>38261</v>
      </c>
      <c r="C4730" s="56">
        <v>42.31</v>
      </c>
      <c r="D4730" s="56"/>
      <c r="E4730" s="56">
        <v>0.56499999999999995</v>
      </c>
      <c r="F4730">
        <f>Table3[[#This Row],[DivPay]]*4</f>
        <v>2.2599999999999998</v>
      </c>
      <c r="G4730" s="2">
        <f>Table3[[#This Row],[FwdDiv]]/Table3[[#This Row],[SharePrice]]</f>
        <v>5.3415268258095006E-2</v>
      </c>
    </row>
    <row r="4731" spans="2:7" x14ac:dyDescent="0.2">
      <c r="B4731" s="57">
        <v>38260</v>
      </c>
      <c r="C4731" s="56">
        <v>42.04</v>
      </c>
      <c r="D4731" s="56"/>
      <c r="E4731" s="56">
        <v>0.56499999999999995</v>
      </c>
      <c r="F4731">
        <f>Table3[[#This Row],[DivPay]]*4</f>
        <v>2.2599999999999998</v>
      </c>
      <c r="G4731" s="2">
        <f>Table3[[#This Row],[FwdDiv]]/Table3[[#This Row],[SharePrice]]</f>
        <v>5.3758325404376778E-2</v>
      </c>
    </row>
    <row r="4732" spans="2:7" x14ac:dyDescent="0.2">
      <c r="B4732" s="57">
        <v>38259</v>
      </c>
      <c r="C4732" s="56">
        <v>42</v>
      </c>
      <c r="D4732" s="56"/>
      <c r="E4732" s="56">
        <v>0.56499999999999995</v>
      </c>
      <c r="F4732">
        <f>Table3[[#This Row],[DivPay]]*4</f>
        <v>2.2599999999999998</v>
      </c>
      <c r="G4732" s="2">
        <f>Table3[[#This Row],[FwdDiv]]/Table3[[#This Row],[SharePrice]]</f>
        <v>5.3809523809523807E-2</v>
      </c>
    </row>
    <row r="4733" spans="2:7" x14ac:dyDescent="0.2">
      <c r="B4733" s="57">
        <v>38258</v>
      </c>
      <c r="C4733" s="56">
        <v>42.12</v>
      </c>
      <c r="D4733" s="56"/>
      <c r="E4733" s="56">
        <v>0.56499999999999995</v>
      </c>
      <c r="F4733">
        <f>Table3[[#This Row],[DivPay]]*4</f>
        <v>2.2599999999999998</v>
      </c>
      <c r="G4733" s="2">
        <f>Table3[[#This Row],[FwdDiv]]/Table3[[#This Row],[SharePrice]]</f>
        <v>5.3656220322886986E-2</v>
      </c>
    </row>
    <row r="4734" spans="2:7" x14ac:dyDescent="0.2">
      <c r="B4734" s="57">
        <v>38257</v>
      </c>
      <c r="C4734" s="56">
        <v>41.93</v>
      </c>
      <c r="D4734" s="56"/>
      <c r="E4734" s="56">
        <v>0.56499999999999995</v>
      </c>
      <c r="F4734">
        <f>Table3[[#This Row],[DivPay]]*4</f>
        <v>2.2599999999999998</v>
      </c>
      <c r="G4734" s="2">
        <f>Table3[[#This Row],[FwdDiv]]/Table3[[#This Row],[SharePrice]]</f>
        <v>5.3899356069639873E-2</v>
      </c>
    </row>
    <row r="4735" spans="2:7" x14ac:dyDescent="0.2">
      <c r="B4735" s="57">
        <v>38254</v>
      </c>
      <c r="C4735" s="56">
        <v>41.66</v>
      </c>
      <c r="D4735" s="56"/>
      <c r="E4735" s="56">
        <v>0.56499999999999995</v>
      </c>
      <c r="F4735">
        <f>Table3[[#This Row],[DivPay]]*4</f>
        <v>2.2599999999999998</v>
      </c>
      <c r="G4735" s="2">
        <f>Table3[[#This Row],[FwdDiv]]/Table3[[#This Row],[SharePrice]]</f>
        <v>5.4248679788766199E-2</v>
      </c>
    </row>
    <row r="4736" spans="2:7" x14ac:dyDescent="0.2">
      <c r="B4736" s="57">
        <v>38253</v>
      </c>
      <c r="C4736" s="56">
        <v>41.63</v>
      </c>
      <c r="D4736" s="56"/>
      <c r="E4736" s="56">
        <v>0.56499999999999995</v>
      </c>
      <c r="F4736">
        <f>Table3[[#This Row],[DivPay]]*4</f>
        <v>2.2599999999999998</v>
      </c>
      <c r="G4736" s="2">
        <f>Table3[[#This Row],[FwdDiv]]/Table3[[#This Row],[SharePrice]]</f>
        <v>5.4287773240451587E-2</v>
      </c>
    </row>
    <row r="4737" spans="2:7" x14ac:dyDescent="0.2">
      <c r="B4737" s="57">
        <v>38252</v>
      </c>
      <c r="C4737" s="56">
        <v>42.1</v>
      </c>
      <c r="D4737" s="56"/>
      <c r="E4737" s="56">
        <v>0.56499999999999995</v>
      </c>
      <c r="F4737">
        <f>Table3[[#This Row],[DivPay]]*4</f>
        <v>2.2599999999999998</v>
      </c>
      <c r="G4737" s="2">
        <f>Table3[[#This Row],[FwdDiv]]/Table3[[#This Row],[SharePrice]]</f>
        <v>5.3681710213776712E-2</v>
      </c>
    </row>
    <row r="4738" spans="2:7" x14ac:dyDescent="0.2">
      <c r="B4738" s="57">
        <v>38251</v>
      </c>
      <c r="C4738" s="56">
        <v>42.32</v>
      </c>
      <c r="D4738" s="56"/>
      <c r="E4738" s="56">
        <v>0.56499999999999995</v>
      </c>
      <c r="F4738">
        <f>Table3[[#This Row],[DivPay]]*4</f>
        <v>2.2599999999999998</v>
      </c>
      <c r="G4738" s="2">
        <f>Table3[[#This Row],[FwdDiv]]/Table3[[#This Row],[SharePrice]]</f>
        <v>5.3402646502835535E-2</v>
      </c>
    </row>
    <row r="4739" spans="2:7" x14ac:dyDescent="0.2">
      <c r="B4739" s="57">
        <v>38250</v>
      </c>
      <c r="C4739" s="56">
        <v>42.3</v>
      </c>
      <c r="D4739" s="56"/>
      <c r="E4739" s="56">
        <v>0.56499999999999995</v>
      </c>
      <c r="F4739">
        <f>Table3[[#This Row],[DivPay]]*4</f>
        <v>2.2599999999999998</v>
      </c>
      <c r="G4739" s="2">
        <f>Table3[[#This Row],[FwdDiv]]/Table3[[#This Row],[SharePrice]]</f>
        <v>5.3427895981087471E-2</v>
      </c>
    </row>
    <row r="4740" spans="2:7" x14ac:dyDescent="0.2">
      <c r="B4740" s="57">
        <v>38247</v>
      </c>
      <c r="C4740" s="56">
        <v>42.55</v>
      </c>
      <c r="D4740" s="56"/>
      <c r="E4740" s="56">
        <v>0.56499999999999995</v>
      </c>
      <c r="F4740">
        <f>Table3[[#This Row],[DivPay]]*4</f>
        <v>2.2599999999999998</v>
      </c>
      <c r="G4740" s="2">
        <f>Table3[[#This Row],[FwdDiv]]/Table3[[#This Row],[SharePrice]]</f>
        <v>5.3113983548766154E-2</v>
      </c>
    </row>
    <row r="4741" spans="2:7" x14ac:dyDescent="0.2">
      <c r="B4741" s="57">
        <v>38246</v>
      </c>
      <c r="C4741" s="56">
        <v>42.23</v>
      </c>
      <c r="D4741" s="56"/>
      <c r="E4741" s="56">
        <v>0.56499999999999995</v>
      </c>
      <c r="F4741">
        <f>Table3[[#This Row],[DivPay]]*4</f>
        <v>2.2599999999999998</v>
      </c>
      <c r="G4741" s="2">
        <f>Table3[[#This Row],[FwdDiv]]/Table3[[#This Row],[SharePrice]]</f>
        <v>5.3516457494672036E-2</v>
      </c>
    </row>
    <row r="4742" spans="2:7" x14ac:dyDescent="0.2">
      <c r="B4742" s="57">
        <v>38245</v>
      </c>
      <c r="C4742" s="56">
        <v>41.68</v>
      </c>
      <c r="D4742" s="56"/>
      <c r="E4742" s="56">
        <v>0.56499999999999995</v>
      </c>
      <c r="F4742">
        <f>Table3[[#This Row],[DivPay]]*4</f>
        <v>2.2599999999999998</v>
      </c>
      <c r="G4742" s="2">
        <f>Table3[[#This Row],[FwdDiv]]/Table3[[#This Row],[SharePrice]]</f>
        <v>5.4222648752399225E-2</v>
      </c>
    </row>
    <row r="4743" spans="2:7" x14ac:dyDescent="0.2">
      <c r="B4743" s="57">
        <v>38244</v>
      </c>
      <c r="C4743" s="56">
        <v>41.5</v>
      </c>
      <c r="D4743" s="56"/>
      <c r="E4743" s="56">
        <v>0.56499999999999995</v>
      </c>
      <c r="F4743">
        <f>Table3[[#This Row],[DivPay]]*4</f>
        <v>2.2599999999999998</v>
      </c>
      <c r="G4743" s="2">
        <f>Table3[[#This Row],[FwdDiv]]/Table3[[#This Row],[SharePrice]]</f>
        <v>5.4457831325301201E-2</v>
      </c>
    </row>
    <row r="4744" spans="2:7" x14ac:dyDescent="0.2">
      <c r="B4744" s="57">
        <v>38243</v>
      </c>
      <c r="C4744" s="56">
        <v>41.82</v>
      </c>
      <c r="D4744" s="56"/>
      <c r="E4744" s="56">
        <v>0.56499999999999995</v>
      </c>
      <c r="F4744">
        <f>Table3[[#This Row],[DivPay]]*4</f>
        <v>2.2599999999999998</v>
      </c>
      <c r="G4744" s="2">
        <f>Table3[[#This Row],[FwdDiv]]/Table3[[#This Row],[SharePrice]]</f>
        <v>5.4041128646580575E-2</v>
      </c>
    </row>
    <row r="4745" spans="2:7" x14ac:dyDescent="0.2">
      <c r="B4745" s="57">
        <v>38240</v>
      </c>
      <c r="C4745" s="56">
        <v>41.93</v>
      </c>
      <c r="D4745" s="56"/>
      <c r="E4745" s="56">
        <v>0.56499999999999995</v>
      </c>
      <c r="F4745">
        <f>Table3[[#This Row],[DivPay]]*4</f>
        <v>2.2599999999999998</v>
      </c>
      <c r="G4745" s="2">
        <f>Table3[[#This Row],[FwdDiv]]/Table3[[#This Row],[SharePrice]]</f>
        <v>5.3899356069639873E-2</v>
      </c>
    </row>
    <row r="4746" spans="2:7" x14ac:dyDescent="0.2">
      <c r="B4746" s="57">
        <v>38239</v>
      </c>
      <c r="C4746" s="56">
        <v>41.87</v>
      </c>
      <c r="D4746" s="56"/>
      <c r="E4746" s="56">
        <v>0.56499999999999995</v>
      </c>
      <c r="F4746">
        <f>Table3[[#This Row],[DivPay]]*4</f>
        <v>2.2599999999999998</v>
      </c>
      <c r="G4746" s="2">
        <f>Table3[[#This Row],[FwdDiv]]/Table3[[#This Row],[SharePrice]]</f>
        <v>5.3976594220205398E-2</v>
      </c>
    </row>
    <row r="4747" spans="2:7" x14ac:dyDescent="0.2">
      <c r="B4747" s="57">
        <v>38238</v>
      </c>
      <c r="C4747" s="56">
        <v>42.15</v>
      </c>
      <c r="D4747" s="56"/>
      <c r="E4747" s="56">
        <v>0.56499999999999995</v>
      </c>
      <c r="F4747">
        <f>Table3[[#This Row],[DivPay]]*4</f>
        <v>2.2599999999999998</v>
      </c>
      <c r="G4747" s="2">
        <f>Table3[[#This Row],[FwdDiv]]/Table3[[#This Row],[SharePrice]]</f>
        <v>5.361803084223013E-2</v>
      </c>
    </row>
    <row r="4748" spans="2:7" x14ac:dyDescent="0.2">
      <c r="B4748" s="57">
        <v>38237</v>
      </c>
      <c r="C4748" s="56">
        <v>42.86</v>
      </c>
      <c r="D4748" s="56"/>
      <c r="E4748" s="56">
        <v>0.56499999999999995</v>
      </c>
      <c r="F4748">
        <f>Table3[[#This Row],[DivPay]]*4</f>
        <v>2.2599999999999998</v>
      </c>
      <c r="G4748" s="2">
        <f>Table3[[#This Row],[FwdDiv]]/Table3[[#This Row],[SharePrice]]</f>
        <v>5.2729818012132522E-2</v>
      </c>
    </row>
    <row r="4749" spans="2:7" x14ac:dyDescent="0.2">
      <c r="B4749" s="57">
        <v>38233</v>
      </c>
      <c r="C4749" s="56">
        <v>42.66</v>
      </c>
      <c r="D4749" s="56"/>
      <c r="E4749" s="56">
        <v>0.56499999999999995</v>
      </c>
      <c r="F4749">
        <f>Table3[[#This Row],[DivPay]]*4</f>
        <v>2.2599999999999998</v>
      </c>
      <c r="G4749" s="2">
        <f>Table3[[#This Row],[FwdDiv]]/Table3[[#This Row],[SharePrice]]</f>
        <v>5.2977027660571961E-2</v>
      </c>
    </row>
    <row r="4750" spans="2:7" x14ac:dyDescent="0.2">
      <c r="B4750" s="57">
        <v>38232</v>
      </c>
      <c r="C4750" s="56">
        <v>42.64</v>
      </c>
      <c r="D4750" s="56"/>
      <c r="E4750" s="56">
        <v>0.56499999999999995</v>
      </c>
      <c r="F4750">
        <f>Table3[[#This Row],[DivPay]]*4</f>
        <v>2.2599999999999998</v>
      </c>
      <c r="G4750" s="2">
        <f>Table3[[#This Row],[FwdDiv]]/Table3[[#This Row],[SharePrice]]</f>
        <v>5.3001876172607876E-2</v>
      </c>
    </row>
    <row r="4751" spans="2:7" x14ac:dyDescent="0.2">
      <c r="B4751" s="57">
        <v>38231</v>
      </c>
      <c r="C4751" s="56">
        <v>42.41</v>
      </c>
      <c r="D4751" s="56"/>
      <c r="E4751" s="56">
        <v>0.56499999999999995</v>
      </c>
      <c r="F4751">
        <f>Table3[[#This Row],[DivPay]]*4</f>
        <v>2.2599999999999998</v>
      </c>
      <c r="G4751" s="2">
        <f>Table3[[#This Row],[FwdDiv]]/Table3[[#This Row],[SharePrice]]</f>
        <v>5.3289318556944118E-2</v>
      </c>
    </row>
    <row r="4752" spans="2:7" x14ac:dyDescent="0.2">
      <c r="B4752" s="57">
        <v>38230</v>
      </c>
      <c r="C4752" s="56">
        <v>42.2</v>
      </c>
      <c r="D4752" s="56"/>
      <c r="E4752" s="56">
        <v>0.56499999999999995</v>
      </c>
      <c r="F4752">
        <f>Table3[[#This Row],[DivPay]]*4</f>
        <v>2.2599999999999998</v>
      </c>
      <c r="G4752" s="2">
        <f>Table3[[#This Row],[FwdDiv]]/Table3[[#This Row],[SharePrice]]</f>
        <v>5.3554502369668237E-2</v>
      </c>
    </row>
    <row r="4753" spans="2:7" x14ac:dyDescent="0.2">
      <c r="B4753" s="57">
        <v>38229</v>
      </c>
      <c r="C4753" s="56">
        <v>41.42</v>
      </c>
      <c r="D4753" s="56"/>
      <c r="E4753" s="56">
        <v>0.56499999999999995</v>
      </c>
      <c r="F4753">
        <f>Table3[[#This Row],[DivPay]]*4</f>
        <v>2.2599999999999998</v>
      </c>
      <c r="G4753" s="2">
        <f>Table3[[#This Row],[FwdDiv]]/Table3[[#This Row],[SharePrice]]</f>
        <v>5.45630130371801E-2</v>
      </c>
    </row>
    <row r="4754" spans="2:7" x14ac:dyDescent="0.2">
      <c r="B4754" s="57">
        <v>38226</v>
      </c>
      <c r="C4754" s="56">
        <v>41.27</v>
      </c>
      <c r="D4754" s="56"/>
      <c r="E4754" s="56">
        <v>0.56499999999999995</v>
      </c>
      <c r="F4754">
        <f>Table3[[#This Row],[DivPay]]*4</f>
        <v>2.2599999999999998</v>
      </c>
      <c r="G4754" s="2">
        <f>Table3[[#This Row],[FwdDiv]]/Table3[[#This Row],[SharePrice]]</f>
        <v>5.4761327841046759E-2</v>
      </c>
    </row>
    <row r="4755" spans="2:7" x14ac:dyDescent="0.2">
      <c r="B4755" s="57">
        <v>38225</v>
      </c>
      <c r="C4755" s="56">
        <v>41.18</v>
      </c>
      <c r="D4755" s="56"/>
      <c r="E4755" s="56">
        <v>0.56499999999999995</v>
      </c>
      <c r="F4755">
        <f>Table3[[#This Row],[DivPay]]*4</f>
        <v>2.2599999999999998</v>
      </c>
      <c r="G4755" s="2">
        <f>Table3[[#This Row],[FwdDiv]]/Table3[[#This Row],[SharePrice]]</f>
        <v>5.4881010199125786E-2</v>
      </c>
    </row>
    <row r="4756" spans="2:7" x14ac:dyDescent="0.2">
      <c r="B4756" s="57">
        <v>38224</v>
      </c>
      <c r="C4756" s="56">
        <v>41.13</v>
      </c>
      <c r="D4756" s="56"/>
      <c r="E4756" s="56">
        <v>0.56499999999999995</v>
      </c>
      <c r="F4756">
        <f>Table3[[#This Row],[DivPay]]*4</f>
        <v>2.2599999999999998</v>
      </c>
      <c r="G4756" s="2">
        <f>Table3[[#This Row],[FwdDiv]]/Table3[[#This Row],[SharePrice]]</f>
        <v>5.4947726720155597E-2</v>
      </c>
    </row>
    <row r="4757" spans="2:7" x14ac:dyDescent="0.2">
      <c r="B4757" s="57">
        <v>38223</v>
      </c>
      <c r="C4757" s="56">
        <v>40.86</v>
      </c>
      <c r="D4757" s="56"/>
      <c r="E4757" s="56">
        <v>0.56499999999999995</v>
      </c>
      <c r="F4757">
        <f>Table3[[#This Row],[DivPay]]*4</f>
        <v>2.2599999999999998</v>
      </c>
      <c r="G4757" s="2">
        <f>Table3[[#This Row],[FwdDiv]]/Table3[[#This Row],[SharePrice]]</f>
        <v>5.5310817425354868E-2</v>
      </c>
    </row>
    <row r="4758" spans="2:7" x14ac:dyDescent="0.2">
      <c r="B4758" s="57">
        <v>38222</v>
      </c>
      <c r="C4758" s="56">
        <v>40.799999999999997</v>
      </c>
      <c r="D4758" s="56"/>
      <c r="E4758" s="56">
        <v>0.56499999999999995</v>
      </c>
      <c r="F4758">
        <f>Table3[[#This Row],[DivPay]]*4</f>
        <v>2.2599999999999998</v>
      </c>
      <c r="G4758" s="2">
        <f>Table3[[#This Row],[FwdDiv]]/Table3[[#This Row],[SharePrice]]</f>
        <v>5.5392156862745096E-2</v>
      </c>
    </row>
    <row r="4759" spans="2:7" x14ac:dyDescent="0.2">
      <c r="B4759" s="57">
        <v>38219</v>
      </c>
      <c r="C4759" s="56">
        <v>40.869999999999997</v>
      </c>
      <c r="D4759" s="56"/>
      <c r="E4759" s="56">
        <v>0.56499999999999995</v>
      </c>
      <c r="F4759">
        <f>Table3[[#This Row],[DivPay]]*4</f>
        <v>2.2599999999999998</v>
      </c>
      <c r="G4759" s="2">
        <f>Table3[[#This Row],[FwdDiv]]/Table3[[#This Row],[SharePrice]]</f>
        <v>5.5297284071446046E-2</v>
      </c>
    </row>
    <row r="4760" spans="2:7" x14ac:dyDescent="0.2">
      <c r="B4760" s="57">
        <v>38218</v>
      </c>
      <c r="C4760" s="56">
        <v>41.14</v>
      </c>
      <c r="D4760" s="56"/>
      <c r="E4760" s="56">
        <v>0.56499999999999995</v>
      </c>
      <c r="F4760">
        <f>Table3[[#This Row],[DivPay]]*4</f>
        <v>2.2599999999999998</v>
      </c>
      <c r="G4760" s="2">
        <f>Table3[[#This Row],[FwdDiv]]/Table3[[#This Row],[SharePrice]]</f>
        <v>5.4934370442391828E-2</v>
      </c>
    </row>
    <row r="4761" spans="2:7" x14ac:dyDescent="0.2">
      <c r="B4761" s="57">
        <v>38217</v>
      </c>
      <c r="C4761" s="56">
        <v>41.35</v>
      </c>
      <c r="D4761" s="56"/>
      <c r="E4761" s="56">
        <v>0.56499999999999995</v>
      </c>
      <c r="F4761">
        <f>Table3[[#This Row],[DivPay]]*4</f>
        <v>2.2599999999999998</v>
      </c>
      <c r="G4761" s="2">
        <f>Table3[[#This Row],[FwdDiv]]/Table3[[#This Row],[SharePrice]]</f>
        <v>5.4655380894800473E-2</v>
      </c>
    </row>
    <row r="4762" spans="2:7" x14ac:dyDescent="0.2">
      <c r="B4762" s="57">
        <v>38216</v>
      </c>
      <c r="C4762" s="56">
        <v>40.9</v>
      </c>
      <c r="D4762" s="56"/>
      <c r="E4762" s="56">
        <v>0.56499999999999995</v>
      </c>
      <c r="F4762">
        <f>Table3[[#This Row],[DivPay]]*4</f>
        <v>2.2599999999999998</v>
      </c>
      <c r="G4762" s="2">
        <f>Table3[[#This Row],[FwdDiv]]/Table3[[#This Row],[SharePrice]]</f>
        <v>5.5256723716381413E-2</v>
      </c>
    </row>
    <row r="4763" spans="2:7" x14ac:dyDescent="0.2">
      <c r="B4763" s="57">
        <v>38215</v>
      </c>
      <c r="C4763" s="56">
        <v>40.950000000000003</v>
      </c>
      <c r="D4763" s="56"/>
      <c r="E4763" s="56">
        <v>0.56499999999999995</v>
      </c>
      <c r="F4763">
        <f>Table3[[#This Row],[DivPay]]*4</f>
        <v>2.2599999999999998</v>
      </c>
      <c r="G4763" s="2">
        <f>Table3[[#This Row],[FwdDiv]]/Table3[[#This Row],[SharePrice]]</f>
        <v>5.5189255189255181E-2</v>
      </c>
    </row>
    <row r="4764" spans="2:7" x14ac:dyDescent="0.2">
      <c r="B4764" s="57">
        <v>38212</v>
      </c>
      <c r="C4764" s="56">
        <v>40.9</v>
      </c>
      <c r="D4764" s="56"/>
      <c r="E4764" s="56">
        <v>0.56499999999999995</v>
      </c>
      <c r="F4764">
        <f>Table3[[#This Row],[DivPay]]*4</f>
        <v>2.2599999999999998</v>
      </c>
      <c r="G4764" s="2">
        <f>Table3[[#This Row],[FwdDiv]]/Table3[[#This Row],[SharePrice]]</f>
        <v>5.5256723716381413E-2</v>
      </c>
    </row>
    <row r="4765" spans="2:7" x14ac:dyDescent="0.2">
      <c r="B4765" s="57">
        <v>38211</v>
      </c>
      <c r="C4765" s="56">
        <v>41</v>
      </c>
      <c r="D4765" s="56"/>
      <c r="E4765" s="56">
        <v>0.56499999999999995</v>
      </c>
      <c r="F4765">
        <f>Table3[[#This Row],[DivPay]]*4</f>
        <v>2.2599999999999998</v>
      </c>
      <c r="G4765" s="2">
        <f>Table3[[#This Row],[FwdDiv]]/Table3[[#This Row],[SharePrice]]</f>
        <v>5.5121951219512189E-2</v>
      </c>
    </row>
    <row r="4766" spans="2:7" x14ac:dyDescent="0.2">
      <c r="B4766" s="57">
        <v>38210</v>
      </c>
      <c r="C4766" s="56">
        <v>41.17</v>
      </c>
      <c r="D4766" s="56"/>
      <c r="E4766" s="56">
        <v>0.56499999999999995</v>
      </c>
      <c r="F4766">
        <f>Table3[[#This Row],[DivPay]]*4</f>
        <v>2.2599999999999998</v>
      </c>
      <c r="G4766" s="2">
        <f>Table3[[#This Row],[FwdDiv]]/Table3[[#This Row],[SharePrice]]</f>
        <v>5.4894340539227586E-2</v>
      </c>
    </row>
    <row r="4767" spans="2:7" x14ac:dyDescent="0.2">
      <c r="B4767" s="57">
        <v>38209</v>
      </c>
      <c r="C4767" s="56">
        <v>40.880000000000003</v>
      </c>
      <c r="D4767" s="56"/>
      <c r="E4767" s="56">
        <v>0.56499999999999995</v>
      </c>
      <c r="F4767">
        <f>Table3[[#This Row],[DivPay]]*4</f>
        <v>2.2599999999999998</v>
      </c>
      <c r="G4767" s="2">
        <f>Table3[[#This Row],[FwdDiv]]/Table3[[#This Row],[SharePrice]]</f>
        <v>5.5283757338551849E-2</v>
      </c>
    </row>
    <row r="4768" spans="2:7" x14ac:dyDescent="0.2">
      <c r="B4768" s="57">
        <v>38208</v>
      </c>
      <c r="C4768" s="56">
        <v>40.67</v>
      </c>
      <c r="D4768" s="56">
        <v>0.56499999999999995</v>
      </c>
      <c r="E4768" s="56">
        <v>0.56499999999999995</v>
      </c>
      <c r="F4768">
        <f>Table3[[#This Row],[DivPay]]*4</f>
        <v>2.2599999999999998</v>
      </c>
      <c r="G4768" s="2">
        <f>Table3[[#This Row],[FwdDiv]]/Table3[[#This Row],[SharePrice]]</f>
        <v>5.5569215638062448E-2</v>
      </c>
    </row>
    <row r="4769" spans="2:7" x14ac:dyDescent="0.2">
      <c r="B4769" s="57">
        <v>38205</v>
      </c>
      <c r="C4769" s="56">
        <v>41.62</v>
      </c>
      <c r="D4769" s="56"/>
      <c r="E4769" s="56">
        <v>0.56499999999999995</v>
      </c>
      <c r="F4769">
        <f>Table3[[#This Row],[DivPay]]*4</f>
        <v>2.2599999999999998</v>
      </c>
      <c r="G4769" s="2">
        <f>Table3[[#This Row],[FwdDiv]]/Table3[[#This Row],[SharePrice]]</f>
        <v>5.430081691494474E-2</v>
      </c>
    </row>
    <row r="4770" spans="2:7" x14ac:dyDescent="0.2">
      <c r="B4770" s="57">
        <v>38204</v>
      </c>
      <c r="C4770" s="56">
        <v>41.05</v>
      </c>
      <c r="D4770" s="56"/>
      <c r="E4770" s="56">
        <v>0.56499999999999995</v>
      </c>
      <c r="F4770">
        <f>Table3[[#This Row],[DivPay]]*4</f>
        <v>2.2599999999999998</v>
      </c>
      <c r="G4770" s="2">
        <f>Table3[[#This Row],[FwdDiv]]/Table3[[#This Row],[SharePrice]]</f>
        <v>5.5054811205846529E-2</v>
      </c>
    </row>
    <row r="4771" spans="2:7" x14ac:dyDescent="0.2">
      <c r="B4771" s="57">
        <v>38203</v>
      </c>
      <c r="C4771" s="56">
        <v>41.56</v>
      </c>
      <c r="D4771" s="56"/>
      <c r="E4771" s="56">
        <v>0.56499999999999995</v>
      </c>
      <c r="F4771">
        <f>Table3[[#This Row],[DivPay]]*4</f>
        <v>2.2599999999999998</v>
      </c>
      <c r="G4771" s="2">
        <f>Table3[[#This Row],[FwdDiv]]/Table3[[#This Row],[SharePrice]]</f>
        <v>5.437921077959576E-2</v>
      </c>
    </row>
    <row r="4772" spans="2:7" x14ac:dyDescent="0.2">
      <c r="B4772" s="57">
        <v>38202</v>
      </c>
      <c r="C4772" s="56">
        <v>41.31</v>
      </c>
      <c r="D4772" s="56"/>
      <c r="E4772" s="56">
        <v>0.56499999999999995</v>
      </c>
      <c r="F4772">
        <f>Table3[[#This Row],[DivPay]]*4</f>
        <v>2.2599999999999998</v>
      </c>
      <c r="G4772" s="2">
        <f>Table3[[#This Row],[FwdDiv]]/Table3[[#This Row],[SharePrice]]</f>
        <v>5.4708303074316136E-2</v>
      </c>
    </row>
    <row r="4773" spans="2:7" x14ac:dyDescent="0.2">
      <c r="B4773" s="57">
        <v>38201</v>
      </c>
      <c r="C4773" s="56">
        <v>41.17</v>
      </c>
      <c r="D4773" s="56"/>
      <c r="E4773" s="56">
        <v>0.56499999999999995</v>
      </c>
      <c r="F4773">
        <f>Table3[[#This Row],[DivPay]]*4</f>
        <v>2.2599999999999998</v>
      </c>
      <c r="G4773" s="2">
        <f>Table3[[#This Row],[FwdDiv]]/Table3[[#This Row],[SharePrice]]</f>
        <v>5.4894340539227586E-2</v>
      </c>
    </row>
    <row r="4774" spans="2:7" x14ac:dyDescent="0.2">
      <c r="B4774" s="57">
        <v>38198</v>
      </c>
      <c r="C4774" s="56">
        <v>40.97</v>
      </c>
      <c r="D4774" s="56"/>
      <c r="E4774" s="56">
        <v>0.56499999999999995</v>
      </c>
      <c r="F4774">
        <f>Table3[[#This Row],[DivPay]]*4</f>
        <v>2.2599999999999998</v>
      </c>
      <c r="G4774" s="2">
        <f>Table3[[#This Row],[FwdDiv]]/Table3[[#This Row],[SharePrice]]</f>
        <v>5.5162313888210884E-2</v>
      </c>
    </row>
    <row r="4775" spans="2:7" x14ac:dyDescent="0.2">
      <c r="B4775" s="57">
        <v>38197</v>
      </c>
      <c r="C4775" s="56">
        <v>40.65</v>
      </c>
      <c r="D4775" s="56"/>
      <c r="E4775" s="56">
        <v>0.56499999999999995</v>
      </c>
      <c r="F4775">
        <f>Table3[[#This Row],[DivPay]]*4</f>
        <v>2.2599999999999998</v>
      </c>
      <c r="G4775" s="2">
        <f>Table3[[#This Row],[FwdDiv]]/Table3[[#This Row],[SharePrice]]</f>
        <v>5.5596555965559652E-2</v>
      </c>
    </row>
    <row r="4776" spans="2:7" x14ac:dyDescent="0.2">
      <c r="B4776" s="57">
        <v>38196</v>
      </c>
      <c r="C4776" s="56">
        <v>40.08</v>
      </c>
      <c r="D4776" s="56"/>
      <c r="E4776" s="56">
        <v>0.56499999999999995</v>
      </c>
      <c r="F4776">
        <f>Table3[[#This Row],[DivPay]]*4</f>
        <v>2.2599999999999998</v>
      </c>
      <c r="G4776" s="2">
        <f>Table3[[#This Row],[FwdDiv]]/Table3[[#This Row],[SharePrice]]</f>
        <v>5.6387225548902194E-2</v>
      </c>
    </row>
    <row r="4777" spans="2:7" x14ac:dyDescent="0.2">
      <c r="B4777" s="57">
        <v>38195</v>
      </c>
      <c r="C4777" s="56">
        <v>39.549999999999997</v>
      </c>
      <c r="D4777" s="56"/>
      <c r="E4777" s="56">
        <v>0.56499999999999995</v>
      </c>
      <c r="F4777">
        <f>Table3[[#This Row],[DivPay]]*4</f>
        <v>2.2599999999999998</v>
      </c>
      <c r="G4777" s="2">
        <f>Table3[[#This Row],[FwdDiv]]/Table3[[#This Row],[SharePrice]]</f>
        <v>5.7142857142857141E-2</v>
      </c>
    </row>
    <row r="4778" spans="2:7" x14ac:dyDescent="0.2">
      <c r="B4778" s="57">
        <v>38194</v>
      </c>
      <c r="C4778" s="56">
        <v>39.700000000000003</v>
      </c>
      <c r="D4778" s="56"/>
      <c r="E4778" s="56">
        <v>0.56499999999999995</v>
      </c>
      <c r="F4778">
        <f>Table3[[#This Row],[DivPay]]*4</f>
        <v>2.2599999999999998</v>
      </c>
      <c r="G4778" s="2">
        <f>Table3[[#This Row],[FwdDiv]]/Table3[[#This Row],[SharePrice]]</f>
        <v>5.6926952141057925E-2</v>
      </c>
    </row>
    <row r="4779" spans="2:7" x14ac:dyDescent="0.2">
      <c r="B4779" s="57">
        <v>38191</v>
      </c>
      <c r="C4779" s="56">
        <v>40.049999999999997</v>
      </c>
      <c r="D4779" s="56"/>
      <c r="E4779" s="56">
        <v>0.56499999999999995</v>
      </c>
      <c r="F4779">
        <f>Table3[[#This Row],[DivPay]]*4</f>
        <v>2.2599999999999998</v>
      </c>
      <c r="G4779" s="2">
        <f>Table3[[#This Row],[FwdDiv]]/Table3[[#This Row],[SharePrice]]</f>
        <v>5.6429463171036205E-2</v>
      </c>
    </row>
    <row r="4780" spans="2:7" x14ac:dyDescent="0.2">
      <c r="B4780" s="57">
        <v>38190</v>
      </c>
      <c r="C4780" s="56">
        <v>39.83</v>
      </c>
      <c r="D4780" s="56"/>
      <c r="E4780" s="56">
        <v>0.56499999999999995</v>
      </c>
      <c r="F4780">
        <f>Table3[[#This Row],[DivPay]]*4</f>
        <v>2.2599999999999998</v>
      </c>
      <c r="G4780" s="2">
        <f>Table3[[#This Row],[FwdDiv]]/Table3[[#This Row],[SharePrice]]</f>
        <v>5.674114988701983E-2</v>
      </c>
    </row>
    <row r="4781" spans="2:7" x14ac:dyDescent="0.2">
      <c r="B4781" s="57">
        <v>38189</v>
      </c>
      <c r="C4781" s="56">
        <v>39.9</v>
      </c>
      <c r="D4781" s="56"/>
      <c r="E4781" s="56">
        <v>0.56499999999999995</v>
      </c>
      <c r="F4781">
        <f>Table3[[#This Row],[DivPay]]*4</f>
        <v>2.2599999999999998</v>
      </c>
      <c r="G4781" s="2">
        <f>Table3[[#This Row],[FwdDiv]]/Table3[[#This Row],[SharePrice]]</f>
        <v>5.6641604010025062E-2</v>
      </c>
    </row>
    <row r="4782" spans="2:7" x14ac:dyDescent="0.2">
      <c r="B4782" s="57">
        <v>38188</v>
      </c>
      <c r="C4782" s="56">
        <v>40.28</v>
      </c>
      <c r="D4782" s="56"/>
      <c r="E4782" s="56">
        <v>0.56499999999999995</v>
      </c>
      <c r="F4782">
        <f>Table3[[#This Row],[DivPay]]*4</f>
        <v>2.2599999999999998</v>
      </c>
      <c r="G4782" s="2">
        <f>Table3[[#This Row],[FwdDiv]]/Table3[[#This Row],[SharePrice]]</f>
        <v>5.6107249255213501E-2</v>
      </c>
    </row>
    <row r="4783" spans="2:7" x14ac:dyDescent="0.2">
      <c r="B4783" s="57">
        <v>38187</v>
      </c>
      <c r="C4783" s="56">
        <v>40.36</v>
      </c>
      <c r="D4783" s="56"/>
      <c r="E4783" s="56">
        <v>0.56499999999999995</v>
      </c>
      <c r="F4783">
        <f>Table3[[#This Row],[DivPay]]*4</f>
        <v>2.2599999999999998</v>
      </c>
      <c r="G4783" s="2">
        <f>Table3[[#This Row],[FwdDiv]]/Table3[[#This Row],[SharePrice]]</f>
        <v>5.5996035678889985E-2</v>
      </c>
    </row>
    <row r="4784" spans="2:7" x14ac:dyDescent="0.2">
      <c r="B4784" s="57">
        <v>38184</v>
      </c>
      <c r="C4784" s="56">
        <v>39.909999999999997</v>
      </c>
      <c r="D4784" s="56"/>
      <c r="E4784" s="56">
        <v>0.56499999999999995</v>
      </c>
      <c r="F4784">
        <f>Table3[[#This Row],[DivPay]]*4</f>
        <v>2.2599999999999998</v>
      </c>
      <c r="G4784" s="2">
        <f>Table3[[#This Row],[FwdDiv]]/Table3[[#This Row],[SharePrice]]</f>
        <v>5.6627411676271611E-2</v>
      </c>
    </row>
    <row r="4785" spans="2:7" x14ac:dyDescent="0.2">
      <c r="B4785" s="57">
        <v>38183</v>
      </c>
      <c r="C4785" s="56">
        <v>40.07</v>
      </c>
      <c r="D4785" s="56"/>
      <c r="E4785" s="56">
        <v>0.56499999999999995</v>
      </c>
      <c r="F4785">
        <f>Table3[[#This Row],[DivPay]]*4</f>
        <v>2.2599999999999998</v>
      </c>
      <c r="G4785" s="2">
        <f>Table3[[#This Row],[FwdDiv]]/Table3[[#This Row],[SharePrice]]</f>
        <v>5.6401297728974287E-2</v>
      </c>
    </row>
    <row r="4786" spans="2:7" x14ac:dyDescent="0.2">
      <c r="B4786" s="57">
        <v>38182</v>
      </c>
      <c r="C4786" s="56">
        <v>39.99</v>
      </c>
      <c r="D4786" s="56"/>
      <c r="E4786" s="56">
        <v>0.56499999999999995</v>
      </c>
      <c r="F4786">
        <f>Table3[[#This Row],[DivPay]]*4</f>
        <v>2.2599999999999998</v>
      </c>
      <c r="G4786" s="2">
        <f>Table3[[#This Row],[FwdDiv]]/Table3[[#This Row],[SharePrice]]</f>
        <v>5.6514128532133022E-2</v>
      </c>
    </row>
    <row r="4787" spans="2:7" x14ac:dyDescent="0.2">
      <c r="B4787" s="57">
        <v>38181</v>
      </c>
      <c r="C4787" s="56">
        <v>39.549999999999997</v>
      </c>
      <c r="D4787" s="56"/>
      <c r="E4787" s="56">
        <v>0.56499999999999995</v>
      </c>
      <c r="F4787">
        <f>Table3[[#This Row],[DivPay]]*4</f>
        <v>2.2599999999999998</v>
      </c>
      <c r="G4787" s="2">
        <f>Table3[[#This Row],[FwdDiv]]/Table3[[#This Row],[SharePrice]]</f>
        <v>5.7142857142857141E-2</v>
      </c>
    </row>
    <row r="4788" spans="2:7" x14ac:dyDescent="0.2">
      <c r="B4788" s="57">
        <v>38180</v>
      </c>
      <c r="C4788" s="56">
        <v>39.56</v>
      </c>
      <c r="D4788" s="56"/>
      <c r="E4788" s="56">
        <v>0.56499999999999995</v>
      </c>
      <c r="F4788">
        <f>Table3[[#This Row],[DivPay]]*4</f>
        <v>2.2599999999999998</v>
      </c>
      <c r="G4788" s="2">
        <f>Table3[[#This Row],[FwdDiv]]/Table3[[#This Row],[SharePrice]]</f>
        <v>5.7128412537917082E-2</v>
      </c>
    </row>
    <row r="4789" spans="2:7" x14ac:dyDescent="0.2">
      <c r="B4789" s="57">
        <v>38177</v>
      </c>
      <c r="C4789" s="56">
        <v>39.44</v>
      </c>
      <c r="D4789" s="56"/>
      <c r="E4789" s="56">
        <v>0.56499999999999995</v>
      </c>
      <c r="F4789">
        <f>Table3[[#This Row],[DivPay]]*4</f>
        <v>2.2599999999999998</v>
      </c>
      <c r="G4789" s="2">
        <f>Table3[[#This Row],[FwdDiv]]/Table3[[#This Row],[SharePrice]]</f>
        <v>5.7302231237322511E-2</v>
      </c>
    </row>
    <row r="4790" spans="2:7" x14ac:dyDescent="0.2">
      <c r="B4790" s="57">
        <v>38176</v>
      </c>
      <c r="C4790" s="56">
        <v>39.43</v>
      </c>
      <c r="D4790" s="56"/>
      <c r="E4790" s="56">
        <v>0.56499999999999995</v>
      </c>
      <c r="F4790">
        <f>Table3[[#This Row],[DivPay]]*4</f>
        <v>2.2599999999999998</v>
      </c>
      <c r="G4790" s="2">
        <f>Table3[[#This Row],[FwdDiv]]/Table3[[#This Row],[SharePrice]]</f>
        <v>5.7316763885366467E-2</v>
      </c>
    </row>
    <row r="4791" spans="2:7" x14ac:dyDescent="0.2">
      <c r="B4791" s="57">
        <v>38175</v>
      </c>
      <c r="C4791" s="56">
        <v>39.33</v>
      </c>
      <c r="D4791" s="56"/>
      <c r="E4791" s="56">
        <v>0.56499999999999995</v>
      </c>
      <c r="F4791">
        <f>Table3[[#This Row],[DivPay]]*4</f>
        <v>2.2599999999999998</v>
      </c>
      <c r="G4791" s="2">
        <f>Table3[[#This Row],[FwdDiv]]/Table3[[#This Row],[SharePrice]]</f>
        <v>5.7462496821764554E-2</v>
      </c>
    </row>
    <row r="4792" spans="2:7" x14ac:dyDescent="0.2">
      <c r="B4792" s="57">
        <v>38174</v>
      </c>
      <c r="C4792" s="56">
        <v>39.32</v>
      </c>
      <c r="D4792" s="56"/>
      <c r="E4792" s="56">
        <v>0.56499999999999995</v>
      </c>
      <c r="F4792">
        <f>Table3[[#This Row],[DivPay]]*4</f>
        <v>2.2599999999999998</v>
      </c>
      <c r="G4792" s="2">
        <f>Table3[[#This Row],[FwdDiv]]/Table3[[#This Row],[SharePrice]]</f>
        <v>5.7477110885045771E-2</v>
      </c>
    </row>
    <row r="4793" spans="2:7" x14ac:dyDescent="0.2">
      <c r="B4793" s="57">
        <v>38170</v>
      </c>
      <c r="C4793" s="56">
        <v>39.630000000000003</v>
      </c>
      <c r="D4793" s="56"/>
      <c r="E4793" s="56">
        <v>0.56499999999999995</v>
      </c>
      <c r="F4793">
        <f>Table3[[#This Row],[DivPay]]*4</f>
        <v>2.2599999999999998</v>
      </c>
      <c r="G4793" s="2">
        <f>Table3[[#This Row],[FwdDiv]]/Table3[[#This Row],[SharePrice]]</f>
        <v>5.7027504415846572E-2</v>
      </c>
    </row>
    <row r="4794" spans="2:7" x14ac:dyDescent="0.2">
      <c r="B4794" s="57">
        <v>38169</v>
      </c>
      <c r="C4794" s="56">
        <v>39.39</v>
      </c>
      <c r="D4794" s="56"/>
      <c r="E4794" s="56">
        <v>0.56499999999999995</v>
      </c>
      <c r="F4794">
        <f>Table3[[#This Row],[DivPay]]*4</f>
        <v>2.2599999999999998</v>
      </c>
      <c r="G4794" s="2">
        <f>Table3[[#This Row],[FwdDiv]]/Table3[[#This Row],[SharePrice]]</f>
        <v>5.7374968266057369E-2</v>
      </c>
    </row>
    <row r="4795" spans="2:7" x14ac:dyDescent="0.2">
      <c r="B4795" s="57">
        <v>38168</v>
      </c>
      <c r="C4795" s="56">
        <v>39.76</v>
      </c>
      <c r="D4795" s="56"/>
      <c r="E4795" s="56">
        <v>0.56499999999999995</v>
      </c>
      <c r="F4795">
        <f>Table3[[#This Row],[DivPay]]*4</f>
        <v>2.2599999999999998</v>
      </c>
      <c r="G4795" s="2">
        <f>Table3[[#This Row],[FwdDiv]]/Table3[[#This Row],[SharePrice]]</f>
        <v>5.6841046277665994E-2</v>
      </c>
    </row>
    <row r="4796" spans="2:7" x14ac:dyDescent="0.2">
      <c r="B4796" s="57">
        <v>38167</v>
      </c>
      <c r="C4796" s="56">
        <v>39.75</v>
      </c>
      <c r="D4796" s="56"/>
      <c r="E4796" s="56">
        <v>0.56499999999999995</v>
      </c>
      <c r="F4796">
        <f>Table3[[#This Row],[DivPay]]*4</f>
        <v>2.2599999999999998</v>
      </c>
      <c r="G4796" s="2">
        <f>Table3[[#This Row],[FwdDiv]]/Table3[[#This Row],[SharePrice]]</f>
        <v>5.6855345911949677E-2</v>
      </c>
    </row>
    <row r="4797" spans="2:7" x14ac:dyDescent="0.2">
      <c r="B4797" s="57">
        <v>38166</v>
      </c>
      <c r="C4797" s="56">
        <v>40.18</v>
      </c>
      <c r="D4797" s="56"/>
      <c r="E4797" s="56">
        <v>0.56499999999999995</v>
      </c>
      <c r="F4797">
        <f>Table3[[#This Row],[DivPay]]*4</f>
        <v>2.2599999999999998</v>
      </c>
      <c r="G4797" s="2">
        <f>Table3[[#This Row],[FwdDiv]]/Table3[[#This Row],[SharePrice]]</f>
        <v>5.6246888999502233E-2</v>
      </c>
    </row>
    <row r="4798" spans="2:7" x14ac:dyDescent="0.2">
      <c r="B4798" s="57">
        <v>38163</v>
      </c>
      <c r="C4798" s="56">
        <v>40.28</v>
      </c>
      <c r="D4798" s="56"/>
      <c r="E4798" s="56">
        <v>0.56499999999999995</v>
      </c>
      <c r="F4798">
        <f>Table3[[#This Row],[DivPay]]*4</f>
        <v>2.2599999999999998</v>
      </c>
      <c r="G4798" s="2">
        <f>Table3[[#This Row],[FwdDiv]]/Table3[[#This Row],[SharePrice]]</f>
        <v>5.6107249255213501E-2</v>
      </c>
    </row>
    <row r="4799" spans="2:7" x14ac:dyDescent="0.2">
      <c r="B4799" s="57">
        <v>38162</v>
      </c>
      <c r="C4799" s="56">
        <v>40.299999999999997</v>
      </c>
      <c r="D4799" s="56"/>
      <c r="E4799" s="56">
        <v>0.56499999999999995</v>
      </c>
      <c r="F4799">
        <f>Table3[[#This Row],[DivPay]]*4</f>
        <v>2.2599999999999998</v>
      </c>
      <c r="G4799" s="2">
        <f>Table3[[#This Row],[FwdDiv]]/Table3[[#This Row],[SharePrice]]</f>
        <v>5.607940446650124E-2</v>
      </c>
    </row>
    <row r="4800" spans="2:7" x14ac:dyDescent="0.2">
      <c r="B4800" s="57">
        <v>38161</v>
      </c>
      <c r="C4800" s="56">
        <v>40.32</v>
      </c>
      <c r="D4800" s="56"/>
      <c r="E4800" s="56">
        <v>0.56499999999999995</v>
      </c>
      <c r="F4800">
        <f>Table3[[#This Row],[DivPay]]*4</f>
        <v>2.2599999999999998</v>
      </c>
      <c r="G4800" s="2">
        <f>Table3[[#This Row],[FwdDiv]]/Table3[[#This Row],[SharePrice]]</f>
        <v>5.6051587301587297E-2</v>
      </c>
    </row>
    <row r="4801" spans="2:7" x14ac:dyDescent="0.2">
      <c r="B4801" s="57">
        <v>38160</v>
      </c>
      <c r="C4801" s="56">
        <v>39.97</v>
      </c>
      <c r="D4801" s="56"/>
      <c r="E4801" s="56">
        <v>0.56499999999999995</v>
      </c>
      <c r="F4801">
        <f>Table3[[#This Row],[DivPay]]*4</f>
        <v>2.2599999999999998</v>
      </c>
      <c r="G4801" s="2">
        <f>Table3[[#This Row],[FwdDiv]]/Table3[[#This Row],[SharePrice]]</f>
        <v>5.6542406805103827E-2</v>
      </c>
    </row>
    <row r="4802" spans="2:7" x14ac:dyDescent="0.2">
      <c r="B4802" s="57">
        <v>38159</v>
      </c>
      <c r="C4802" s="56">
        <v>39.909999999999997</v>
      </c>
      <c r="D4802" s="56"/>
      <c r="E4802" s="56">
        <v>0.56499999999999995</v>
      </c>
      <c r="F4802">
        <f>Table3[[#This Row],[DivPay]]*4</f>
        <v>2.2599999999999998</v>
      </c>
      <c r="G4802" s="2">
        <f>Table3[[#This Row],[FwdDiv]]/Table3[[#This Row],[SharePrice]]</f>
        <v>5.6627411676271611E-2</v>
      </c>
    </row>
    <row r="4803" spans="2:7" x14ac:dyDescent="0.2">
      <c r="B4803" s="57">
        <v>38156</v>
      </c>
      <c r="C4803" s="56">
        <v>39.53</v>
      </c>
      <c r="D4803" s="56"/>
      <c r="E4803" s="56">
        <v>0.56499999999999995</v>
      </c>
      <c r="F4803">
        <f>Table3[[#This Row],[DivPay]]*4</f>
        <v>2.2599999999999998</v>
      </c>
      <c r="G4803" s="2">
        <f>Table3[[#This Row],[FwdDiv]]/Table3[[#This Row],[SharePrice]]</f>
        <v>5.717176827725777E-2</v>
      </c>
    </row>
    <row r="4804" spans="2:7" x14ac:dyDescent="0.2">
      <c r="B4804" s="57">
        <v>38155</v>
      </c>
      <c r="C4804" s="56">
        <v>39.119999999999997</v>
      </c>
      <c r="D4804" s="56"/>
      <c r="E4804" s="56">
        <v>0.56499999999999995</v>
      </c>
      <c r="F4804">
        <f>Table3[[#This Row],[DivPay]]*4</f>
        <v>2.2599999999999998</v>
      </c>
      <c r="G4804" s="2">
        <f>Table3[[#This Row],[FwdDiv]]/Table3[[#This Row],[SharePrice]]</f>
        <v>5.7770961145194269E-2</v>
      </c>
    </row>
    <row r="4805" spans="2:7" x14ac:dyDescent="0.2">
      <c r="B4805" s="57">
        <v>38154</v>
      </c>
      <c r="C4805" s="56">
        <v>39.020000000000003</v>
      </c>
      <c r="D4805" s="56"/>
      <c r="E4805" s="56">
        <v>0.56499999999999995</v>
      </c>
      <c r="F4805">
        <f>Table3[[#This Row],[DivPay]]*4</f>
        <v>2.2599999999999998</v>
      </c>
      <c r="G4805" s="2">
        <f>Table3[[#This Row],[FwdDiv]]/Table3[[#This Row],[SharePrice]]</f>
        <v>5.7919015889287537E-2</v>
      </c>
    </row>
    <row r="4806" spans="2:7" x14ac:dyDescent="0.2">
      <c r="B4806" s="57">
        <v>38153</v>
      </c>
      <c r="C4806" s="56">
        <v>38.96</v>
      </c>
      <c r="D4806" s="56"/>
      <c r="E4806" s="56">
        <v>0.56499999999999995</v>
      </c>
      <c r="F4806">
        <f>Table3[[#This Row],[DivPay]]*4</f>
        <v>2.2599999999999998</v>
      </c>
      <c r="G4806" s="2">
        <f>Table3[[#This Row],[FwdDiv]]/Table3[[#This Row],[SharePrice]]</f>
        <v>5.8008213552361389E-2</v>
      </c>
    </row>
    <row r="4807" spans="2:7" x14ac:dyDescent="0.2">
      <c r="B4807" s="57">
        <v>38152</v>
      </c>
      <c r="C4807" s="56">
        <v>38.61</v>
      </c>
      <c r="D4807" s="56"/>
      <c r="E4807" s="56">
        <v>0.56499999999999995</v>
      </c>
      <c r="F4807">
        <f>Table3[[#This Row],[DivPay]]*4</f>
        <v>2.2599999999999998</v>
      </c>
      <c r="G4807" s="2">
        <f>Table3[[#This Row],[FwdDiv]]/Table3[[#This Row],[SharePrice]]</f>
        <v>5.8534058534058526E-2</v>
      </c>
    </row>
    <row r="4808" spans="2:7" x14ac:dyDescent="0.2">
      <c r="B4808" s="57">
        <v>38148</v>
      </c>
      <c r="C4808" s="56">
        <v>39.06</v>
      </c>
      <c r="D4808" s="56"/>
      <c r="E4808" s="56">
        <v>0.56499999999999995</v>
      </c>
      <c r="F4808">
        <f>Table3[[#This Row],[DivPay]]*4</f>
        <v>2.2599999999999998</v>
      </c>
      <c r="G4808" s="2">
        <f>Table3[[#This Row],[FwdDiv]]/Table3[[#This Row],[SharePrice]]</f>
        <v>5.7859703020993337E-2</v>
      </c>
    </row>
    <row r="4809" spans="2:7" x14ac:dyDescent="0.2">
      <c r="B4809" s="57">
        <v>38147</v>
      </c>
      <c r="C4809" s="56">
        <v>38.770000000000003</v>
      </c>
      <c r="D4809" s="56"/>
      <c r="E4809" s="56">
        <v>0.56499999999999995</v>
      </c>
      <c r="F4809">
        <f>Table3[[#This Row],[DivPay]]*4</f>
        <v>2.2599999999999998</v>
      </c>
      <c r="G4809" s="2">
        <f>Table3[[#This Row],[FwdDiv]]/Table3[[#This Row],[SharePrice]]</f>
        <v>5.8292494196543712E-2</v>
      </c>
    </row>
    <row r="4810" spans="2:7" x14ac:dyDescent="0.2">
      <c r="B4810" s="57">
        <v>38146</v>
      </c>
      <c r="C4810" s="56">
        <v>39.119999999999997</v>
      </c>
      <c r="D4810" s="56"/>
      <c r="E4810" s="56">
        <v>0.56499999999999995</v>
      </c>
      <c r="F4810">
        <f>Table3[[#This Row],[DivPay]]*4</f>
        <v>2.2599999999999998</v>
      </c>
      <c r="G4810" s="2">
        <f>Table3[[#This Row],[FwdDiv]]/Table3[[#This Row],[SharePrice]]</f>
        <v>5.7770961145194269E-2</v>
      </c>
    </row>
    <row r="4811" spans="2:7" x14ac:dyDescent="0.2">
      <c r="B4811" s="57">
        <v>38145</v>
      </c>
      <c r="C4811" s="56">
        <v>39.28</v>
      </c>
      <c r="D4811" s="56"/>
      <c r="E4811" s="56">
        <v>0.56499999999999995</v>
      </c>
      <c r="F4811">
        <f>Table3[[#This Row],[DivPay]]*4</f>
        <v>2.2599999999999998</v>
      </c>
      <c r="G4811" s="2">
        <f>Table3[[#This Row],[FwdDiv]]/Table3[[#This Row],[SharePrice]]</f>
        <v>5.7535641547861498E-2</v>
      </c>
    </row>
    <row r="4812" spans="2:7" x14ac:dyDescent="0.2">
      <c r="B4812" s="57">
        <v>38142</v>
      </c>
      <c r="C4812" s="56">
        <v>39.200000000000003</v>
      </c>
      <c r="D4812" s="56"/>
      <c r="E4812" s="56">
        <v>0.56499999999999995</v>
      </c>
      <c r="F4812">
        <f>Table3[[#This Row],[DivPay]]*4</f>
        <v>2.2599999999999998</v>
      </c>
      <c r="G4812" s="2">
        <f>Table3[[#This Row],[FwdDiv]]/Table3[[#This Row],[SharePrice]]</f>
        <v>5.7653061224489786E-2</v>
      </c>
    </row>
    <row r="4813" spans="2:7" x14ac:dyDescent="0.2">
      <c r="B4813" s="57">
        <v>38141</v>
      </c>
      <c r="C4813" s="56">
        <v>38.79</v>
      </c>
      <c r="D4813" s="56"/>
      <c r="E4813" s="56">
        <v>0.56499999999999995</v>
      </c>
      <c r="F4813">
        <f>Table3[[#This Row],[DivPay]]*4</f>
        <v>2.2599999999999998</v>
      </c>
      <c r="G4813" s="2">
        <f>Table3[[#This Row],[FwdDiv]]/Table3[[#This Row],[SharePrice]]</f>
        <v>5.8262438772879607E-2</v>
      </c>
    </row>
    <row r="4814" spans="2:7" x14ac:dyDescent="0.2">
      <c r="B4814" s="57">
        <v>38140</v>
      </c>
      <c r="C4814" s="56">
        <v>39.28</v>
      </c>
      <c r="D4814" s="56"/>
      <c r="E4814" s="56">
        <v>0.56499999999999995</v>
      </c>
      <c r="F4814">
        <f>Table3[[#This Row],[DivPay]]*4</f>
        <v>2.2599999999999998</v>
      </c>
      <c r="G4814" s="2">
        <f>Table3[[#This Row],[FwdDiv]]/Table3[[#This Row],[SharePrice]]</f>
        <v>5.7535641547861498E-2</v>
      </c>
    </row>
    <row r="4815" spans="2:7" x14ac:dyDescent="0.2">
      <c r="B4815" s="57">
        <v>38139</v>
      </c>
      <c r="C4815" s="56">
        <v>39.08</v>
      </c>
      <c r="D4815" s="56"/>
      <c r="E4815" s="56">
        <v>0.56499999999999995</v>
      </c>
      <c r="F4815">
        <f>Table3[[#This Row],[DivPay]]*4</f>
        <v>2.2599999999999998</v>
      </c>
      <c r="G4815" s="2">
        <f>Table3[[#This Row],[FwdDiv]]/Table3[[#This Row],[SharePrice]]</f>
        <v>5.7830092118730803E-2</v>
      </c>
    </row>
    <row r="4816" spans="2:7" x14ac:dyDescent="0.2">
      <c r="B4816" s="57">
        <v>38135</v>
      </c>
      <c r="C4816" s="56">
        <v>39.26</v>
      </c>
      <c r="D4816" s="56"/>
      <c r="E4816" s="56">
        <v>0.56499999999999995</v>
      </c>
      <c r="F4816">
        <f>Table3[[#This Row],[DivPay]]*4</f>
        <v>2.2599999999999998</v>
      </c>
      <c r="G4816" s="2">
        <f>Table3[[#This Row],[FwdDiv]]/Table3[[#This Row],[SharePrice]]</f>
        <v>5.75649516046867E-2</v>
      </c>
    </row>
    <row r="4817" spans="2:7" x14ac:dyDescent="0.2">
      <c r="B4817" s="57">
        <v>38134</v>
      </c>
      <c r="C4817" s="56">
        <v>38.81</v>
      </c>
      <c r="D4817" s="56"/>
      <c r="E4817" s="56">
        <v>0.56499999999999995</v>
      </c>
      <c r="F4817">
        <f>Table3[[#This Row],[DivPay]]*4</f>
        <v>2.2599999999999998</v>
      </c>
      <c r="G4817" s="2">
        <f>Table3[[#This Row],[FwdDiv]]/Table3[[#This Row],[SharePrice]]</f>
        <v>5.823241432620458E-2</v>
      </c>
    </row>
    <row r="4818" spans="2:7" x14ac:dyDescent="0.2">
      <c r="B4818" s="57">
        <v>38133</v>
      </c>
      <c r="C4818" s="56">
        <v>38.54</v>
      </c>
      <c r="D4818" s="56"/>
      <c r="E4818" s="56">
        <v>0.56499999999999995</v>
      </c>
      <c r="F4818">
        <f>Table3[[#This Row],[DivPay]]*4</f>
        <v>2.2599999999999998</v>
      </c>
      <c r="G4818" s="2">
        <f>Table3[[#This Row],[FwdDiv]]/Table3[[#This Row],[SharePrice]]</f>
        <v>5.8640373637778929E-2</v>
      </c>
    </row>
    <row r="4819" spans="2:7" x14ac:dyDescent="0.2">
      <c r="B4819" s="57">
        <v>38132</v>
      </c>
      <c r="C4819" s="56">
        <v>38.369999999999997</v>
      </c>
      <c r="D4819" s="56"/>
      <c r="E4819" s="56">
        <v>0.56499999999999995</v>
      </c>
      <c r="F4819">
        <f>Table3[[#This Row],[DivPay]]*4</f>
        <v>2.2599999999999998</v>
      </c>
      <c r="G4819" s="2">
        <f>Table3[[#This Row],[FwdDiv]]/Table3[[#This Row],[SharePrice]]</f>
        <v>5.8900182434193378E-2</v>
      </c>
    </row>
    <row r="4820" spans="2:7" x14ac:dyDescent="0.2">
      <c r="B4820" s="57">
        <v>38131</v>
      </c>
      <c r="C4820" s="56">
        <v>38.090000000000003</v>
      </c>
      <c r="D4820" s="56"/>
      <c r="E4820" s="56">
        <v>0.56499999999999995</v>
      </c>
      <c r="F4820">
        <f>Table3[[#This Row],[DivPay]]*4</f>
        <v>2.2599999999999998</v>
      </c>
      <c r="G4820" s="2">
        <f>Table3[[#This Row],[FwdDiv]]/Table3[[#This Row],[SharePrice]]</f>
        <v>5.9333158309267511E-2</v>
      </c>
    </row>
    <row r="4821" spans="2:7" x14ac:dyDescent="0.2">
      <c r="B4821" s="57">
        <v>38128</v>
      </c>
      <c r="C4821" s="56">
        <v>37.79</v>
      </c>
      <c r="D4821" s="56"/>
      <c r="E4821" s="56">
        <v>0.56499999999999995</v>
      </c>
      <c r="F4821">
        <f>Table3[[#This Row],[DivPay]]*4</f>
        <v>2.2599999999999998</v>
      </c>
      <c r="G4821" s="2">
        <f>Table3[[#This Row],[FwdDiv]]/Table3[[#This Row],[SharePrice]]</f>
        <v>5.9804181000264613E-2</v>
      </c>
    </row>
    <row r="4822" spans="2:7" x14ac:dyDescent="0.2">
      <c r="B4822" s="57">
        <v>38127</v>
      </c>
      <c r="C4822" s="56">
        <v>37.53</v>
      </c>
      <c r="D4822" s="56"/>
      <c r="E4822" s="56">
        <v>0.56499999999999995</v>
      </c>
      <c r="F4822">
        <f>Table3[[#This Row],[DivPay]]*4</f>
        <v>2.2599999999999998</v>
      </c>
      <c r="G4822" s="2">
        <f>Table3[[#This Row],[FwdDiv]]/Table3[[#This Row],[SharePrice]]</f>
        <v>6.0218491873168127E-2</v>
      </c>
    </row>
    <row r="4823" spans="2:7" x14ac:dyDescent="0.2">
      <c r="B4823" s="57">
        <v>38126</v>
      </c>
      <c r="C4823" s="56">
        <v>37.26</v>
      </c>
      <c r="D4823" s="56"/>
      <c r="E4823" s="56">
        <v>0.56499999999999995</v>
      </c>
      <c r="F4823">
        <f>Table3[[#This Row],[DivPay]]*4</f>
        <v>2.2599999999999998</v>
      </c>
      <c r="G4823" s="2">
        <f>Table3[[#This Row],[FwdDiv]]/Table3[[#This Row],[SharePrice]]</f>
        <v>6.065485775630703E-2</v>
      </c>
    </row>
    <row r="4824" spans="2:7" x14ac:dyDescent="0.2">
      <c r="B4824" s="57">
        <v>38125</v>
      </c>
      <c r="C4824" s="56">
        <v>37.770000000000003</v>
      </c>
      <c r="D4824" s="56"/>
      <c r="E4824" s="56">
        <v>0.56499999999999995</v>
      </c>
      <c r="F4824">
        <f>Table3[[#This Row],[DivPay]]*4</f>
        <v>2.2599999999999998</v>
      </c>
      <c r="G4824" s="2">
        <f>Table3[[#This Row],[FwdDiv]]/Table3[[#This Row],[SharePrice]]</f>
        <v>5.9835848557055857E-2</v>
      </c>
    </row>
    <row r="4825" spans="2:7" x14ac:dyDescent="0.2">
      <c r="B4825" s="57">
        <v>38124</v>
      </c>
      <c r="C4825" s="56">
        <v>37.6</v>
      </c>
      <c r="D4825" s="56"/>
      <c r="E4825" s="56">
        <v>0.56499999999999995</v>
      </c>
      <c r="F4825">
        <f>Table3[[#This Row],[DivPay]]*4</f>
        <v>2.2599999999999998</v>
      </c>
      <c r="G4825" s="2">
        <f>Table3[[#This Row],[FwdDiv]]/Table3[[#This Row],[SharePrice]]</f>
        <v>6.0106382978723394E-2</v>
      </c>
    </row>
    <row r="4826" spans="2:7" x14ac:dyDescent="0.2">
      <c r="B4826" s="57">
        <v>38121</v>
      </c>
      <c r="C4826" s="56">
        <v>38.18</v>
      </c>
      <c r="D4826" s="56"/>
      <c r="E4826" s="56">
        <v>0.56499999999999995</v>
      </c>
      <c r="F4826">
        <f>Table3[[#This Row],[DivPay]]*4</f>
        <v>2.2599999999999998</v>
      </c>
      <c r="G4826" s="2">
        <f>Table3[[#This Row],[FwdDiv]]/Table3[[#This Row],[SharePrice]]</f>
        <v>5.919329491880565E-2</v>
      </c>
    </row>
    <row r="4827" spans="2:7" x14ac:dyDescent="0.2">
      <c r="B4827" s="57">
        <v>38120</v>
      </c>
      <c r="C4827" s="56">
        <v>37.82</v>
      </c>
      <c r="D4827" s="56"/>
      <c r="E4827" s="56">
        <v>0.56499999999999995</v>
      </c>
      <c r="F4827">
        <f>Table3[[#This Row],[DivPay]]*4</f>
        <v>2.2599999999999998</v>
      </c>
      <c r="G4827" s="2">
        <f>Table3[[#This Row],[FwdDiv]]/Table3[[#This Row],[SharePrice]]</f>
        <v>5.9756742464304596E-2</v>
      </c>
    </row>
    <row r="4828" spans="2:7" x14ac:dyDescent="0.2">
      <c r="B4828" s="57">
        <v>38119</v>
      </c>
      <c r="C4828" s="56">
        <v>37.85</v>
      </c>
      <c r="D4828" s="56"/>
      <c r="E4828" s="56">
        <v>0.56499999999999995</v>
      </c>
      <c r="F4828">
        <f>Table3[[#This Row],[DivPay]]*4</f>
        <v>2.2599999999999998</v>
      </c>
      <c r="G4828" s="2">
        <f>Table3[[#This Row],[FwdDiv]]/Table3[[#This Row],[SharePrice]]</f>
        <v>5.9709379128137376E-2</v>
      </c>
    </row>
    <row r="4829" spans="2:7" x14ac:dyDescent="0.2">
      <c r="B4829" s="57">
        <v>38118</v>
      </c>
      <c r="C4829" s="56">
        <v>37.74</v>
      </c>
      <c r="D4829" s="56"/>
      <c r="E4829" s="56">
        <v>0.56499999999999995</v>
      </c>
      <c r="F4829">
        <f>Table3[[#This Row],[DivPay]]*4</f>
        <v>2.2599999999999998</v>
      </c>
      <c r="G4829" s="2">
        <f>Table3[[#This Row],[FwdDiv]]/Table3[[#This Row],[SharePrice]]</f>
        <v>5.988341282458929E-2</v>
      </c>
    </row>
    <row r="4830" spans="2:7" x14ac:dyDescent="0.2">
      <c r="B4830" s="57">
        <v>38117</v>
      </c>
      <c r="C4830" s="56">
        <v>38.99</v>
      </c>
      <c r="D4830" s="56">
        <v>0.56499999999999995</v>
      </c>
      <c r="E4830" s="56">
        <v>0.56499999999999995</v>
      </c>
      <c r="F4830">
        <f>Table3[[#This Row],[DivPay]]*4</f>
        <v>2.2599999999999998</v>
      </c>
      <c r="G4830" s="2">
        <f>Table3[[#This Row],[FwdDiv]]/Table3[[#This Row],[SharePrice]]</f>
        <v>5.7963580405232105E-2</v>
      </c>
    </row>
    <row r="4831" spans="2:7" x14ac:dyDescent="0.2">
      <c r="B4831" s="57">
        <v>38114</v>
      </c>
      <c r="C4831" s="56">
        <v>39.979999999999997</v>
      </c>
      <c r="D4831" s="56"/>
      <c r="E4831" s="56">
        <v>0.56499999999999995</v>
      </c>
      <c r="F4831">
        <f>Table3[[#This Row],[DivPay]]*4</f>
        <v>2.2599999999999998</v>
      </c>
      <c r="G4831" s="2">
        <f>Table3[[#This Row],[FwdDiv]]/Table3[[#This Row],[SharePrice]]</f>
        <v>5.6528264132066033E-2</v>
      </c>
    </row>
    <row r="4832" spans="2:7" x14ac:dyDescent="0.2">
      <c r="B4832" s="57">
        <v>38113</v>
      </c>
      <c r="C4832" s="56">
        <v>41.49</v>
      </c>
      <c r="D4832" s="56"/>
      <c r="E4832" s="56">
        <v>0.56499999999999995</v>
      </c>
      <c r="F4832">
        <f>Table3[[#This Row],[DivPay]]*4</f>
        <v>2.2599999999999998</v>
      </c>
      <c r="G4832" s="2">
        <f>Table3[[#This Row],[FwdDiv]]/Table3[[#This Row],[SharePrice]]</f>
        <v>5.4470956857073989E-2</v>
      </c>
    </row>
    <row r="4833" spans="2:7" x14ac:dyDescent="0.2">
      <c r="B4833" s="57">
        <v>38112</v>
      </c>
      <c r="C4833" s="56">
        <v>41.25</v>
      </c>
      <c r="D4833" s="56"/>
      <c r="E4833" s="56">
        <v>0.56499999999999995</v>
      </c>
      <c r="F4833">
        <f>Table3[[#This Row],[DivPay]]*4</f>
        <v>2.2599999999999998</v>
      </c>
      <c r="G4833" s="2">
        <f>Table3[[#This Row],[FwdDiv]]/Table3[[#This Row],[SharePrice]]</f>
        <v>5.4787878787878781E-2</v>
      </c>
    </row>
    <row r="4834" spans="2:7" x14ac:dyDescent="0.2">
      <c r="B4834" s="57">
        <v>38111</v>
      </c>
      <c r="C4834" s="56">
        <v>41.24</v>
      </c>
      <c r="D4834" s="56"/>
      <c r="E4834" s="56">
        <v>0.56499999999999995</v>
      </c>
      <c r="F4834">
        <f>Table3[[#This Row],[DivPay]]*4</f>
        <v>2.2599999999999998</v>
      </c>
      <c r="G4834" s="2">
        <f>Table3[[#This Row],[FwdDiv]]/Table3[[#This Row],[SharePrice]]</f>
        <v>5.4801163918525693E-2</v>
      </c>
    </row>
    <row r="4835" spans="2:7" x14ac:dyDescent="0.2">
      <c r="B4835" s="57">
        <v>38110</v>
      </c>
      <c r="C4835" s="56">
        <v>41.19</v>
      </c>
      <c r="D4835" s="56"/>
      <c r="E4835" s="56">
        <v>0.56499999999999995</v>
      </c>
      <c r="F4835">
        <f>Table3[[#This Row],[DivPay]]*4</f>
        <v>2.2599999999999998</v>
      </c>
      <c r="G4835" s="2">
        <f>Table3[[#This Row],[FwdDiv]]/Table3[[#This Row],[SharePrice]]</f>
        <v>5.4867686331633893E-2</v>
      </c>
    </row>
    <row r="4836" spans="2:7" x14ac:dyDescent="0.2">
      <c r="B4836" s="57">
        <v>38107</v>
      </c>
      <c r="C4836" s="56">
        <v>41.21</v>
      </c>
      <c r="D4836" s="56"/>
      <c r="E4836" s="56">
        <v>0.56499999999999995</v>
      </c>
      <c r="F4836">
        <f>Table3[[#This Row],[DivPay]]*4</f>
        <v>2.2599999999999998</v>
      </c>
      <c r="G4836" s="2">
        <f>Table3[[#This Row],[FwdDiv]]/Table3[[#This Row],[SharePrice]]</f>
        <v>5.4841057995632124E-2</v>
      </c>
    </row>
    <row r="4837" spans="2:7" x14ac:dyDescent="0.2">
      <c r="B4837" s="57">
        <v>38106</v>
      </c>
      <c r="C4837" s="56">
        <v>41.23</v>
      </c>
      <c r="D4837" s="56"/>
      <c r="E4837" s="56">
        <v>0.56499999999999995</v>
      </c>
      <c r="F4837">
        <f>Table3[[#This Row],[DivPay]]*4</f>
        <v>2.2599999999999998</v>
      </c>
      <c r="G4837" s="2">
        <f>Table3[[#This Row],[FwdDiv]]/Table3[[#This Row],[SharePrice]]</f>
        <v>5.4814455493572639E-2</v>
      </c>
    </row>
    <row r="4838" spans="2:7" x14ac:dyDescent="0.2">
      <c r="B4838" s="57">
        <v>38105</v>
      </c>
      <c r="C4838" s="56">
        <v>41.6</v>
      </c>
      <c r="D4838" s="56"/>
      <c r="E4838" s="56">
        <v>0.56499999999999995</v>
      </c>
      <c r="F4838">
        <f>Table3[[#This Row],[DivPay]]*4</f>
        <v>2.2599999999999998</v>
      </c>
      <c r="G4838" s="2">
        <f>Table3[[#This Row],[FwdDiv]]/Table3[[#This Row],[SharePrice]]</f>
        <v>5.4326923076923071E-2</v>
      </c>
    </row>
    <row r="4839" spans="2:7" x14ac:dyDescent="0.2">
      <c r="B4839" s="57">
        <v>38104</v>
      </c>
      <c r="C4839" s="56">
        <v>41.94</v>
      </c>
      <c r="D4839" s="56"/>
      <c r="E4839" s="56">
        <v>0.56499999999999995</v>
      </c>
      <c r="F4839">
        <f>Table3[[#This Row],[DivPay]]*4</f>
        <v>2.2599999999999998</v>
      </c>
      <c r="G4839" s="2">
        <f>Table3[[#This Row],[FwdDiv]]/Table3[[#This Row],[SharePrice]]</f>
        <v>5.3886504530281355E-2</v>
      </c>
    </row>
    <row r="4840" spans="2:7" x14ac:dyDescent="0.2">
      <c r="B4840" s="57">
        <v>38103</v>
      </c>
      <c r="C4840" s="56">
        <v>41.93</v>
      </c>
      <c r="D4840" s="56"/>
      <c r="E4840" s="56">
        <v>0.56499999999999995</v>
      </c>
      <c r="F4840">
        <f>Table3[[#This Row],[DivPay]]*4</f>
        <v>2.2599999999999998</v>
      </c>
      <c r="G4840" s="2">
        <f>Table3[[#This Row],[FwdDiv]]/Table3[[#This Row],[SharePrice]]</f>
        <v>5.3899356069639873E-2</v>
      </c>
    </row>
    <row r="4841" spans="2:7" x14ac:dyDescent="0.2">
      <c r="B4841" s="57">
        <v>38100</v>
      </c>
      <c r="C4841" s="56">
        <v>42.14</v>
      </c>
      <c r="D4841" s="56"/>
      <c r="E4841" s="56">
        <v>0.56499999999999995</v>
      </c>
      <c r="F4841">
        <f>Table3[[#This Row],[DivPay]]*4</f>
        <v>2.2599999999999998</v>
      </c>
      <c r="G4841" s="2">
        <f>Table3[[#This Row],[FwdDiv]]/Table3[[#This Row],[SharePrice]]</f>
        <v>5.3630754627432366E-2</v>
      </c>
    </row>
    <row r="4842" spans="2:7" x14ac:dyDescent="0.2">
      <c r="B4842" s="57">
        <v>38099</v>
      </c>
      <c r="C4842" s="56">
        <v>42.37</v>
      </c>
      <c r="D4842" s="56"/>
      <c r="E4842" s="56">
        <v>0.56499999999999995</v>
      </c>
      <c r="F4842">
        <f>Table3[[#This Row],[DivPay]]*4</f>
        <v>2.2599999999999998</v>
      </c>
      <c r="G4842" s="2">
        <f>Table3[[#This Row],[FwdDiv]]/Table3[[#This Row],[SharePrice]]</f>
        <v>5.3339627094642433E-2</v>
      </c>
    </row>
    <row r="4843" spans="2:7" x14ac:dyDescent="0.2">
      <c r="B4843" s="57">
        <v>38098</v>
      </c>
      <c r="C4843" s="56">
        <v>41.74</v>
      </c>
      <c r="D4843" s="56"/>
      <c r="E4843" s="56">
        <v>0.56499999999999995</v>
      </c>
      <c r="F4843">
        <f>Table3[[#This Row],[DivPay]]*4</f>
        <v>2.2599999999999998</v>
      </c>
      <c r="G4843" s="2">
        <f>Table3[[#This Row],[FwdDiv]]/Table3[[#This Row],[SharePrice]]</f>
        <v>5.4144705318639186E-2</v>
      </c>
    </row>
    <row r="4844" spans="2:7" x14ac:dyDescent="0.2">
      <c r="B4844" s="57">
        <v>38097</v>
      </c>
      <c r="C4844" s="56">
        <v>41.69</v>
      </c>
      <c r="D4844" s="56"/>
      <c r="E4844" s="56">
        <v>0.56499999999999995</v>
      </c>
      <c r="F4844">
        <f>Table3[[#This Row],[DivPay]]*4</f>
        <v>2.2599999999999998</v>
      </c>
      <c r="G4844" s="2">
        <f>Table3[[#This Row],[FwdDiv]]/Table3[[#This Row],[SharePrice]]</f>
        <v>5.4209642600143916E-2</v>
      </c>
    </row>
    <row r="4845" spans="2:7" x14ac:dyDescent="0.2">
      <c r="B4845" s="57">
        <v>38096</v>
      </c>
      <c r="C4845" s="56">
        <v>42.03</v>
      </c>
      <c r="D4845" s="56"/>
      <c r="E4845" s="56">
        <v>0.56499999999999995</v>
      </c>
      <c r="F4845">
        <f>Table3[[#This Row],[DivPay]]*4</f>
        <v>2.2599999999999998</v>
      </c>
      <c r="G4845" s="2">
        <f>Table3[[#This Row],[FwdDiv]]/Table3[[#This Row],[SharePrice]]</f>
        <v>5.3771115869616935E-2</v>
      </c>
    </row>
    <row r="4846" spans="2:7" x14ac:dyDescent="0.2">
      <c r="B4846" s="57">
        <v>38093</v>
      </c>
      <c r="C4846" s="56">
        <v>42.33</v>
      </c>
      <c r="D4846" s="56"/>
      <c r="E4846" s="56">
        <v>0.56499999999999995</v>
      </c>
      <c r="F4846">
        <f>Table3[[#This Row],[DivPay]]*4</f>
        <v>2.2599999999999998</v>
      </c>
      <c r="G4846" s="2">
        <f>Table3[[#This Row],[FwdDiv]]/Table3[[#This Row],[SharePrice]]</f>
        <v>5.339003071107961E-2</v>
      </c>
    </row>
    <row r="4847" spans="2:7" x14ac:dyDescent="0.2">
      <c r="B4847" s="57">
        <v>38092</v>
      </c>
      <c r="C4847" s="56">
        <v>42.19</v>
      </c>
      <c r="D4847" s="56"/>
      <c r="E4847" s="56">
        <v>0.56499999999999995</v>
      </c>
      <c r="F4847">
        <f>Table3[[#This Row],[DivPay]]*4</f>
        <v>2.2599999999999998</v>
      </c>
      <c r="G4847" s="2">
        <f>Table3[[#This Row],[FwdDiv]]/Table3[[#This Row],[SharePrice]]</f>
        <v>5.3567196018013748E-2</v>
      </c>
    </row>
    <row r="4848" spans="2:7" x14ac:dyDescent="0.2">
      <c r="B4848" s="57">
        <v>38091</v>
      </c>
      <c r="C4848" s="56">
        <v>41.9</v>
      </c>
      <c r="D4848" s="56"/>
      <c r="E4848" s="56">
        <v>0.56499999999999995</v>
      </c>
      <c r="F4848">
        <f>Table3[[#This Row],[DivPay]]*4</f>
        <v>2.2599999999999998</v>
      </c>
      <c r="G4848" s="2">
        <f>Table3[[#This Row],[FwdDiv]]/Table3[[#This Row],[SharePrice]]</f>
        <v>5.3937947494033411E-2</v>
      </c>
    </row>
    <row r="4849" spans="2:7" x14ac:dyDescent="0.2">
      <c r="B4849" s="57">
        <v>38090</v>
      </c>
      <c r="C4849" s="56">
        <v>42.15</v>
      </c>
      <c r="D4849" s="56"/>
      <c r="E4849" s="56">
        <v>0.56499999999999995</v>
      </c>
      <c r="F4849">
        <f>Table3[[#This Row],[DivPay]]*4</f>
        <v>2.2599999999999998</v>
      </c>
      <c r="G4849" s="2">
        <f>Table3[[#This Row],[FwdDiv]]/Table3[[#This Row],[SharePrice]]</f>
        <v>5.361803084223013E-2</v>
      </c>
    </row>
    <row r="4850" spans="2:7" x14ac:dyDescent="0.2">
      <c r="B4850" s="57">
        <v>38089</v>
      </c>
      <c r="C4850" s="56">
        <v>42.71</v>
      </c>
      <c r="D4850" s="56"/>
      <c r="E4850" s="56">
        <v>0.56499999999999995</v>
      </c>
      <c r="F4850">
        <f>Table3[[#This Row],[DivPay]]*4</f>
        <v>2.2599999999999998</v>
      </c>
      <c r="G4850" s="2">
        <f>Table3[[#This Row],[FwdDiv]]/Table3[[#This Row],[SharePrice]]</f>
        <v>5.2915008194802146E-2</v>
      </c>
    </row>
    <row r="4851" spans="2:7" x14ac:dyDescent="0.2">
      <c r="B4851" s="57">
        <v>38085</v>
      </c>
      <c r="C4851" s="56">
        <v>43.4</v>
      </c>
      <c r="D4851" s="56"/>
      <c r="E4851" s="56">
        <v>0.56499999999999995</v>
      </c>
      <c r="F4851">
        <f>Table3[[#This Row],[DivPay]]*4</f>
        <v>2.2599999999999998</v>
      </c>
      <c r="G4851" s="2">
        <f>Table3[[#This Row],[FwdDiv]]/Table3[[#This Row],[SharePrice]]</f>
        <v>5.2073732718894004E-2</v>
      </c>
    </row>
    <row r="4852" spans="2:7" x14ac:dyDescent="0.2">
      <c r="B4852" s="57">
        <v>38084</v>
      </c>
      <c r="C4852" s="56">
        <v>43.31</v>
      </c>
      <c r="D4852" s="56"/>
      <c r="E4852" s="56">
        <v>0.56499999999999995</v>
      </c>
      <c r="F4852">
        <f>Table3[[#This Row],[DivPay]]*4</f>
        <v>2.2599999999999998</v>
      </c>
      <c r="G4852" s="2">
        <f>Table3[[#This Row],[FwdDiv]]/Table3[[#This Row],[SharePrice]]</f>
        <v>5.2181944123758942E-2</v>
      </c>
    </row>
    <row r="4853" spans="2:7" x14ac:dyDescent="0.2">
      <c r="B4853" s="57">
        <v>38083</v>
      </c>
      <c r="C4853" s="56">
        <v>43.89</v>
      </c>
      <c r="D4853" s="56"/>
      <c r="E4853" s="56">
        <v>0.56499999999999995</v>
      </c>
      <c r="F4853">
        <f>Table3[[#This Row],[DivPay]]*4</f>
        <v>2.2599999999999998</v>
      </c>
      <c r="G4853" s="2">
        <f>Table3[[#This Row],[FwdDiv]]/Table3[[#This Row],[SharePrice]]</f>
        <v>5.1492367281840958E-2</v>
      </c>
    </row>
    <row r="4854" spans="2:7" x14ac:dyDescent="0.2">
      <c r="B4854" s="57">
        <v>38082</v>
      </c>
      <c r="C4854" s="56">
        <v>44.19</v>
      </c>
      <c r="D4854" s="56"/>
      <c r="E4854" s="56">
        <v>0.56499999999999995</v>
      </c>
      <c r="F4854">
        <f>Table3[[#This Row],[DivPay]]*4</f>
        <v>2.2599999999999998</v>
      </c>
      <c r="G4854" s="2">
        <f>Table3[[#This Row],[FwdDiv]]/Table3[[#This Row],[SharePrice]]</f>
        <v>5.1142792486988005E-2</v>
      </c>
    </row>
    <row r="4855" spans="2:7" x14ac:dyDescent="0.2">
      <c r="B4855" s="57">
        <v>38079</v>
      </c>
      <c r="C4855" s="56">
        <v>43.87</v>
      </c>
      <c r="D4855" s="56"/>
      <c r="E4855" s="56">
        <v>0.56499999999999995</v>
      </c>
      <c r="F4855">
        <f>Table3[[#This Row],[DivPay]]*4</f>
        <v>2.2599999999999998</v>
      </c>
      <c r="G4855" s="2">
        <f>Table3[[#This Row],[FwdDiv]]/Table3[[#This Row],[SharePrice]]</f>
        <v>5.1515842261226345E-2</v>
      </c>
    </row>
    <row r="4856" spans="2:7" x14ac:dyDescent="0.2">
      <c r="B4856" s="57">
        <v>38078</v>
      </c>
      <c r="C4856" s="56">
        <v>44.14</v>
      </c>
      <c r="D4856" s="56"/>
      <c r="E4856" s="56">
        <v>0.56499999999999995</v>
      </c>
      <c r="F4856">
        <f>Table3[[#This Row],[DivPay]]*4</f>
        <v>2.2599999999999998</v>
      </c>
      <c r="G4856" s="2">
        <f>Table3[[#This Row],[FwdDiv]]/Table3[[#This Row],[SharePrice]]</f>
        <v>5.1200724966017214E-2</v>
      </c>
    </row>
    <row r="4857" spans="2:7" x14ac:dyDescent="0.2">
      <c r="B4857" s="57">
        <v>38077</v>
      </c>
      <c r="C4857" s="56">
        <v>44.1</v>
      </c>
      <c r="D4857" s="56"/>
      <c r="E4857" s="56">
        <v>0.56499999999999995</v>
      </c>
      <c r="F4857">
        <f>Table3[[#This Row],[DivPay]]*4</f>
        <v>2.2599999999999998</v>
      </c>
      <c r="G4857" s="2">
        <f>Table3[[#This Row],[FwdDiv]]/Table3[[#This Row],[SharePrice]]</f>
        <v>5.1247165532879814E-2</v>
      </c>
    </row>
    <row r="4858" spans="2:7" x14ac:dyDescent="0.2">
      <c r="B4858" s="57">
        <v>38076</v>
      </c>
      <c r="C4858" s="56">
        <v>44.37</v>
      </c>
      <c r="D4858" s="56"/>
      <c r="E4858" s="56">
        <v>0.56499999999999995</v>
      </c>
      <c r="F4858">
        <f>Table3[[#This Row],[DivPay]]*4</f>
        <v>2.2599999999999998</v>
      </c>
      <c r="G4858" s="2">
        <f>Table3[[#This Row],[FwdDiv]]/Table3[[#This Row],[SharePrice]]</f>
        <v>5.0935316655397786E-2</v>
      </c>
    </row>
    <row r="4859" spans="2:7" x14ac:dyDescent="0.2">
      <c r="B4859" s="57">
        <v>38075</v>
      </c>
      <c r="C4859" s="56">
        <v>43.99</v>
      </c>
      <c r="D4859" s="56"/>
      <c r="E4859" s="56">
        <v>0.56499999999999995</v>
      </c>
      <c r="F4859">
        <f>Table3[[#This Row],[DivPay]]*4</f>
        <v>2.2599999999999998</v>
      </c>
      <c r="G4859" s="2">
        <f>Table3[[#This Row],[FwdDiv]]/Table3[[#This Row],[SharePrice]]</f>
        <v>5.1375312571038868E-2</v>
      </c>
    </row>
    <row r="4860" spans="2:7" x14ac:dyDescent="0.2">
      <c r="B4860" s="57">
        <v>38072</v>
      </c>
      <c r="C4860" s="56">
        <v>43.91</v>
      </c>
      <c r="D4860" s="56"/>
      <c r="E4860" s="56">
        <v>0.56499999999999995</v>
      </c>
      <c r="F4860">
        <f>Table3[[#This Row],[DivPay]]*4</f>
        <v>2.2599999999999998</v>
      </c>
      <c r="G4860" s="2">
        <f>Table3[[#This Row],[FwdDiv]]/Table3[[#This Row],[SharePrice]]</f>
        <v>5.1468913687087225E-2</v>
      </c>
    </row>
    <row r="4861" spans="2:7" x14ac:dyDescent="0.2">
      <c r="B4861" s="57">
        <v>38071</v>
      </c>
      <c r="C4861" s="56">
        <v>44.11</v>
      </c>
      <c r="D4861" s="56"/>
      <c r="E4861" s="56">
        <v>0.56499999999999995</v>
      </c>
      <c r="F4861">
        <f>Table3[[#This Row],[DivPay]]*4</f>
        <v>2.2599999999999998</v>
      </c>
      <c r="G4861" s="2">
        <f>Table3[[#This Row],[FwdDiv]]/Table3[[#This Row],[SharePrice]]</f>
        <v>5.1235547494899114E-2</v>
      </c>
    </row>
    <row r="4862" spans="2:7" x14ac:dyDescent="0.2">
      <c r="B4862" s="57">
        <v>38070</v>
      </c>
      <c r="C4862" s="56">
        <v>43.95</v>
      </c>
      <c r="D4862" s="56"/>
      <c r="E4862" s="56">
        <v>0.56499999999999995</v>
      </c>
      <c r="F4862">
        <f>Table3[[#This Row],[DivPay]]*4</f>
        <v>2.2599999999999998</v>
      </c>
      <c r="G4862" s="2">
        <f>Table3[[#This Row],[FwdDiv]]/Table3[[#This Row],[SharePrice]]</f>
        <v>5.1422070534698515E-2</v>
      </c>
    </row>
    <row r="4863" spans="2:7" x14ac:dyDescent="0.2">
      <c r="B4863" s="57">
        <v>38069</v>
      </c>
      <c r="C4863" s="56">
        <v>43.98</v>
      </c>
      <c r="D4863" s="56"/>
      <c r="E4863" s="56">
        <v>0.56499999999999995</v>
      </c>
      <c r="F4863">
        <f>Table3[[#This Row],[DivPay]]*4</f>
        <v>2.2599999999999998</v>
      </c>
      <c r="G4863" s="2">
        <f>Table3[[#This Row],[FwdDiv]]/Table3[[#This Row],[SharePrice]]</f>
        <v>5.1386994088221921E-2</v>
      </c>
    </row>
    <row r="4864" spans="2:7" x14ac:dyDescent="0.2">
      <c r="B4864" s="57">
        <v>38068</v>
      </c>
      <c r="C4864" s="56">
        <v>43.68</v>
      </c>
      <c r="D4864" s="56"/>
      <c r="E4864" s="56">
        <v>0.56499999999999995</v>
      </c>
      <c r="F4864">
        <f>Table3[[#This Row],[DivPay]]*4</f>
        <v>2.2599999999999998</v>
      </c>
      <c r="G4864" s="2">
        <f>Table3[[#This Row],[FwdDiv]]/Table3[[#This Row],[SharePrice]]</f>
        <v>5.1739926739926737E-2</v>
      </c>
    </row>
    <row r="4865" spans="2:7" x14ac:dyDescent="0.2">
      <c r="B4865" s="57">
        <v>38065</v>
      </c>
      <c r="C4865" s="56">
        <v>44.12</v>
      </c>
      <c r="D4865" s="56"/>
      <c r="E4865" s="56">
        <v>0.56499999999999995</v>
      </c>
      <c r="F4865">
        <f>Table3[[#This Row],[DivPay]]*4</f>
        <v>2.2599999999999998</v>
      </c>
      <c r="G4865" s="2">
        <f>Table3[[#This Row],[FwdDiv]]/Table3[[#This Row],[SharePrice]]</f>
        <v>5.1223934723481412E-2</v>
      </c>
    </row>
    <row r="4866" spans="2:7" x14ac:dyDescent="0.2">
      <c r="B4866" s="57">
        <v>38064</v>
      </c>
      <c r="C4866" s="56">
        <v>44.51</v>
      </c>
      <c r="D4866" s="56"/>
      <c r="E4866" s="56">
        <v>0.56499999999999995</v>
      </c>
      <c r="F4866">
        <f>Table3[[#This Row],[DivPay]]*4</f>
        <v>2.2599999999999998</v>
      </c>
      <c r="G4866" s="2">
        <f>Table3[[#This Row],[FwdDiv]]/Table3[[#This Row],[SharePrice]]</f>
        <v>5.0775106717591549E-2</v>
      </c>
    </row>
    <row r="4867" spans="2:7" x14ac:dyDescent="0.2">
      <c r="B4867" s="57">
        <v>38063</v>
      </c>
      <c r="C4867" s="56">
        <v>44.94</v>
      </c>
      <c r="D4867" s="56"/>
      <c r="E4867" s="56">
        <v>0.56499999999999995</v>
      </c>
      <c r="F4867">
        <f>Table3[[#This Row],[DivPay]]*4</f>
        <v>2.2599999999999998</v>
      </c>
      <c r="G4867" s="2">
        <f>Table3[[#This Row],[FwdDiv]]/Table3[[#This Row],[SharePrice]]</f>
        <v>5.0289274588340004E-2</v>
      </c>
    </row>
    <row r="4868" spans="2:7" x14ac:dyDescent="0.2">
      <c r="B4868" s="57">
        <v>38062</v>
      </c>
      <c r="C4868" s="56">
        <v>44.17</v>
      </c>
      <c r="D4868" s="56"/>
      <c r="E4868" s="56">
        <v>0.56499999999999995</v>
      </c>
      <c r="F4868">
        <f>Table3[[#This Row],[DivPay]]*4</f>
        <v>2.2599999999999998</v>
      </c>
      <c r="G4868" s="2">
        <f>Table3[[#This Row],[FwdDiv]]/Table3[[#This Row],[SharePrice]]</f>
        <v>5.1165949739642287E-2</v>
      </c>
    </row>
    <row r="4869" spans="2:7" x14ac:dyDescent="0.2">
      <c r="B4869" s="57">
        <v>38061</v>
      </c>
      <c r="C4869" s="56">
        <v>43.86</v>
      </c>
      <c r="D4869" s="56"/>
      <c r="E4869" s="56">
        <v>0.56499999999999995</v>
      </c>
      <c r="F4869">
        <f>Table3[[#This Row],[DivPay]]*4</f>
        <v>2.2599999999999998</v>
      </c>
      <c r="G4869" s="2">
        <f>Table3[[#This Row],[FwdDiv]]/Table3[[#This Row],[SharePrice]]</f>
        <v>5.1527587779297758E-2</v>
      </c>
    </row>
    <row r="4870" spans="2:7" x14ac:dyDescent="0.2">
      <c r="B4870" s="57">
        <v>38058</v>
      </c>
      <c r="C4870" s="56">
        <v>43.8</v>
      </c>
      <c r="D4870" s="56"/>
      <c r="E4870" s="56">
        <v>0.56499999999999995</v>
      </c>
      <c r="F4870">
        <f>Table3[[#This Row],[DivPay]]*4</f>
        <v>2.2599999999999998</v>
      </c>
      <c r="G4870" s="2">
        <f>Table3[[#This Row],[FwdDiv]]/Table3[[#This Row],[SharePrice]]</f>
        <v>5.1598173515981734E-2</v>
      </c>
    </row>
    <row r="4871" spans="2:7" x14ac:dyDescent="0.2">
      <c r="B4871" s="57">
        <v>38057</v>
      </c>
      <c r="C4871" s="56">
        <v>43.57</v>
      </c>
      <c r="D4871" s="56"/>
      <c r="E4871" s="56">
        <v>0.56499999999999995</v>
      </c>
      <c r="F4871">
        <f>Table3[[#This Row],[DivPay]]*4</f>
        <v>2.2599999999999998</v>
      </c>
      <c r="G4871" s="2">
        <f>Table3[[#This Row],[FwdDiv]]/Table3[[#This Row],[SharePrice]]</f>
        <v>5.1870553132889595E-2</v>
      </c>
    </row>
    <row r="4872" spans="2:7" x14ac:dyDescent="0.2">
      <c r="B4872" s="57">
        <v>38056</v>
      </c>
      <c r="C4872" s="56">
        <v>44.33</v>
      </c>
      <c r="D4872" s="56"/>
      <c r="E4872" s="56">
        <v>0.56499999999999995</v>
      </c>
      <c r="F4872">
        <f>Table3[[#This Row],[DivPay]]*4</f>
        <v>2.2599999999999998</v>
      </c>
      <c r="G4872" s="2">
        <f>Table3[[#This Row],[FwdDiv]]/Table3[[#This Row],[SharePrice]]</f>
        <v>5.0981276787728395E-2</v>
      </c>
    </row>
    <row r="4873" spans="2:7" x14ac:dyDescent="0.2">
      <c r="B4873" s="57">
        <v>38055</v>
      </c>
      <c r="C4873" s="56">
        <v>44.46</v>
      </c>
      <c r="D4873" s="56"/>
      <c r="E4873" s="56">
        <v>0.56499999999999995</v>
      </c>
      <c r="F4873">
        <f>Table3[[#This Row],[DivPay]]*4</f>
        <v>2.2599999999999998</v>
      </c>
      <c r="G4873" s="2">
        <f>Table3[[#This Row],[FwdDiv]]/Table3[[#This Row],[SharePrice]]</f>
        <v>5.0832208726945563E-2</v>
      </c>
    </row>
    <row r="4874" spans="2:7" x14ac:dyDescent="0.2">
      <c r="B4874" s="57">
        <v>38054</v>
      </c>
      <c r="C4874" s="56">
        <v>44.69</v>
      </c>
      <c r="D4874" s="56"/>
      <c r="E4874" s="56">
        <v>0.56499999999999995</v>
      </c>
      <c r="F4874">
        <f>Table3[[#This Row],[DivPay]]*4</f>
        <v>2.2599999999999998</v>
      </c>
      <c r="G4874" s="2">
        <f>Table3[[#This Row],[FwdDiv]]/Table3[[#This Row],[SharePrice]]</f>
        <v>5.0570597449093757E-2</v>
      </c>
    </row>
    <row r="4875" spans="2:7" x14ac:dyDescent="0.2">
      <c r="B4875" s="57">
        <v>38051</v>
      </c>
      <c r="C4875" s="56">
        <v>44.9</v>
      </c>
      <c r="D4875" s="56"/>
      <c r="E4875" s="56">
        <v>0.56499999999999995</v>
      </c>
      <c r="F4875">
        <f>Table3[[#This Row],[DivPay]]*4</f>
        <v>2.2599999999999998</v>
      </c>
      <c r="G4875" s="2">
        <f>Table3[[#This Row],[FwdDiv]]/Table3[[#This Row],[SharePrice]]</f>
        <v>5.033407572383073E-2</v>
      </c>
    </row>
    <row r="4876" spans="2:7" x14ac:dyDescent="0.2">
      <c r="B4876" s="57">
        <v>38050</v>
      </c>
      <c r="C4876" s="56">
        <v>44.72</v>
      </c>
      <c r="D4876" s="56"/>
      <c r="E4876" s="56">
        <v>0.56499999999999995</v>
      </c>
      <c r="F4876">
        <f>Table3[[#This Row],[DivPay]]*4</f>
        <v>2.2599999999999998</v>
      </c>
      <c r="G4876" s="2">
        <f>Table3[[#This Row],[FwdDiv]]/Table3[[#This Row],[SharePrice]]</f>
        <v>5.0536672629695883E-2</v>
      </c>
    </row>
    <row r="4877" spans="2:7" x14ac:dyDescent="0.2">
      <c r="B4877" s="57">
        <v>38049</v>
      </c>
      <c r="C4877" s="56">
        <v>44.64</v>
      </c>
      <c r="D4877" s="56"/>
      <c r="E4877" s="56">
        <v>0.56499999999999995</v>
      </c>
      <c r="F4877">
        <f>Table3[[#This Row],[DivPay]]*4</f>
        <v>2.2599999999999998</v>
      </c>
      <c r="G4877" s="2">
        <f>Table3[[#This Row],[FwdDiv]]/Table3[[#This Row],[SharePrice]]</f>
        <v>5.0627240143369168E-2</v>
      </c>
    </row>
    <row r="4878" spans="2:7" x14ac:dyDescent="0.2">
      <c r="B4878" s="57">
        <v>38048</v>
      </c>
      <c r="C4878" s="56">
        <v>44.55</v>
      </c>
      <c r="D4878" s="56"/>
      <c r="E4878" s="56">
        <v>0.56499999999999995</v>
      </c>
      <c r="F4878">
        <f>Table3[[#This Row],[DivPay]]*4</f>
        <v>2.2599999999999998</v>
      </c>
      <c r="G4878" s="2">
        <f>Table3[[#This Row],[FwdDiv]]/Table3[[#This Row],[SharePrice]]</f>
        <v>5.072951739618406E-2</v>
      </c>
    </row>
    <row r="4879" spans="2:7" x14ac:dyDescent="0.2">
      <c r="B4879" s="57">
        <v>38047</v>
      </c>
      <c r="C4879" s="56">
        <v>44.47</v>
      </c>
      <c r="D4879" s="56"/>
      <c r="E4879" s="56">
        <v>0.56499999999999995</v>
      </c>
      <c r="F4879">
        <f>Table3[[#This Row],[DivPay]]*4</f>
        <v>2.2599999999999998</v>
      </c>
      <c r="G4879" s="2">
        <f>Table3[[#This Row],[FwdDiv]]/Table3[[#This Row],[SharePrice]]</f>
        <v>5.0820778052619739E-2</v>
      </c>
    </row>
    <row r="4880" spans="2:7" x14ac:dyDescent="0.2">
      <c r="B4880" s="57">
        <v>38044</v>
      </c>
      <c r="C4880" s="56">
        <v>44.17</v>
      </c>
      <c r="D4880" s="56"/>
      <c r="E4880" s="56">
        <v>0.56499999999999995</v>
      </c>
      <c r="F4880">
        <f>Table3[[#This Row],[DivPay]]*4</f>
        <v>2.2599999999999998</v>
      </c>
      <c r="G4880" s="2">
        <f>Table3[[#This Row],[FwdDiv]]/Table3[[#This Row],[SharePrice]]</f>
        <v>5.1165949739642287E-2</v>
      </c>
    </row>
    <row r="4881" spans="2:7" x14ac:dyDescent="0.2">
      <c r="B4881" s="57">
        <v>38043</v>
      </c>
      <c r="C4881" s="56">
        <v>43.63</v>
      </c>
      <c r="D4881" s="56"/>
      <c r="E4881" s="56">
        <v>0.56499999999999995</v>
      </c>
      <c r="F4881">
        <f>Table3[[#This Row],[DivPay]]*4</f>
        <v>2.2599999999999998</v>
      </c>
      <c r="G4881" s="2">
        <f>Table3[[#This Row],[FwdDiv]]/Table3[[#This Row],[SharePrice]]</f>
        <v>5.1799220719688281E-2</v>
      </c>
    </row>
    <row r="4882" spans="2:7" x14ac:dyDescent="0.2">
      <c r="B4882" s="57">
        <v>38042</v>
      </c>
      <c r="C4882" s="56">
        <v>43.51</v>
      </c>
      <c r="D4882" s="56"/>
      <c r="E4882" s="56">
        <v>0.56499999999999995</v>
      </c>
      <c r="F4882">
        <f>Table3[[#This Row],[DivPay]]*4</f>
        <v>2.2599999999999998</v>
      </c>
      <c r="G4882" s="2">
        <f>Table3[[#This Row],[FwdDiv]]/Table3[[#This Row],[SharePrice]]</f>
        <v>5.1942082279935645E-2</v>
      </c>
    </row>
    <row r="4883" spans="2:7" x14ac:dyDescent="0.2">
      <c r="B4883" s="57">
        <v>38041</v>
      </c>
      <c r="C4883" s="56">
        <v>43.65</v>
      </c>
      <c r="D4883" s="56"/>
      <c r="E4883" s="56">
        <v>0.56499999999999995</v>
      </c>
      <c r="F4883">
        <f>Table3[[#This Row],[DivPay]]*4</f>
        <v>2.2599999999999998</v>
      </c>
      <c r="G4883" s="2">
        <f>Table3[[#This Row],[FwdDiv]]/Table3[[#This Row],[SharePrice]]</f>
        <v>5.1775486827033215E-2</v>
      </c>
    </row>
    <row r="4884" spans="2:7" x14ac:dyDescent="0.2">
      <c r="B4884" s="57">
        <v>38040</v>
      </c>
      <c r="C4884" s="56">
        <v>43.55</v>
      </c>
      <c r="D4884" s="56"/>
      <c r="E4884" s="56">
        <v>0.56499999999999995</v>
      </c>
      <c r="F4884">
        <f>Table3[[#This Row],[DivPay]]*4</f>
        <v>2.2599999999999998</v>
      </c>
      <c r="G4884" s="2">
        <f>Table3[[#This Row],[FwdDiv]]/Table3[[#This Row],[SharePrice]]</f>
        <v>5.1894374282433979E-2</v>
      </c>
    </row>
    <row r="4885" spans="2:7" x14ac:dyDescent="0.2">
      <c r="B4885" s="57">
        <v>38037</v>
      </c>
      <c r="C4885" s="56">
        <v>43.57</v>
      </c>
      <c r="D4885" s="56"/>
      <c r="E4885" s="56">
        <v>0.56499999999999995</v>
      </c>
      <c r="F4885">
        <f>Table3[[#This Row],[DivPay]]*4</f>
        <v>2.2599999999999998</v>
      </c>
      <c r="G4885" s="2">
        <f>Table3[[#This Row],[FwdDiv]]/Table3[[#This Row],[SharePrice]]</f>
        <v>5.1870553132889595E-2</v>
      </c>
    </row>
    <row r="4886" spans="2:7" x14ac:dyDescent="0.2">
      <c r="B4886" s="57">
        <v>38036</v>
      </c>
      <c r="C4886" s="56">
        <v>44.14</v>
      </c>
      <c r="D4886" s="56"/>
      <c r="E4886" s="56">
        <v>0.56499999999999995</v>
      </c>
      <c r="F4886">
        <f>Table3[[#This Row],[DivPay]]*4</f>
        <v>2.2599999999999998</v>
      </c>
      <c r="G4886" s="2">
        <f>Table3[[#This Row],[FwdDiv]]/Table3[[#This Row],[SharePrice]]</f>
        <v>5.1200724966017214E-2</v>
      </c>
    </row>
    <row r="4887" spans="2:7" x14ac:dyDescent="0.2">
      <c r="B4887" s="57">
        <v>38035</v>
      </c>
      <c r="C4887" s="56">
        <v>43.82</v>
      </c>
      <c r="D4887" s="56"/>
      <c r="E4887" s="56">
        <v>0.56499999999999995</v>
      </c>
      <c r="F4887">
        <f>Table3[[#This Row],[DivPay]]*4</f>
        <v>2.2599999999999998</v>
      </c>
      <c r="G4887" s="2">
        <f>Table3[[#This Row],[FwdDiv]]/Table3[[#This Row],[SharePrice]]</f>
        <v>5.1574623459607477E-2</v>
      </c>
    </row>
    <row r="4888" spans="2:7" x14ac:dyDescent="0.2">
      <c r="B4888" s="57">
        <v>38034</v>
      </c>
      <c r="C4888" s="56">
        <v>43.48</v>
      </c>
      <c r="D4888" s="56"/>
      <c r="E4888" s="56">
        <v>0.56499999999999995</v>
      </c>
      <c r="F4888">
        <f>Table3[[#This Row],[DivPay]]*4</f>
        <v>2.2599999999999998</v>
      </c>
      <c r="G4888" s="2">
        <f>Table3[[#This Row],[FwdDiv]]/Table3[[#This Row],[SharePrice]]</f>
        <v>5.197792088316467E-2</v>
      </c>
    </row>
    <row r="4889" spans="2:7" x14ac:dyDescent="0.2">
      <c r="B4889" s="57">
        <v>38030</v>
      </c>
      <c r="C4889" s="56">
        <v>43.34</v>
      </c>
      <c r="D4889" s="56"/>
      <c r="E4889" s="56">
        <v>0.56499999999999995</v>
      </c>
      <c r="F4889">
        <f>Table3[[#This Row],[DivPay]]*4</f>
        <v>2.2599999999999998</v>
      </c>
      <c r="G4889" s="2">
        <f>Table3[[#This Row],[FwdDiv]]/Table3[[#This Row],[SharePrice]]</f>
        <v>5.2145823719427768E-2</v>
      </c>
    </row>
    <row r="4890" spans="2:7" x14ac:dyDescent="0.2">
      <c r="B4890" s="57">
        <v>38029</v>
      </c>
      <c r="C4890" s="56">
        <v>43.48</v>
      </c>
      <c r="D4890" s="56"/>
      <c r="E4890" s="56">
        <v>0.56499999999999995</v>
      </c>
      <c r="F4890">
        <f>Table3[[#This Row],[DivPay]]*4</f>
        <v>2.2599999999999998</v>
      </c>
      <c r="G4890" s="2">
        <f>Table3[[#This Row],[FwdDiv]]/Table3[[#This Row],[SharePrice]]</f>
        <v>5.197792088316467E-2</v>
      </c>
    </row>
    <row r="4891" spans="2:7" x14ac:dyDescent="0.2">
      <c r="B4891" s="57">
        <v>38028</v>
      </c>
      <c r="C4891" s="56">
        <v>43.63</v>
      </c>
      <c r="D4891" s="56"/>
      <c r="E4891" s="56">
        <v>0.56499999999999995</v>
      </c>
      <c r="F4891">
        <f>Table3[[#This Row],[DivPay]]*4</f>
        <v>2.2599999999999998</v>
      </c>
      <c r="G4891" s="2">
        <f>Table3[[#This Row],[FwdDiv]]/Table3[[#This Row],[SharePrice]]</f>
        <v>5.1799220719688281E-2</v>
      </c>
    </row>
    <row r="4892" spans="2:7" x14ac:dyDescent="0.2">
      <c r="B4892" s="57">
        <v>38027</v>
      </c>
      <c r="C4892" s="56">
        <v>43.2</v>
      </c>
      <c r="D4892" s="56"/>
      <c r="E4892" s="56">
        <v>0.56499999999999995</v>
      </c>
      <c r="F4892">
        <f>Table3[[#This Row],[DivPay]]*4</f>
        <v>2.2599999999999998</v>
      </c>
      <c r="G4892" s="2">
        <f>Table3[[#This Row],[FwdDiv]]/Table3[[#This Row],[SharePrice]]</f>
        <v>5.2314814814814807E-2</v>
      </c>
    </row>
    <row r="4893" spans="2:7" x14ac:dyDescent="0.2">
      <c r="B4893" s="57">
        <v>38026</v>
      </c>
      <c r="C4893" s="56">
        <v>42.96</v>
      </c>
      <c r="D4893" s="56">
        <v>0.56499999999999995</v>
      </c>
      <c r="E4893" s="56">
        <v>0.56499999999999995</v>
      </c>
      <c r="F4893">
        <f>Table3[[#This Row],[DivPay]]*4</f>
        <v>2.2599999999999998</v>
      </c>
      <c r="G4893" s="2">
        <f>Table3[[#This Row],[FwdDiv]]/Table3[[#This Row],[SharePrice]]</f>
        <v>5.2607076350093103E-2</v>
      </c>
    </row>
    <row r="4894" spans="2:7" x14ac:dyDescent="0.2">
      <c r="B4894" s="57">
        <v>38023</v>
      </c>
      <c r="C4894" s="56">
        <v>43.43</v>
      </c>
      <c r="D4894" s="56"/>
      <c r="E4894" s="56">
        <v>0.56000000000000005</v>
      </c>
      <c r="F4894">
        <f>Table3[[#This Row],[DivPay]]*4</f>
        <v>2.2400000000000002</v>
      </c>
      <c r="G4894" s="2">
        <f>Table3[[#This Row],[FwdDiv]]/Table3[[#This Row],[SharePrice]]</f>
        <v>5.1577250748330652E-2</v>
      </c>
    </row>
    <row r="4895" spans="2:7" x14ac:dyDescent="0.2">
      <c r="B4895" s="57">
        <v>38022</v>
      </c>
      <c r="C4895" s="56">
        <v>43.57</v>
      </c>
      <c r="D4895" s="56"/>
      <c r="E4895" s="56">
        <v>0.56000000000000005</v>
      </c>
      <c r="F4895">
        <f>Table3[[#This Row],[DivPay]]*4</f>
        <v>2.2400000000000002</v>
      </c>
      <c r="G4895" s="2">
        <f>Table3[[#This Row],[FwdDiv]]/Table3[[#This Row],[SharePrice]]</f>
        <v>5.1411521689235719E-2</v>
      </c>
    </row>
    <row r="4896" spans="2:7" x14ac:dyDescent="0.2">
      <c r="B4896" s="57">
        <v>38021</v>
      </c>
      <c r="C4896" s="56">
        <v>43.85</v>
      </c>
      <c r="D4896" s="56"/>
      <c r="E4896" s="56">
        <v>0.56000000000000005</v>
      </c>
      <c r="F4896">
        <f>Table3[[#This Row],[DivPay]]*4</f>
        <v>2.2400000000000002</v>
      </c>
      <c r="G4896" s="2">
        <f>Table3[[#This Row],[FwdDiv]]/Table3[[#This Row],[SharePrice]]</f>
        <v>5.1083238312428739E-2</v>
      </c>
    </row>
    <row r="4897" spans="2:7" x14ac:dyDescent="0.2">
      <c r="B4897" s="57">
        <v>38020</v>
      </c>
      <c r="C4897" s="56">
        <v>44.47</v>
      </c>
      <c r="D4897" s="56"/>
      <c r="E4897" s="56">
        <v>0.56000000000000005</v>
      </c>
      <c r="F4897">
        <f>Table3[[#This Row],[DivPay]]*4</f>
        <v>2.2400000000000002</v>
      </c>
      <c r="G4897" s="2">
        <f>Table3[[#This Row],[FwdDiv]]/Table3[[#This Row],[SharePrice]]</f>
        <v>5.0371036653923999E-2</v>
      </c>
    </row>
    <row r="4898" spans="2:7" x14ac:dyDescent="0.2">
      <c r="B4898" s="57">
        <v>38019</v>
      </c>
      <c r="C4898" s="56">
        <v>44.08</v>
      </c>
      <c r="D4898" s="56"/>
      <c r="E4898" s="56">
        <v>0.56000000000000005</v>
      </c>
      <c r="F4898">
        <f>Table3[[#This Row],[DivPay]]*4</f>
        <v>2.2400000000000002</v>
      </c>
      <c r="G4898" s="2">
        <f>Table3[[#This Row],[FwdDiv]]/Table3[[#This Row],[SharePrice]]</f>
        <v>5.0816696914700553E-2</v>
      </c>
    </row>
    <row r="4899" spans="2:7" x14ac:dyDescent="0.2">
      <c r="B4899" s="57">
        <v>38016</v>
      </c>
      <c r="C4899" s="56">
        <v>43.83</v>
      </c>
      <c r="D4899" s="56"/>
      <c r="E4899" s="56">
        <v>0.56000000000000005</v>
      </c>
      <c r="F4899">
        <f>Table3[[#This Row],[DivPay]]*4</f>
        <v>2.2400000000000002</v>
      </c>
      <c r="G4899" s="2">
        <f>Table3[[#This Row],[FwdDiv]]/Table3[[#This Row],[SharePrice]]</f>
        <v>5.1106548026465901E-2</v>
      </c>
    </row>
    <row r="4900" spans="2:7" x14ac:dyDescent="0.2">
      <c r="B4900" s="57">
        <v>38015</v>
      </c>
      <c r="C4900" s="56">
        <v>43.79</v>
      </c>
      <c r="D4900" s="56"/>
      <c r="E4900" s="56">
        <v>0.56000000000000005</v>
      </c>
      <c r="F4900">
        <f>Table3[[#This Row],[DivPay]]*4</f>
        <v>2.2400000000000002</v>
      </c>
      <c r="G4900" s="2">
        <f>Table3[[#This Row],[FwdDiv]]/Table3[[#This Row],[SharePrice]]</f>
        <v>5.1153231331354194E-2</v>
      </c>
    </row>
    <row r="4901" spans="2:7" x14ac:dyDescent="0.2">
      <c r="B4901" s="57">
        <v>38014</v>
      </c>
      <c r="C4901" s="56">
        <v>43.4</v>
      </c>
      <c r="D4901" s="56"/>
      <c r="E4901" s="56">
        <v>0.56000000000000005</v>
      </c>
      <c r="F4901">
        <f>Table3[[#This Row],[DivPay]]*4</f>
        <v>2.2400000000000002</v>
      </c>
      <c r="G4901" s="2">
        <f>Table3[[#This Row],[FwdDiv]]/Table3[[#This Row],[SharePrice]]</f>
        <v>5.1612903225806459E-2</v>
      </c>
    </row>
    <row r="4902" spans="2:7" x14ac:dyDescent="0.2">
      <c r="B4902" s="57">
        <v>38013</v>
      </c>
      <c r="C4902" s="56">
        <v>42.28</v>
      </c>
      <c r="D4902" s="56"/>
      <c r="E4902" s="56">
        <v>0.56000000000000005</v>
      </c>
      <c r="F4902">
        <f>Table3[[#This Row],[DivPay]]*4</f>
        <v>2.2400000000000002</v>
      </c>
      <c r="G4902" s="2">
        <f>Table3[[#This Row],[FwdDiv]]/Table3[[#This Row],[SharePrice]]</f>
        <v>5.2980132450331133E-2</v>
      </c>
    </row>
    <row r="4903" spans="2:7" x14ac:dyDescent="0.2">
      <c r="B4903" s="57">
        <v>38012</v>
      </c>
      <c r="C4903" s="56">
        <v>42.64</v>
      </c>
      <c r="D4903" s="56"/>
      <c r="E4903" s="56">
        <v>0.56000000000000005</v>
      </c>
      <c r="F4903">
        <f>Table3[[#This Row],[DivPay]]*4</f>
        <v>2.2400000000000002</v>
      </c>
      <c r="G4903" s="2">
        <f>Table3[[#This Row],[FwdDiv]]/Table3[[#This Row],[SharePrice]]</f>
        <v>5.2532833020637902E-2</v>
      </c>
    </row>
    <row r="4904" spans="2:7" x14ac:dyDescent="0.2">
      <c r="B4904" s="57">
        <v>38009</v>
      </c>
      <c r="C4904" s="56">
        <v>43.25</v>
      </c>
      <c r="D4904" s="56"/>
      <c r="E4904" s="56">
        <v>0.56000000000000005</v>
      </c>
      <c r="F4904">
        <f>Table3[[#This Row],[DivPay]]*4</f>
        <v>2.2400000000000002</v>
      </c>
      <c r="G4904" s="2">
        <f>Table3[[#This Row],[FwdDiv]]/Table3[[#This Row],[SharePrice]]</f>
        <v>5.1791907514450869E-2</v>
      </c>
    </row>
    <row r="4905" spans="2:7" x14ac:dyDescent="0.2">
      <c r="B4905" s="57">
        <v>38008</v>
      </c>
      <c r="C4905" s="56">
        <v>43.36</v>
      </c>
      <c r="D4905" s="56"/>
      <c r="E4905" s="56">
        <v>0.56000000000000005</v>
      </c>
      <c r="F4905">
        <f>Table3[[#This Row],[DivPay]]*4</f>
        <v>2.2400000000000002</v>
      </c>
      <c r="G4905" s="2">
        <f>Table3[[#This Row],[FwdDiv]]/Table3[[#This Row],[SharePrice]]</f>
        <v>5.166051660516606E-2</v>
      </c>
    </row>
    <row r="4906" spans="2:7" x14ac:dyDescent="0.2">
      <c r="B4906" s="57">
        <v>38007</v>
      </c>
      <c r="C4906" s="56">
        <v>43.89</v>
      </c>
      <c r="D4906" s="56"/>
      <c r="E4906" s="56">
        <v>0.56000000000000005</v>
      </c>
      <c r="F4906">
        <f>Table3[[#This Row],[DivPay]]*4</f>
        <v>2.2400000000000002</v>
      </c>
      <c r="G4906" s="2">
        <f>Table3[[#This Row],[FwdDiv]]/Table3[[#This Row],[SharePrice]]</f>
        <v>5.1036682615629991E-2</v>
      </c>
    </row>
    <row r="4907" spans="2:7" x14ac:dyDescent="0.2">
      <c r="B4907" s="57">
        <v>38006</v>
      </c>
      <c r="C4907" s="56">
        <v>43.17</v>
      </c>
      <c r="D4907" s="56"/>
      <c r="E4907" s="56">
        <v>0.56000000000000005</v>
      </c>
      <c r="F4907">
        <f>Table3[[#This Row],[DivPay]]*4</f>
        <v>2.2400000000000002</v>
      </c>
      <c r="G4907" s="2">
        <f>Table3[[#This Row],[FwdDiv]]/Table3[[#This Row],[SharePrice]]</f>
        <v>5.1887885105397269E-2</v>
      </c>
    </row>
    <row r="4908" spans="2:7" x14ac:dyDescent="0.2">
      <c r="B4908" s="57">
        <v>38002</v>
      </c>
      <c r="C4908" s="56">
        <v>42.84</v>
      </c>
      <c r="D4908" s="56"/>
      <c r="E4908" s="56">
        <v>0.56000000000000005</v>
      </c>
      <c r="F4908">
        <f>Table3[[#This Row],[DivPay]]*4</f>
        <v>2.2400000000000002</v>
      </c>
      <c r="G4908" s="2">
        <f>Table3[[#This Row],[FwdDiv]]/Table3[[#This Row],[SharePrice]]</f>
        <v>5.2287581699346407E-2</v>
      </c>
    </row>
    <row r="4909" spans="2:7" x14ac:dyDescent="0.2">
      <c r="B4909" s="57">
        <v>38001</v>
      </c>
      <c r="C4909" s="56">
        <v>42.85</v>
      </c>
      <c r="D4909" s="56"/>
      <c r="E4909" s="56">
        <v>0.56000000000000005</v>
      </c>
      <c r="F4909">
        <f>Table3[[#This Row],[DivPay]]*4</f>
        <v>2.2400000000000002</v>
      </c>
      <c r="G4909" s="2">
        <f>Table3[[#This Row],[FwdDiv]]/Table3[[#This Row],[SharePrice]]</f>
        <v>5.2275379229871646E-2</v>
      </c>
    </row>
    <row r="4910" spans="2:7" x14ac:dyDescent="0.2">
      <c r="B4910" s="57">
        <v>38000</v>
      </c>
      <c r="C4910" s="56">
        <v>43.06</v>
      </c>
      <c r="D4910" s="56"/>
      <c r="E4910" s="56">
        <v>0.56000000000000005</v>
      </c>
      <c r="F4910">
        <f>Table3[[#This Row],[DivPay]]*4</f>
        <v>2.2400000000000002</v>
      </c>
      <c r="G4910" s="2">
        <f>Table3[[#This Row],[FwdDiv]]/Table3[[#This Row],[SharePrice]]</f>
        <v>5.2020436600092895E-2</v>
      </c>
    </row>
    <row r="4911" spans="2:7" x14ac:dyDescent="0.2">
      <c r="B4911" s="57">
        <v>37999</v>
      </c>
      <c r="C4911" s="56">
        <v>43.02</v>
      </c>
      <c r="D4911" s="56"/>
      <c r="E4911" s="56">
        <v>0.56000000000000005</v>
      </c>
      <c r="F4911">
        <f>Table3[[#This Row],[DivPay]]*4</f>
        <v>2.2400000000000002</v>
      </c>
      <c r="G4911" s="2">
        <f>Table3[[#This Row],[FwdDiv]]/Table3[[#This Row],[SharePrice]]</f>
        <v>5.2068805206880522E-2</v>
      </c>
    </row>
    <row r="4912" spans="2:7" x14ac:dyDescent="0.2">
      <c r="B4912" s="57">
        <v>37998</v>
      </c>
      <c r="C4912" s="56">
        <v>42.79</v>
      </c>
      <c r="D4912" s="56"/>
      <c r="E4912" s="56">
        <v>0.56000000000000005</v>
      </c>
      <c r="F4912">
        <f>Table3[[#This Row],[DivPay]]*4</f>
        <v>2.2400000000000002</v>
      </c>
      <c r="G4912" s="2">
        <f>Table3[[#This Row],[FwdDiv]]/Table3[[#This Row],[SharePrice]]</f>
        <v>5.2348679598036928E-2</v>
      </c>
    </row>
    <row r="4913" spans="2:7" x14ac:dyDescent="0.2">
      <c r="B4913" s="57">
        <v>37995</v>
      </c>
      <c r="C4913" s="56">
        <v>42.88</v>
      </c>
      <c r="D4913" s="56"/>
      <c r="E4913" s="56">
        <v>0.56000000000000005</v>
      </c>
      <c r="F4913">
        <f>Table3[[#This Row],[DivPay]]*4</f>
        <v>2.2400000000000002</v>
      </c>
      <c r="G4913" s="2">
        <f>Table3[[#This Row],[FwdDiv]]/Table3[[#This Row],[SharePrice]]</f>
        <v>5.2238805970149259E-2</v>
      </c>
    </row>
    <row r="4914" spans="2:7" x14ac:dyDescent="0.2">
      <c r="B4914" s="57">
        <v>37994</v>
      </c>
      <c r="C4914" s="56">
        <v>42.83</v>
      </c>
      <c r="D4914" s="56"/>
      <c r="E4914" s="56">
        <v>0.56000000000000005</v>
      </c>
      <c r="F4914">
        <f>Table3[[#This Row],[DivPay]]*4</f>
        <v>2.2400000000000002</v>
      </c>
      <c r="G4914" s="2">
        <f>Table3[[#This Row],[FwdDiv]]/Table3[[#This Row],[SharePrice]]</f>
        <v>5.2299789866915719E-2</v>
      </c>
    </row>
    <row r="4915" spans="2:7" x14ac:dyDescent="0.2">
      <c r="B4915" s="57">
        <v>37993</v>
      </c>
      <c r="C4915" s="56">
        <v>42.9</v>
      </c>
      <c r="D4915" s="56"/>
      <c r="E4915" s="56">
        <v>0.56000000000000005</v>
      </c>
      <c r="F4915">
        <f>Table3[[#This Row],[DivPay]]*4</f>
        <v>2.2400000000000002</v>
      </c>
      <c r="G4915" s="2">
        <f>Table3[[#This Row],[FwdDiv]]/Table3[[#This Row],[SharePrice]]</f>
        <v>5.2214452214452221E-2</v>
      </c>
    </row>
    <row r="4916" spans="2:7" x14ac:dyDescent="0.2">
      <c r="B4916" s="57">
        <v>37992</v>
      </c>
      <c r="C4916" s="56">
        <v>42.68</v>
      </c>
      <c r="D4916" s="56"/>
      <c r="E4916" s="56">
        <v>0.56000000000000005</v>
      </c>
      <c r="F4916">
        <f>Table3[[#This Row],[DivPay]]*4</f>
        <v>2.2400000000000002</v>
      </c>
      <c r="G4916" s="2">
        <f>Table3[[#This Row],[FwdDiv]]/Table3[[#This Row],[SharePrice]]</f>
        <v>5.2483598875351457E-2</v>
      </c>
    </row>
    <row r="4917" spans="2:7" x14ac:dyDescent="0.2">
      <c r="B4917" s="57">
        <v>37991</v>
      </c>
      <c r="C4917" s="56">
        <v>42.7</v>
      </c>
      <c r="D4917" s="56"/>
      <c r="E4917" s="56">
        <v>0.56000000000000005</v>
      </c>
      <c r="F4917">
        <f>Table3[[#This Row],[DivPay]]*4</f>
        <v>2.2400000000000002</v>
      </c>
      <c r="G4917" s="2">
        <f>Table3[[#This Row],[FwdDiv]]/Table3[[#This Row],[SharePrice]]</f>
        <v>5.2459016393442623E-2</v>
      </c>
    </row>
    <row r="4918" spans="2:7" x14ac:dyDescent="0.2">
      <c r="B4918" s="57">
        <v>37988</v>
      </c>
      <c r="C4918" s="56">
        <v>42.98</v>
      </c>
      <c r="D4918" s="56"/>
      <c r="E4918" s="56">
        <v>0.56000000000000005</v>
      </c>
      <c r="F4918">
        <f>Table3[[#This Row],[DivPay]]*4</f>
        <v>2.2400000000000002</v>
      </c>
      <c r="G4918" s="2">
        <f>Table3[[#This Row],[FwdDiv]]/Table3[[#This Row],[SharePrice]]</f>
        <v>5.2117263843648218E-2</v>
      </c>
    </row>
    <row r="4919" spans="2:7" x14ac:dyDescent="0.2">
      <c r="B4919" s="57">
        <v>37986</v>
      </c>
      <c r="C4919" s="56">
        <v>43.01</v>
      </c>
      <c r="D4919" s="56"/>
      <c r="E4919" s="56">
        <v>0.56000000000000005</v>
      </c>
      <c r="F4919">
        <f>Table3[[#This Row],[DivPay]]*4</f>
        <v>2.2400000000000002</v>
      </c>
      <c r="G4919" s="2">
        <f>Table3[[#This Row],[FwdDiv]]/Table3[[#This Row],[SharePrice]]</f>
        <v>5.2080911415949789E-2</v>
      </c>
    </row>
    <row r="4920" spans="2:7" x14ac:dyDescent="0.2">
      <c r="B4920" s="57">
        <v>37985</v>
      </c>
      <c r="C4920" s="56">
        <v>43.29</v>
      </c>
      <c r="D4920" s="56"/>
      <c r="E4920" s="56">
        <v>0.56000000000000005</v>
      </c>
      <c r="F4920">
        <f>Table3[[#This Row],[DivPay]]*4</f>
        <v>2.2400000000000002</v>
      </c>
      <c r="G4920" s="2">
        <f>Table3[[#This Row],[FwdDiv]]/Table3[[#This Row],[SharePrice]]</f>
        <v>5.174405174405175E-2</v>
      </c>
    </row>
    <row r="4921" spans="2:7" x14ac:dyDescent="0.2">
      <c r="B4921" s="57">
        <v>37984</v>
      </c>
      <c r="C4921" s="56">
        <v>43.41</v>
      </c>
      <c r="D4921" s="56"/>
      <c r="E4921" s="56">
        <v>0.56000000000000005</v>
      </c>
      <c r="F4921">
        <f>Table3[[#This Row],[DivPay]]*4</f>
        <v>2.2400000000000002</v>
      </c>
      <c r="G4921" s="2">
        <f>Table3[[#This Row],[FwdDiv]]/Table3[[#This Row],[SharePrice]]</f>
        <v>5.160101359133841E-2</v>
      </c>
    </row>
    <row r="4922" spans="2:7" x14ac:dyDescent="0.2">
      <c r="B4922" s="57">
        <v>37981</v>
      </c>
      <c r="C4922" s="56">
        <v>42.85</v>
      </c>
      <c r="D4922" s="56"/>
      <c r="E4922" s="56">
        <v>0.56000000000000005</v>
      </c>
      <c r="F4922">
        <f>Table3[[#This Row],[DivPay]]*4</f>
        <v>2.2400000000000002</v>
      </c>
      <c r="G4922" s="2">
        <f>Table3[[#This Row],[FwdDiv]]/Table3[[#This Row],[SharePrice]]</f>
        <v>5.2275379229871646E-2</v>
      </c>
    </row>
    <row r="4923" spans="2:7" x14ac:dyDescent="0.2">
      <c r="B4923" s="57">
        <v>37979</v>
      </c>
      <c r="C4923" s="56">
        <v>42.83</v>
      </c>
      <c r="D4923" s="56"/>
      <c r="E4923" s="56">
        <v>0.56000000000000005</v>
      </c>
      <c r="F4923">
        <f>Table3[[#This Row],[DivPay]]*4</f>
        <v>2.2400000000000002</v>
      </c>
      <c r="G4923" s="2">
        <f>Table3[[#This Row],[FwdDiv]]/Table3[[#This Row],[SharePrice]]</f>
        <v>5.2299789866915719E-2</v>
      </c>
    </row>
    <row r="4924" spans="2:7" x14ac:dyDescent="0.2">
      <c r="B4924" s="57">
        <v>37978</v>
      </c>
      <c r="C4924" s="56">
        <v>42.99</v>
      </c>
      <c r="D4924" s="56"/>
      <c r="E4924" s="56">
        <v>0.56000000000000005</v>
      </c>
      <c r="F4924">
        <f>Table3[[#This Row],[DivPay]]*4</f>
        <v>2.2400000000000002</v>
      </c>
      <c r="G4924" s="2">
        <f>Table3[[#This Row],[FwdDiv]]/Table3[[#This Row],[SharePrice]]</f>
        <v>5.210514073040242E-2</v>
      </c>
    </row>
    <row r="4925" spans="2:7" x14ac:dyDescent="0.2">
      <c r="B4925" s="57">
        <v>37977</v>
      </c>
      <c r="C4925" s="56">
        <v>42.65</v>
      </c>
      <c r="D4925" s="56"/>
      <c r="E4925" s="56">
        <v>0.56000000000000005</v>
      </c>
      <c r="F4925">
        <f>Table3[[#This Row],[DivPay]]*4</f>
        <v>2.2400000000000002</v>
      </c>
      <c r="G4925" s="2">
        <f>Table3[[#This Row],[FwdDiv]]/Table3[[#This Row],[SharePrice]]</f>
        <v>5.2520515826494731E-2</v>
      </c>
    </row>
    <row r="4926" spans="2:7" x14ac:dyDescent="0.2">
      <c r="B4926" s="57">
        <v>37974</v>
      </c>
      <c r="C4926" s="56">
        <v>42.38</v>
      </c>
      <c r="D4926" s="56"/>
      <c r="E4926" s="56">
        <v>0.56000000000000005</v>
      </c>
      <c r="F4926">
        <f>Table3[[#This Row],[DivPay]]*4</f>
        <v>2.2400000000000002</v>
      </c>
      <c r="G4926" s="2">
        <f>Table3[[#This Row],[FwdDiv]]/Table3[[#This Row],[SharePrice]]</f>
        <v>5.2855120339782916E-2</v>
      </c>
    </row>
    <row r="4927" spans="2:7" x14ac:dyDescent="0.2">
      <c r="B4927" s="57">
        <v>37973</v>
      </c>
      <c r="C4927" s="56">
        <v>42.3</v>
      </c>
      <c r="D4927" s="56"/>
      <c r="E4927" s="56">
        <v>0.56000000000000005</v>
      </c>
      <c r="F4927">
        <f>Table3[[#This Row],[DivPay]]*4</f>
        <v>2.2400000000000002</v>
      </c>
      <c r="G4927" s="2">
        <f>Table3[[#This Row],[FwdDiv]]/Table3[[#This Row],[SharePrice]]</f>
        <v>5.2955082742316792E-2</v>
      </c>
    </row>
    <row r="4928" spans="2:7" x14ac:dyDescent="0.2">
      <c r="B4928" s="57">
        <v>37972</v>
      </c>
      <c r="C4928" s="56">
        <v>41.78</v>
      </c>
      <c r="D4928" s="56"/>
      <c r="E4928" s="56">
        <v>0.56000000000000005</v>
      </c>
      <c r="F4928">
        <f>Table3[[#This Row],[DivPay]]*4</f>
        <v>2.2400000000000002</v>
      </c>
      <c r="G4928" s="2">
        <f>Table3[[#This Row],[FwdDiv]]/Table3[[#This Row],[SharePrice]]</f>
        <v>5.3614169459071333E-2</v>
      </c>
    </row>
    <row r="4929" spans="2:7" x14ac:dyDescent="0.2">
      <c r="B4929" s="57">
        <v>37971</v>
      </c>
      <c r="C4929" s="56">
        <v>41.55</v>
      </c>
      <c r="D4929" s="56"/>
      <c r="E4929" s="56">
        <v>0.56000000000000005</v>
      </c>
      <c r="F4929">
        <f>Table3[[#This Row],[DivPay]]*4</f>
        <v>2.2400000000000002</v>
      </c>
      <c r="G4929" s="2">
        <f>Table3[[#This Row],[FwdDiv]]/Table3[[#This Row],[SharePrice]]</f>
        <v>5.3910950661853196E-2</v>
      </c>
    </row>
    <row r="4930" spans="2:7" x14ac:dyDescent="0.2">
      <c r="B4930" s="57">
        <v>37970</v>
      </c>
      <c r="C4930" s="56">
        <v>41.45</v>
      </c>
      <c r="D4930" s="56"/>
      <c r="E4930" s="56">
        <v>0.56000000000000005</v>
      </c>
      <c r="F4930">
        <f>Table3[[#This Row],[DivPay]]*4</f>
        <v>2.2400000000000002</v>
      </c>
      <c r="G4930" s="2">
        <f>Table3[[#This Row],[FwdDiv]]/Table3[[#This Row],[SharePrice]]</f>
        <v>5.4041013268998794E-2</v>
      </c>
    </row>
    <row r="4931" spans="2:7" x14ac:dyDescent="0.2">
      <c r="B4931" s="57">
        <v>37967</v>
      </c>
      <c r="C4931" s="56">
        <v>41.45</v>
      </c>
      <c r="D4931" s="56"/>
      <c r="E4931" s="56">
        <v>0.56000000000000005</v>
      </c>
      <c r="F4931">
        <f>Table3[[#This Row],[DivPay]]*4</f>
        <v>2.2400000000000002</v>
      </c>
      <c r="G4931" s="2">
        <f>Table3[[#This Row],[FwdDiv]]/Table3[[#This Row],[SharePrice]]</f>
        <v>5.4041013268998794E-2</v>
      </c>
    </row>
    <row r="4932" spans="2:7" x14ac:dyDescent="0.2">
      <c r="B4932" s="57">
        <v>37966</v>
      </c>
      <c r="C4932" s="56">
        <v>41.15</v>
      </c>
      <c r="D4932" s="56"/>
      <c r="E4932" s="56">
        <v>0.56000000000000005</v>
      </c>
      <c r="F4932">
        <f>Table3[[#This Row],[DivPay]]*4</f>
        <v>2.2400000000000002</v>
      </c>
      <c r="G4932" s="2">
        <f>Table3[[#This Row],[FwdDiv]]/Table3[[#This Row],[SharePrice]]</f>
        <v>5.4434993924665866E-2</v>
      </c>
    </row>
    <row r="4933" spans="2:7" x14ac:dyDescent="0.2">
      <c r="B4933" s="57">
        <v>37965</v>
      </c>
      <c r="C4933" s="56">
        <v>40.85</v>
      </c>
      <c r="D4933" s="56"/>
      <c r="E4933" s="56">
        <v>0.56000000000000005</v>
      </c>
      <c r="F4933">
        <f>Table3[[#This Row],[DivPay]]*4</f>
        <v>2.2400000000000002</v>
      </c>
      <c r="G4933" s="2">
        <f>Table3[[#This Row],[FwdDiv]]/Table3[[#This Row],[SharePrice]]</f>
        <v>5.4834761321909425E-2</v>
      </c>
    </row>
    <row r="4934" spans="2:7" x14ac:dyDescent="0.2">
      <c r="B4934" s="57">
        <v>37964</v>
      </c>
      <c r="C4934" s="56">
        <v>40.79</v>
      </c>
      <c r="D4934" s="56"/>
      <c r="E4934" s="56">
        <v>0.56000000000000005</v>
      </c>
      <c r="F4934">
        <f>Table3[[#This Row],[DivPay]]*4</f>
        <v>2.2400000000000002</v>
      </c>
      <c r="G4934" s="2">
        <f>Table3[[#This Row],[FwdDiv]]/Table3[[#This Row],[SharePrice]]</f>
        <v>5.4915420446187795E-2</v>
      </c>
    </row>
    <row r="4935" spans="2:7" x14ac:dyDescent="0.2">
      <c r="B4935" s="57">
        <v>37963</v>
      </c>
      <c r="C4935" s="56">
        <v>41.21</v>
      </c>
      <c r="D4935" s="56"/>
      <c r="E4935" s="56">
        <v>0.56000000000000005</v>
      </c>
      <c r="F4935">
        <f>Table3[[#This Row],[DivPay]]*4</f>
        <v>2.2400000000000002</v>
      </c>
      <c r="G4935" s="2">
        <f>Table3[[#This Row],[FwdDiv]]/Table3[[#This Row],[SharePrice]]</f>
        <v>5.4355738898325651E-2</v>
      </c>
    </row>
    <row r="4936" spans="2:7" x14ac:dyDescent="0.2">
      <c r="B4936" s="57">
        <v>37960</v>
      </c>
      <c r="C4936" s="56">
        <v>41.05</v>
      </c>
      <c r="D4936" s="56"/>
      <c r="E4936" s="56">
        <v>0.56000000000000005</v>
      </c>
      <c r="F4936">
        <f>Table3[[#This Row],[DivPay]]*4</f>
        <v>2.2400000000000002</v>
      </c>
      <c r="G4936" s="2">
        <f>Table3[[#This Row],[FwdDiv]]/Table3[[#This Row],[SharePrice]]</f>
        <v>5.4567600487210731E-2</v>
      </c>
    </row>
    <row r="4937" spans="2:7" x14ac:dyDescent="0.2">
      <c r="B4937" s="57">
        <v>37959</v>
      </c>
      <c r="C4937" s="56">
        <v>40.880000000000003</v>
      </c>
      <c r="D4937" s="56"/>
      <c r="E4937" s="56">
        <v>0.56000000000000005</v>
      </c>
      <c r="F4937">
        <f>Table3[[#This Row],[DivPay]]*4</f>
        <v>2.2400000000000002</v>
      </c>
      <c r="G4937" s="2">
        <f>Table3[[#This Row],[FwdDiv]]/Table3[[#This Row],[SharePrice]]</f>
        <v>5.4794520547945209E-2</v>
      </c>
    </row>
    <row r="4938" spans="2:7" x14ac:dyDescent="0.2">
      <c r="B4938" s="57">
        <v>37958</v>
      </c>
      <c r="C4938" s="56">
        <v>40.659999999999997</v>
      </c>
      <c r="D4938" s="56"/>
      <c r="E4938" s="56">
        <v>0.56000000000000005</v>
      </c>
      <c r="F4938">
        <f>Table3[[#This Row],[DivPay]]*4</f>
        <v>2.2400000000000002</v>
      </c>
      <c r="G4938" s="2">
        <f>Table3[[#This Row],[FwdDiv]]/Table3[[#This Row],[SharePrice]]</f>
        <v>5.5090998524348261E-2</v>
      </c>
    </row>
    <row r="4939" spans="2:7" x14ac:dyDescent="0.2">
      <c r="B4939" s="57">
        <v>37957</v>
      </c>
      <c r="C4939" s="56">
        <v>40.65</v>
      </c>
      <c r="D4939" s="56"/>
      <c r="E4939" s="56">
        <v>0.56000000000000005</v>
      </c>
      <c r="F4939">
        <f>Table3[[#This Row],[DivPay]]*4</f>
        <v>2.2400000000000002</v>
      </c>
      <c r="G4939" s="2">
        <f>Table3[[#This Row],[FwdDiv]]/Table3[[#This Row],[SharePrice]]</f>
        <v>5.5104551045510465E-2</v>
      </c>
    </row>
    <row r="4940" spans="2:7" x14ac:dyDescent="0.2">
      <c r="B4940" s="57">
        <v>37956</v>
      </c>
      <c r="C4940" s="56">
        <v>40.67</v>
      </c>
      <c r="D4940" s="56"/>
      <c r="E4940" s="56">
        <v>0.56000000000000005</v>
      </c>
      <c r="F4940">
        <f>Table3[[#This Row],[DivPay]]*4</f>
        <v>2.2400000000000002</v>
      </c>
      <c r="G4940" s="2">
        <f>Table3[[#This Row],[FwdDiv]]/Table3[[#This Row],[SharePrice]]</f>
        <v>5.5077452667814115E-2</v>
      </c>
    </row>
    <row r="4941" spans="2:7" x14ac:dyDescent="0.2">
      <c r="B4941" s="57">
        <v>37953</v>
      </c>
      <c r="C4941" s="56">
        <v>40.299999999999997</v>
      </c>
      <c r="D4941" s="56"/>
      <c r="E4941" s="56">
        <v>0.56000000000000005</v>
      </c>
      <c r="F4941">
        <f>Table3[[#This Row],[DivPay]]*4</f>
        <v>2.2400000000000002</v>
      </c>
      <c r="G4941" s="2">
        <f>Table3[[#This Row],[FwdDiv]]/Table3[[#This Row],[SharePrice]]</f>
        <v>5.5583126550868493E-2</v>
      </c>
    </row>
    <row r="4942" spans="2:7" x14ac:dyDescent="0.2">
      <c r="B4942" s="57">
        <v>37951</v>
      </c>
      <c r="C4942" s="56">
        <v>40.18</v>
      </c>
      <c r="D4942" s="56"/>
      <c r="E4942" s="56">
        <v>0.56000000000000005</v>
      </c>
      <c r="F4942">
        <f>Table3[[#This Row],[DivPay]]*4</f>
        <v>2.2400000000000002</v>
      </c>
      <c r="G4942" s="2">
        <f>Table3[[#This Row],[FwdDiv]]/Table3[[#This Row],[SharePrice]]</f>
        <v>5.5749128919860634E-2</v>
      </c>
    </row>
    <row r="4943" spans="2:7" x14ac:dyDescent="0.2">
      <c r="B4943" s="57">
        <v>37950</v>
      </c>
      <c r="C4943" s="56">
        <v>40.15</v>
      </c>
      <c r="D4943" s="56"/>
      <c r="E4943" s="56">
        <v>0.56000000000000005</v>
      </c>
      <c r="F4943">
        <f>Table3[[#This Row],[DivPay]]*4</f>
        <v>2.2400000000000002</v>
      </c>
      <c r="G4943" s="2">
        <f>Table3[[#This Row],[FwdDiv]]/Table3[[#This Row],[SharePrice]]</f>
        <v>5.5790784557907855E-2</v>
      </c>
    </row>
    <row r="4944" spans="2:7" x14ac:dyDescent="0.2">
      <c r="B4944" s="57">
        <v>37949</v>
      </c>
      <c r="C4944" s="56">
        <v>39.630000000000003</v>
      </c>
      <c r="D4944" s="56"/>
      <c r="E4944" s="56">
        <v>0.56000000000000005</v>
      </c>
      <c r="F4944">
        <f>Table3[[#This Row],[DivPay]]*4</f>
        <v>2.2400000000000002</v>
      </c>
      <c r="G4944" s="2">
        <f>Table3[[#This Row],[FwdDiv]]/Table3[[#This Row],[SharePrice]]</f>
        <v>5.6522836235175372E-2</v>
      </c>
    </row>
    <row r="4945" spans="2:7" x14ac:dyDescent="0.2">
      <c r="B4945" s="57">
        <v>37946</v>
      </c>
      <c r="C4945" s="56">
        <v>39.4</v>
      </c>
      <c r="D4945" s="56"/>
      <c r="E4945" s="56">
        <v>0.56000000000000005</v>
      </c>
      <c r="F4945">
        <f>Table3[[#This Row],[DivPay]]*4</f>
        <v>2.2400000000000002</v>
      </c>
      <c r="G4945" s="2">
        <f>Table3[[#This Row],[FwdDiv]]/Table3[[#This Row],[SharePrice]]</f>
        <v>5.6852791878172597E-2</v>
      </c>
    </row>
    <row r="4946" spans="2:7" x14ac:dyDescent="0.2">
      <c r="B4946" s="57">
        <v>37945</v>
      </c>
      <c r="C4946" s="56">
        <v>39.29</v>
      </c>
      <c r="D4946" s="56"/>
      <c r="E4946" s="56">
        <v>0.56000000000000005</v>
      </c>
      <c r="F4946">
        <f>Table3[[#This Row],[DivPay]]*4</f>
        <v>2.2400000000000002</v>
      </c>
      <c r="G4946" s="2">
        <f>Table3[[#This Row],[FwdDiv]]/Table3[[#This Row],[SharePrice]]</f>
        <v>5.7011962331382039E-2</v>
      </c>
    </row>
    <row r="4947" spans="2:7" x14ac:dyDescent="0.2">
      <c r="B4947" s="57">
        <v>37944</v>
      </c>
      <c r="C4947" s="56">
        <v>39.299999999999997</v>
      </c>
      <c r="D4947" s="56"/>
      <c r="E4947" s="56">
        <v>0.56000000000000005</v>
      </c>
      <c r="F4947">
        <f>Table3[[#This Row],[DivPay]]*4</f>
        <v>2.2400000000000002</v>
      </c>
      <c r="G4947" s="2">
        <f>Table3[[#This Row],[FwdDiv]]/Table3[[#This Row],[SharePrice]]</f>
        <v>5.6997455470737923E-2</v>
      </c>
    </row>
    <row r="4948" spans="2:7" x14ac:dyDescent="0.2">
      <c r="B4948" s="57">
        <v>37943</v>
      </c>
      <c r="C4948" s="56">
        <v>39.01</v>
      </c>
      <c r="D4948" s="56"/>
      <c r="E4948" s="56">
        <v>0.56000000000000005</v>
      </c>
      <c r="F4948">
        <f>Table3[[#This Row],[DivPay]]*4</f>
        <v>2.2400000000000002</v>
      </c>
      <c r="G4948" s="2">
        <f>Table3[[#This Row],[FwdDiv]]/Table3[[#This Row],[SharePrice]]</f>
        <v>5.7421174057933871E-2</v>
      </c>
    </row>
    <row r="4949" spans="2:7" x14ac:dyDescent="0.2">
      <c r="B4949" s="57">
        <v>37942</v>
      </c>
      <c r="C4949" s="56">
        <v>39.11</v>
      </c>
      <c r="D4949" s="56"/>
      <c r="E4949" s="56">
        <v>0.56000000000000005</v>
      </c>
      <c r="F4949">
        <f>Table3[[#This Row],[DivPay]]*4</f>
        <v>2.2400000000000002</v>
      </c>
      <c r="G4949" s="2">
        <f>Table3[[#This Row],[FwdDiv]]/Table3[[#This Row],[SharePrice]]</f>
        <v>5.7274354385067762E-2</v>
      </c>
    </row>
    <row r="4950" spans="2:7" x14ac:dyDescent="0.2">
      <c r="B4950" s="57">
        <v>37939</v>
      </c>
      <c r="C4950" s="56">
        <v>39.5</v>
      </c>
      <c r="D4950" s="56"/>
      <c r="E4950" s="56">
        <v>0.56000000000000005</v>
      </c>
      <c r="F4950">
        <f>Table3[[#This Row],[DivPay]]*4</f>
        <v>2.2400000000000002</v>
      </c>
      <c r="G4950" s="2">
        <f>Table3[[#This Row],[FwdDiv]]/Table3[[#This Row],[SharePrice]]</f>
        <v>5.6708860759493676E-2</v>
      </c>
    </row>
    <row r="4951" spans="2:7" x14ac:dyDescent="0.2">
      <c r="B4951" s="57">
        <v>37938</v>
      </c>
      <c r="C4951" s="56">
        <v>39.65</v>
      </c>
      <c r="D4951" s="56"/>
      <c r="E4951" s="56">
        <v>0.56000000000000005</v>
      </c>
      <c r="F4951">
        <f>Table3[[#This Row],[DivPay]]*4</f>
        <v>2.2400000000000002</v>
      </c>
      <c r="G4951" s="2">
        <f>Table3[[#This Row],[FwdDiv]]/Table3[[#This Row],[SharePrice]]</f>
        <v>5.649432534678437E-2</v>
      </c>
    </row>
    <row r="4952" spans="2:7" x14ac:dyDescent="0.2">
      <c r="B4952" s="57">
        <v>37937</v>
      </c>
      <c r="C4952" s="56">
        <v>39.69</v>
      </c>
      <c r="D4952" s="56"/>
      <c r="E4952" s="56">
        <v>0.56000000000000005</v>
      </c>
      <c r="F4952">
        <f>Table3[[#This Row],[DivPay]]*4</f>
        <v>2.2400000000000002</v>
      </c>
      <c r="G4952" s="2">
        <f>Table3[[#This Row],[FwdDiv]]/Table3[[#This Row],[SharePrice]]</f>
        <v>5.6437389770723115E-2</v>
      </c>
    </row>
    <row r="4953" spans="2:7" x14ac:dyDescent="0.2">
      <c r="B4953" s="57">
        <v>37936</v>
      </c>
      <c r="C4953" s="56">
        <v>39.78</v>
      </c>
      <c r="D4953" s="56"/>
      <c r="E4953" s="56">
        <v>0.56000000000000005</v>
      </c>
      <c r="F4953">
        <f>Table3[[#This Row],[DivPay]]*4</f>
        <v>2.2400000000000002</v>
      </c>
      <c r="G4953" s="2">
        <f>Table3[[#This Row],[FwdDiv]]/Table3[[#This Row],[SharePrice]]</f>
        <v>5.6309703368526899E-2</v>
      </c>
    </row>
    <row r="4954" spans="2:7" x14ac:dyDescent="0.2">
      <c r="B4954" s="57">
        <v>37935</v>
      </c>
      <c r="C4954" s="56">
        <v>39.97</v>
      </c>
      <c r="D4954" s="56"/>
      <c r="E4954" s="56">
        <v>0.56000000000000005</v>
      </c>
      <c r="F4954">
        <f>Table3[[#This Row],[DivPay]]*4</f>
        <v>2.2400000000000002</v>
      </c>
      <c r="G4954" s="2">
        <f>Table3[[#This Row],[FwdDiv]]/Table3[[#This Row],[SharePrice]]</f>
        <v>5.6042031523642739E-2</v>
      </c>
    </row>
    <row r="4955" spans="2:7" x14ac:dyDescent="0.2">
      <c r="B4955" s="57">
        <v>37932</v>
      </c>
      <c r="C4955" s="56">
        <v>40.4</v>
      </c>
      <c r="D4955" s="56">
        <v>0.56000000000000005</v>
      </c>
      <c r="E4955" s="56">
        <v>0.56000000000000005</v>
      </c>
      <c r="F4955">
        <f>Table3[[#This Row],[DivPay]]*4</f>
        <v>2.2400000000000002</v>
      </c>
      <c r="G4955" s="2">
        <f>Table3[[#This Row],[FwdDiv]]/Table3[[#This Row],[SharePrice]]</f>
        <v>5.5445544554455453E-2</v>
      </c>
    </row>
    <row r="4956" spans="2:7" x14ac:dyDescent="0.2">
      <c r="B4956" s="57">
        <v>37931</v>
      </c>
      <c r="C4956" s="56">
        <v>41.31</v>
      </c>
      <c r="D4956" s="56"/>
      <c r="E4956" s="56">
        <v>0.56000000000000005</v>
      </c>
      <c r="F4956">
        <f>Table3[[#This Row],[DivPay]]*4</f>
        <v>2.2400000000000002</v>
      </c>
      <c r="G4956" s="2">
        <f>Table3[[#This Row],[FwdDiv]]/Table3[[#This Row],[SharePrice]]</f>
        <v>5.42241587993222E-2</v>
      </c>
    </row>
    <row r="4957" spans="2:7" x14ac:dyDescent="0.2">
      <c r="B4957" s="57">
        <v>37930</v>
      </c>
      <c r="C4957" s="56">
        <v>41.04</v>
      </c>
      <c r="D4957" s="56"/>
      <c r="E4957" s="56">
        <v>0.56000000000000005</v>
      </c>
      <c r="F4957">
        <f>Table3[[#This Row],[DivPay]]*4</f>
        <v>2.2400000000000002</v>
      </c>
      <c r="G4957" s="2">
        <f>Table3[[#This Row],[FwdDiv]]/Table3[[#This Row],[SharePrice]]</f>
        <v>5.4580896686159848E-2</v>
      </c>
    </row>
    <row r="4958" spans="2:7" x14ac:dyDescent="0.2">
      <c r="B4958" s="57">
        <v>37929</v>
      </c>
      <c r="C4958" s="56">
        <v>40.82</v>
      </c>
      <c r="D4958" s="56"/>
      <c r="E4958" s="56">
        <v>0.56000000000000005</v>
      </c>
      <c r="F4958">
        <f>Table3[[#This Row],[DivPay]]*4</f>
        <v>2.2400000000000002</v>
      </c>
      <c r="G4958" s="2">
        <f>Table3[[#This Row],[FwdDiv]]/Table3[[#This Row],[SharePrice]]</f>
        <v>5.4875061244488002E-2</v>
      </c>
    </row>
    <row r="4959" spans="2:7" x14ac:dyDescent="0.2">
      <c r="B4959" s="57">
        <v>37928</v>
      </c>
      <c r="C4959" s="56">
        <v>41.1</v>
      </c>
      <c r="D4959" s="56"/>
      <c r="E4959" s="56">
        <v>0.56000000000000005</v>
      </c>
      <c r="F4959">
        <f>Table3[[#This Row],[DivPay]]*4</f>
        <v>2.2400000000000002</v>
      </c>
      <c r="G4959" s="2">
        <f>Table3[[#This Row],[FwdDiv]]/Table3[[#This Row],[SharePrice]]</f>
        <v>5.4501216545012166E-2</v>
      </c>
    </row>
    <row r="4960" spans="2:7" x14ac:dyDescent="0.2">
      <c r="B4960" s="57">
        <v>37925</v>
      </c>
      <c r="C4960" s="56">
        <v>40.47</v>
      </c>
      <c r="D4960" s="56"/>
      <c r="E4960" s="56">
        <v>0.56000000000000005</v>
      </c>
      <c r="F4960">
        <f>Table3[[#This Row],[DivPay]]*4</f>
        <v>2.2400000000000002</v>
      </c>
      <c r="G4960" s="2">
        <f>Table3[[#This Row],[FwdDiv]]/Table3[[#This Row],[SharePrice]]</f>
        <v>5.5349641709908581E-2</v>
      </c>
    </row>
    <row r="4961" spans="2:7" x14ac:dyDescent="0.2">
      <c r="B4961" s="57">
        <v>37924</v>
      </c>
      <c r="C4961" s="56">
        <v>40.83</v>
      </c>
      <c r="D4961" s="56"/>
      <c r="E4961" s="56">
        <v>0.56000000000000005</v>
      </c>
      <c r="F4961">
        <f>Table3[[#This Row],[DivPay]]*4</f>
        <v>2.2400000000000002</v>
      </c>
      <c r="G4961" s="2">
        <f>Table3[[#This Row],[FwdDiv]]/Table3[[#This Row],[SharePrice]]</f>
        <v>5.4861621356845462E-2</v>
      </c>
    </row>
    <row r="4962" spans="2:7" x14ac:dyDescent="0.2">
      <c r="B4962" s="57">
        <v>37923</v>
      </c>
      <c r="C4962" s="56">
        <v>40.64</v>
      </c>
      <c r="D4962" s="56"/>
      <c r="E4962" s="56">
        <v>0.56000000000000005</v>
      </c>
      <c r="F4962">
        <f>Table3[[#This Row],[DivPay]]*4</f>
        <v>2.2400000000000002</v>
      </c>
      <c r="G4962" s="2">
        <f>Table3[[#This Row],[FwdDiv]]/Table3[[#This Row],[SharePrice]]</f>
        <v>5.5118110236220479E-2</v>
      </c>
    </row>
    <row r="4963" spans="2:7" x14ac:dyDescent="0.2">
      <c r="B4963" s="57">
        <v>37922</v>
      </c>
      <c r="C4963" s="56">
        <v>40.81</v>
      </c>
      <c r="D4963" s="56"/>
      <c r="E4963" s="56">
        <v>0.56000000000000005</v>
      </c>
      <c r="F4963">
        <f>Table3[[#This Row],[DivPay]]*4</f>
        <v>2.2400000000000002</v>
      </c>
      <c r="G4963" s="2">
        <f>Table3[[#This Row],[FwdDiv]]/Table3[[#This Row],[SharePrice]]</f>
        <v>5.4888507718696397E-2</v>
      </c>
    </row>
    <row r="4964" spans="2:7" x14ac:dyDescent="0.2">
      <c r="B4964" s="57">
        <v>37921</v>
      </c>
      <c r="C4964" s="56">
        <v>40.58</v>
      </c>
      <c r="D4964" s="56"/>
      <c r="E4964" s="56">
        <v>0.56000000000000005</v>
      </c>
      <c r="F4964">
        <f>Table3[[#This Row],[DivPay]]*4</f>
        <v>2.2400000000000002</v>
      </c>
      <c r="G4964" s="2">
        <f>Table3[[#This Row],[FwdDiv]]/Table3[[#This Row],[SharePrice]]</f>
        <v>5.5199605717102029E-2</v>
      </c>
    </row>
    <row r="4965" spans="2:7" x14ac:dyDescent="0.2">
      <c r="B4965" s="57">
        <v>37918</v>
      </c>
      <c r="C4965" s="56">
        <v>40.83</v>
      </c>
      <c r="D4965" s="56"/>
      <c r="E4965" s="56">
        <v>0.56000000000000005</v>
      </c>
      <c r="F4965">
        <f>Table3[[#This Row],[DivPay]]*4</f>
        <v>2.2400000000000002</v>
      </c>
      <c r="G4965" s="2">
        <f>Table3[[#This Row],[FwdDiv]]/Table3[[#This Row],[SharePrice]]</f>
        <v>5.4861621356845462E-2</v>
      </c>
    </row>
    <row r="4966" spans="2:7" x14ac:dyDescent="0.2">
      <c r="B4966" s="57">
        <v>37917</v>
      </c>
      <c r="C4966" s="56">
        <v>40.659999999999997</v>
      </c>
      <c r="D4966" s="56"/>
      <c r="E4966" s="56">
        <v>0.56000000000000005</v>
      </c>
      <c r="F4966">
        <f>Table3[[#This Row],[DivPay]]*4</f>
        <v>2.2400000000000002</v>
      </c>
      <c r="G4966" s="2">
        <f>Table3[[#This Row],[FwdDiv]]/Table3[[#This Row],[SharePrice]]</f>
        <v>5.5090998524348261E-2</v>
      </c>
    </row>
    <row r="4967" spans="2:7" x14ac:dyDescent="0.2">
      <c r="B4967" s="57">
        <v>37916</v>
      </c>
      <c r="C4967" s="56">
        <v>40.46</v>
      </c>
      <c r="D4967" s="56"/>
      <c r="E4967" s="56">
        <v>0.56000000000000005</v>
      </c>
      <c r="F4967">
        <f>Table3[[#This Row],[DivPay]]*4</f>
        <v>2.2400000000000002</v>
      </c>
      <c r="G4967" s="2">
        <f>Table3[[#This Row],[FwdDiv]]/Table3[[#This Row],[SharePrice]]</f>
        <v>5.536332179930796E-2</v>
      </c>
    </row>
    <row r="4968" spans="2:7" x14ac:dyDescent="0.2">
      <c r="B4968" s="57">
        <v>37915</v>
      </c>
      <c r="C4968" s="56">
        <v>40.5</v>
      </c>
      <c r="D4968" s="56"/>
      <c r="E4968" s="56">
        <v>0.56000000000000005</v>
      </c>
      <c r="F4968">
        <f>Table3[[#This Row],[DivPay]]*4</f>
        <v>2.2400000000000002</v>
      </c>
      <c r="G4968" s="2">
        <f>Table3[[#This Row],[FwdDiv]]/Table3[[#This Row],[SharePrice]]</f>
        <v>5.5308641975308645E-2</v>
      </c>
    </row>
    <row r="4969" spans="2:7" x14ac:dyDescent="0.2">
      <c r="B4969" s="57">
        <v>37914</v>
      </c>
      <c r="C4969" s="56">
        <v>40.409999999999997</v>
      </c>
      <c r="D4969" s="56"/>
      <c r="E4969" s="56">
        <v>0.56000000000000005</v>
      </c>
      <c r="F4969">
        <f>Table3[[#This Row],[DivPay]]*4</f>
        <v>2.2400000000000002</v>
      </c>
      <c r="G4969" s="2">
        <f>Table3[[#This Row],[FwdDiv]]/Table3[[#This Row],[SharePrice]]</f>
        <v>5.5431823805988628E-2</v>
      </c>
    </row>
    <row r="4970" spans="2:7" x14ac:dyDescent="0.2">
      <c r="B4970" s="57">
        <v>37911</v>
      </c>
      <c r="C4970" s="56">
        <v>40.58</v>
      </c>
      <c r="D4970" s="56"/>
      <c r="E4970" s="56">
        <v>0.56000000000000005</v>
      </c>
      <c r="F4970">
        <f>Table3[[#This Row],[DivPay]]*4</f>
        <v>2.2400000000000002</v>
      </c>
      <c r="G4970" s="2">
        <f>Table3[[#This Row],[FwdDiv]]/Table3[[#This Row],[SharePrice]]</f>
        <v>5.5199605717102029E-2</v>
      </c>
    </row>
    <row r="4971" spans="2:7" x14ac:dyDescent="0.2">
      <c r="B4971" s="57">
        <v>37910</v>
      </c>
      <c r="C4971" s="56">
        <v>40.61</v>
      </c>
      <c r="D4971" s="56"/>
      <c r="E4971" s="56">
        <v>0.56000000000000005</v>
      </c>
      <c r="F4971">
        <f>Table3[[#This Row],[DivPay]]*4</f>
        <v>2.2400000000000002</v>
      </c>
      <c r="G4971" s="2">
        <f>Table3[[#This Row],[FwdDiv]]/Table3[[#This Row],[SharePrice]]</f>
        <v>5.5158827874907668E-2</v>
      </c>
    </row>
    <row r="4972" spans="2:7" x14ac:dyDescent="0.2">
      <c r="B4972" s="57">
        <v>37909</v>
      </c>
      <c r="C4972" s="56">
        <v>40.450000000000003</v>
      </c>
      <c r="D4972" s="56"/>
      <c r="E4972" s="56">
        <v>0.56000000000000005</v>
      </c>
      <c r="F4972">
        <f>Table3[[#This Row],[DivPay]]*4</f>
        <v>2.2400000000000002</v>
      </c>
      <c r="G4972" s="2">
        <f>Table3[[#This Row],[FwdDiv]]/Table3[[#This Row],[SharePrice]]</f>
        <v>5.53770086526576E-2</v>
      </c>
    </row>
    <row r="4973" spans="2:7" x14ac:dyDescent="0.2">
      <c r="B4973" s="57">
        <v>37908</v>
      </c>
      <c r="C4973" s="56">
        <v>40.75</v>
      </c>
      <c r="D4973" s="56"/>
      <c r="E4973" s="56">
        <v>0.56000000000000005</v>
      </c>
      <c r="F4973">
        <f>Table3[[#This Row],[DivPay]]*4</f>
        <v>2.2400000000000002</v>
      </c>
      <c r="G4973" s="2">
        <f>Table3[[#This Row],[FwdDiv]]/Table3[[#This Row],[SharePrice]]</f>
        <v>5.4969325153374236E-2</v>
      </c>
    </row>
    <row r="4974" spans="2:7" x14ac:dyDescent="0.2">
      <c r="B4974" s="57">
        <v>37907</v>
      </c>
      <c r="C4974" s="56">
        <v>40.6</v>
      </c>
      <c r="D4974" s="56"/>
      <c r="E4974" s="56">
        <v>0.56000000000000005</v>
      </c>
      <c r="F4974">
        <f>Table3[[#This Row],[DivPay]]*4</f>
        <v>2.2400000000000002</v>
      </c>
      <c r="G4974" s="2">
        <f>Table3[[#This Row],[FwdDiv]]/Table3[[#This Row],[SharePrice]]</f>
        <v>5.5172413793103454E-2</v>
      </c>
    </row>
    <row r="4975" spans="2:7" x14ac:dyDescent="0.2">
      <c r="B4975" s="57">
        <v>37904</v>
      </c>
      <c r="C4975" s="56">
        <v>40.619999999999997</v>
      </c>
      <c r="D4975" s="56"/>
      <c r="E4975" s="56">
        <v>0.56000000000000005</v>
      </c>
      <c r="F4975">
        <f>Table3[[#This Row],[DivPay]]*4</f>
        <v>2.2400000000000002</v>
      </c>
      <c r="G4975" s="2">
        <f>Table3[[#This Row],[FwdDiv]]/Table3[[#This Row],[SharePrice]]</f>
        <v>5.5145248645987209E-2</v>
      </c>
    </row>
    <row r="4976" spans="2:7" x14ac:dyDescent="0.2">
      <c r="B4976" s="57">
        <v>37903</v>
      </c>
      <c r="C4976" s="56">
        <v>40.729999999999997</v>
      </c>
      <c r="D4976" s="56"/>
      <c r="E4976" s="56">
        <v>0.56000000000000005</v>
      </c>
      <c r="F4976">
        <f>Table3[[#This Row],[DivPay]]*4</f>
        <v>2.2400000000000002</v>
      </c>
      <c r="G4976" s="2">
        <f>Table3[[#This Row],[FwdDiv]]/Table3[[#This Row],[SharePrice]]</f>
        <v>5.4996317210901063E-2</v>
      </c>
    </row>
    <row r="4977" spans="2:7" x14ac:dyDescent="0.2">
      <c r="B4977" s="57">
        <v>37902</v>
      </c>
      <c r="C4977" s="56">
        <v>40.869999999999997</v>
      </c>
      <c r="D4977" s="56"/>
      <c r="E4977" s="56">
        <v>0.56000000000000005</v>
      </c>
      <c r="F4977">
        <f>Table3[[#This Row],[DivPay]]*4</f>
        <v>2.2400000000000002</v>
      </c>
      <c r="G4977" s="2">
        <f>Table3[[#This Row],[FwdDiv]]/Table3[[#This Row],[SharePrice]]</f>
        <v>5.4807927575238571E-2</v>
      </c>
    </row>
    <row r="4978" spans="2:7" x14ac:dyDescent="0.2">
      <c r="B4978" s="57">
        <v>37901</v>
      </c>
      <c r="C4978" s="56">
        <v>40.99</v>
      </c>
      <c r="D4978" s="56"/>
      <c r="E4978" s="56">
        <v>0.56000000000000005</v>
      </c>
      <c r="F4978">
        <f>Table3[[#This Row],[DivPay]]*4</f>
        <v>2.2400000000000002</v>
      </c>
      <c r="G4978" s="2">
        <f>Table3[[#This Row],[FwdDiv]]/Table3[[#This Row],[SharePrice]]</f>
        <v>5.4647474993900956E-2</v>
      </c>
    </row>
    <row r="4979" spans="2:7" x14ac:dyDescent="0.2">
      <c r="B4979" s="57">
        <v>37900</v>
      </c>
      <c r="C4979" s="56">
        <v>41.02</v>
      </c>
      <c r="D4979" s="56"/>
      <c r="E4979" s="56">
        <v>0.56000000000000005</v>
      </c>
      <c r="F4979">
        <f>Table3[[#This Row],[DivPay]]*4</f>
        <v>2.2400000000000002</v>
      </c>
      <c r="G4979" s="2">
        <f>Table3[[#This Row],[FwdDiv]]/Table3[[#This Row],[SharePrice]]</f>
        <v>5.4607508532423209E-2</v>
      </c>
    </row>
    <row r="4980" spans="2:7" x14ac:dyDescent="0.2">
      <c r="B4980" s="57">
        <v>37897</v>
      </c>
      <c r="C4980" s="56">
        <v>41.08</v>
      </c>
      <c r="D4980" s="56"/>
      <c r="E4980" s="56">
        <v>0.56000000000000005</v>
      </c>
      <c r="F4980">
        <f>Table3[[#This Row],[DivPay]]*4</f>
        <v>2.2400000000000002</v>
      </c>
      <c r="G4980" s="2">
        <f>Table3[[#This Row],[FwdDiv]]/Table3[[#This Row],[SharePrice]]</f>
        <v>5.4527750730282383E-2</v>
      </c>
    </row>
    <row r="4981" spans="2:7" x14ac:dyDescent="0.2">
      <c r="B4981" s="57">
        <v>37896</v>
      </c>
      <c r="C4981" s="56">
        <v>41.22</v>
      </c>
      <c r="D4981" s="56"/>
      <c r="E4981" s="56">
        <v>0.56000000000000005</v>
      </c>
      <c r="F4981">
        <f>Table3[[#This Row],[DivPay]]*4</f>
        <v>2.2400000000000002</v>
      </c>
      <c r="G4981" s="2">
        <f>Table3[[#This Row],[FwdDiv]]/Table3[[#This Row],[SharePrice]]</f>
        <v>5.4342552159146053E-2</v>
      </c>
    </row>
    <row r="4982" spans="2:7" x14ac:dyDescent="0.2">
      <c r="B4982" s="57">
        <v>37895</v>
      </c>
      <c r="C4982" s="56">
        <v>41.27</v>
      </c>
      <c r="D4982" s="56"/>
      <c r="E4982" s="56">
        <v>0.56000000000000005</v>
      </c>
      <c r="F4982">
        <f>Table3[[#This Row],[DivPay]]*4</f>
        <v>2.2400000000000002</v>
      </c>
      <c r="G4982" s="2">
        <f>Table3[[#This Row],[FwdDiv]]/Table3[[#This Row],[SharePrice]]</f>
        <v>5.4276714320329537E-2</v>
      </c>
    </row>
    <row r="4983" spans="2:7" x14ac:dyDescent="0.2">
      <c r="B4983" s="57">
        <v>37894</v>
      </c>
      <c r="C4983" s="56">
        <v>40.76</v>
      </c>
      <c r="D4983" s="56"/>
      <c r="E4983" s="56">
        <v>0.56000000000000005</v>
      </c>
      <c r="F4983">
        <f>Table3[[#This Row],[DivPay]]*4</f>
        <v>2.2400000000000002</v>
      </c>
      <c r="G4983" s="2">
        <f>Table3[[#This Row],[FwdDiv]]/Table3[[#This Row],[SharePrice]]</f>
        <v>5.4955839057899906E-2</v>
      </c>
    </row>
    <row r="4984" spans="2:7" x14ac:dyDescent="0.2">
      <c r="B4984" s="57">
        <v>37893</v>
      </c>
      <c r="C4984" s="56">
        <v>41.16</v>
      </c>
      <c r="D4984" s="56"/>
      <c r="E4984" s="56">
        <v>0.56000000000000005</v>
      </c>
      <c r="F4984">
        <f>Table3[[#This Row],[DivPay]]*4</f>
        <v>2.2400000000000002</v>
      </c>
      <c r="G4984" s="2">
        <f>Table3[[#This Row],[FwdDiv]]/Table3[[#This Row],[SharePrice]]</f>
        <v>5.4421768707483005E-2</v>
      </c>
    </row>
    <row r="4985" spans="2:7" x14ac:dyDescent="0.2">
      <c r="B4985" s="57">
        <v>37890</v>
      </c>
      <c r="C4985" s="56">
        <v>41.07</v>
      </c>
      <c r="D4985" s="56"/>
      <c r="E4985" s="56">
        <v>0.56000000000000005</v>
      </c>
      <c r="F4985">
        <f>Table3[[#This Row],[DivPay]]*4</f>
        <v>2.2400000000000002</v>
      </c>
      <c r="G4985" s="2">
        <f>Table3[[#This Row],[FwdDiv]]/Table3[[#This Row],[SharePrice]]</f>
        <v>5.4541027514000494E-2</v>
      </c>
    </row>
    <row r="4986" spans="2:7" x14ac:dyDescent="0.2">
      <c r="B4986" s="57">
        <v>37889</v>
      </c>
      <c r="C4986" s="56">
        <v>40.69</v>
      </c>
      <c r="D4986" s="56"/>
      <c r="E4986" s="56">
        <v>0.56000000000000005</v>
      </c>
      <c r="F4986">
        <f>Table3[[#This Row],[DivPay]]*4</f>
        <v>2.2400000000000002</v>
      </c>
      <c r="G4986" s="2">
        <f>Table3[[#This Row],[FwdDiv]]/Table3[[#This Row],[SharePrice]]</f>
        <v>5.5050380928975184E-2</v>
      </c>
    </row>
    <row r="4987" spans="2:7" x14ac:dyDescent="0.2">
      <c r="B4987" s="57">
        <v>37888</v>
      </c>
      <c r="C4987" s="56">
        <v>40.58</v>
      </c>
      <c r="D4987" s="56"/>
      <c r="E4987" s="56">
        <v>0.56000000000000005</v>
      </c>
      <c r="F4987">
        <f>Table3[[#This Row],[DivPay]]*4</f>
        <v>2.2400000000000002</v>
      </c>
      <c r="G4987" s="2">
        <f>Table3[[#This Row],[FwdDiv]]/Table3[[#This Row],[SharePrice]]</f>
        <v>5.5199605717102029E-2</v>
      </c>
    </row>
    <row r="4988" spans="2:7" x14ac:dyDescent="0.2">
      <c r="B4988" s="57">
        <v>37887</v>
      </c>
      <c r="C4988" s="56">
        <v>40.89</v>
      </c>
      <c r="D4988" s="56"/>
      <c r="E4988" s="56">
        <v>0.56000000000000005</v>
      </c>
      <c r="F4988">
        <f>Table3[[#This Row],[DivPay]]*4</f>
        <v>2.2400000000000002</v>
      </c>
      <c r="G4988" s="2">
        <f>Table3[[#This Row],[FwdDiv]]/Table3[[#This Row],[SharePrice]]</f>
        <v>5.4781120078258749E-2</v>
      </c>
    </row>
    <row r="4989" spans="2:7" x14ac:dyDescent="0.2">
      <c r="B4989" s="57">
        <v>37886</v>
      </c>
      <c r="C4989" s="56">
        <v>40.89</v>
      </c>
      <c r="D4989" s="56"/>
      <c r="E4989" s="56">
        <v>0.56000000000000005</v>
      </c>
      <c r="F4989">
        <f>Table3[[#This Row],[DivPay]]*4</f>
        <v>2.2400000000000002</v>
      </c>
      <c r="G4989" s="2">
        <f>Table3[[#This Row],[FwdDiv]]/Table3[[#This Row],[SharePrice]]</f>
        <v>5.4781120078258749E-2</v>
      </c>
    </row>
    <row r="4990" spans="2:7" x14ac:dyDescent="0.2">
      <c r="B4990" s="57">
        <v>37883</v>
      </c>
      <c r="C4990" s="56">
        <v>41.02</v>
      </c>
      <c r="D4990" s="56"/>
      <c r="E4990" s="56">
        <v>0.56000000000000005</v>
      </c>
      <c r="F4990">
        <f>Table3[[#This Row],[DivPay]]*4</f>
        <v>2.2400000000000002</v>
      </c>
      <c r="G4990" s="2">
        <f>Table3[[#This Row],[FwdDiv]]/Table3[[#This Row],[SharePrice]]</f>
        <v>5.4607508532423209E-2</v>
      </c>
    </row>
    <row r="4991" spans="2:7" x14ac:dyDescent="0.2">
      <c r="B4991" s="57">
        <v>37882</v>
      </c>
      <c r="C4991" s="56">
        <v>40.61</v>
      </c>
      <c r="D4991" s="56"/>
      <c r="E4991" s="56">
        <v>0.56000000000000005</v>
      </c>
      <c r="F4991">
        <f>Table3[[#This Row],[DivPay]]*4</f>
        <v>2.2400000000000002</v>
      </c>
      <c r="G4991" s="2">
        <f>Table3[[#This Row],[FwdDiv]]/Table3[[#This Row],[SharePrice]]</f>
        <v>5.5158827874907668E-2</v>
      </c>
    </row>
    <row r="4992" spans="2:7" x14ac:dyDescent="0.2">
      <c r="B4992" s="57">
        <v>37881</v>
      </c>
      <c r="C4992" s="56">
        <v>40.200000000000003</v>
      </c>
      <c r="D4992" s="56"/>
      <c r="E4992" s="56">
        <v>0.56000000000000005</v>
      </c>
      <c r="F4992">
        <f>Table3[[#This Row],[DivPay]]*4</f>
        <v>2.2400000000000002</v>
      </c>
      <c r="G4992" s="2">
        <f>Table3[[#This Row],[FwdDiv]]/Table3[[#This Row],[SharePrice]]</f>
        <v>5.5721393034825872E-2</v>
      </c>
    </row>
    <row r="4993" spans="2:7" x14ac:dyDescent="0.2">
      <c r="B4993" s="57">
        <v>37880</v>
      </c>
      <c r="C4993" s="56">
        <v>40.53</v>
      </c>
      <c r="D4993" s="56"/>
      <c r="E4993" s="56">
        <v>0.56000000000000005</v>
      </c>
      <c r="F4993">
        <f>Table3[[#This Row],[DivPay]]*4</f>
        <v>2.2400000000000002</v>
      </c>
      <c r="G4993" s="2">
        <f>Table3[[#This Row],[FwdDiv]]/Table3[[#This Row],[SharePrice]]</f>
        <v>5.5267702936096723E-2</v>
      </c>
    </row>
    <row r="4994" spans="2:7" x14ac:dyDescent="0.2">
      <c r="B4994" s="57">
        <v>37879</v>
      </c>
      <c r="C4994" s="56">
        <v>40.19</v>
      </c>
      <c r="D4994" s="56"/>
      <c r="E4994" s="56">
        <v>0.56000000000000005</v>
      </c>
      <c r="F4994">
        <f>Table3[[#This Row],[DivPay]]*4</f>
        <v>2.2400000000000002</v>
      </c>
      <c r="G4994" s="2">
        <f>Table3[[#This Row],[FwdDiv]]/Table3[[#This Row],[SharePrice]]</f>
        <v>5.5735257526747954E-2</v>
      </c>
    </row>
    <row r="4995" spans="2:7" x14ac:dyDescent="0.2">
      <c r="B4995" s="57">
        <v>37876</v>
      </c>
      <c r="C4995" s="56">
        <v>40.340000000000003</v>
      </c>
      <c r="D4995" s="56"/>
      <c r="E4995" s="56">
        <v>0.56000000000000005</v>
      </c>
      <c r="F4995">
        <f>Table3[[#This Row],[DivPay]]*4</f>
        <v>2.2400000000000002</v>
      </c>
      <c r="G4995" s="2">
        <f>Table3[[#This Row],[FwdDiv]]/Table3[[#This Row],[SharePrice]]</f>
        <v>5.552801189885969E-2</v>
      </c>
    </row>
    <row r="4996" spans="2:7" x14ac:dyDescent="0.2">
      <c r="B4996" s="57">
        <v>37875</v>
      </c>
      <c r="C4996" s="56">
        <v>40</v>
      </c>
      <c r="D4996" s="56"/>
      <c r="E4996" s="56">
        <v>0.56000000000000005</v>
      </c>
      <c r="F4996">
        <f>Table3[[#This Row],[DivPay]]*4</f>
        <v>2.2400000000000002</v>
      </c>
      <c r="G4996" s="2">
        <f>Table3[[#This Row],[FwdDiv]]/Table3[[#This Row],[SharePrice]]</f>
        <v>5.6000000000000008E-2</v>
      </c>
    </row>
    <row r="4997" spans="2:7" x14ac:dyDescent="0.2">
      <c r="B4997" s="57">
        <v>37874</v>
      </c>
      <c r="C4997" s="56">
        <v>40.28</v>
      </c>
      <c r="D4997" s="56"/>
      <c r="E4997" s="56">
        <v>0.56000000000000005</v>
      </c>
      <c r="F4997">
        <f>Table3[[#This Row],[DivPay]]*4</f>
        <v>2.2400000000000002</v>
      </c>
      <c r="G4997" s="2">
        <f>Table3[[#This Row],[FwdDiv]]/Table3[[#This Row],[SharePrice]]</f>
        <v>5.5610724925521354E-2</v>
      </c>
    </row>
    <row r="4998" spans="2:7" x14ac:dyDescent="0.2">
      <c r="B4998" s="57">
        <v>37873</v>
      </c>
      <c r="C4998" s="56">
        <v>39.81</v>
      </c>
      <c r="D4998" s="56"/>
      <c r="E4998" s="56">
        <v>0.56000000000000005</v>
      </c>
      <c r="F4998">
        <f>Table3[[#This Row],[DivPay]]*4</f>
        <v>2.2400000000000002</v>
      </c>
      <c r="G4998" s="2">
        <f>Table3[[#This Row],[FwdDiv]]/Table3[[#This Row],[SharePrice]]</f>
        <v>5.6267269530268782E-2</v>
      </c>
    </row>
    <row r="4999" spans="2:7" x14ac:dyDescent="0.2">
      <c r="B4999" s="57">
        <v>37872</v>
      </c>
      <c r="C4999" s="56">
        <v>40.04</v>
      </c>
      <c r="D4999" s="56"/>
      <c r="E4999" s="56">
        <v>0.56000000000000005</v>
      </c>
      <c r="F4999">
        <f>Table3[[#This Row],[DivPay]]*4</f>
        <v>2.2400000000000002</v>
      </c>
      <c r="G4999" s="2">
        <f>Table3[[#This Row],[FwdDiv]]/Table3[[#This Row],[SharePrice]]</f>
        <v>5.5944055944055951E-2</v>
      </c>
    </row>
    <row r="5000" spans="2:7" x14ac:dyDescent="0.2">
      <c r="B5000" s="57">
        <v>37869</v>
      </c>
      <c r="C5000" s="56">
        <v>39.43</v>
      </c>
      <c r="D5000" s="56"/>
      <c r="E5000" s="56">
        <v>0.56000000000000005</v>
      </c>
      <c r="F5000">
        <f>Table3[[#This Row],[DivPay]]*4</f>
        <v>2.2400000000000002</v>
      </c>
      <c r="G5000" s="2">
        <f>Table3[[#This Row],[FwdDiv]]/Table3[[#This Row],[SharePrice]]</f>
        <v>5.6809535886380935E-2</v>
      </c>
    </row>
    <row r="5001" spans="2:7" x14ac:dyDescent="0.2">
      <c r="B5001" s="57">
        <v>37868</v>
      </c>
      <c r="C5001" s="56">
        <v>39.76</v>
      </c>
      <c r="D5001" s="56"/>
      <c r="E5001" s="56">
        <v>0.56000000000000005</v>
      </c>
      <c r="F5001">
        <f>Table3[[#This Row],[DivPay]]*4</f>
        <v>2.2400000000000002</v>
      </c>
      <c r="G5001" s="2">
        <f>Table3[[#This Row],[FwdDiv]]/Table3[[#This Row],[SharePrice]]</f>
        <v>5.6338028169014093E-2</v>
      </c>
    </row>
    <row r="5002" spans="2:7" x14ac:dyDescent="0.2">
      <c r="B5002" s="57">
        <v>37867</v>
      </c>
      <c r="C5002" s="56">
        <v>39.86</v>
      </c>
      <c r="D5002" s="56"/>
      <c r="E5002" s="56">
        <v>0.56000000000000005</v>
      </c>
      <c r="F5002">
        <f>Table3[[#This Row],[DivPay]]*4</f>
        <v>2.2400000000000002</v>
      </c>
      <c r="G5002" s="2">
        <f>Table3[[#This Row],[FwdDiv]]/Table3[[#This Row],[SharePrice]]</f>
        <v>5.6196688409433024E-2</v>
      </c>
    </row>
    <row r="5003" spans="2:7" x14ac:dyDescent="0.2">
      <c r="B5003" s="57">
        <v>37866</v>
      </c>
      <c r="C5003" s="56">
        <v>39.68</v>
      </c>
      <c r="D5003" s="56"/>
      <c r="E5003" s="56">
        <v>0.56000000000000005</v>
      </c>
      <c r="F5003">
        <f>Table3[[#This Row],[DivPay]]*4</f>
        <v>2.2400000000000002</v>
      </c>
      <c r="G5003" s="2">
        <f>Table3[[#This Row],[FwdDiv]]/Table3[[#This Row],[SharePrice]]</f>
        <v>5.6451612903225812E-2</v>
      </c>
    </row>
    <row r="5004" spans="2:7" x14ac:dyDescent="0.2">
      <c r="B5004" s="57">
        <v>37862</v>
      </c>
      <c r="C5004" s="56">
        <v>39.53</v>
      </c>
      <c r="D5004" s="56"/>
      <c r="E5004" s="56">
        <v>0.56000000000000005</v>
      </c>
      <c r="F5004">
        <f>Table3[[#This Row],[DivPay]]*4</f>
        <v>2.2400000000000002</v>
      </c>
      <c r="G5004" s="2">
        <f>Table3[[#This Row],[FwdDiv]]/Table3[[#This Row],[SharePrice]]</f>
        <v>5.6665823425246654E-2</v>
      </c>
    </row>
    <row r="5005" spans="2:7" x14ac:dyDescent="0.2">
      <c r="B5005" s="57">
        <v>37861</v>
      </c>
      <c r="C5005" s="56">
        <v>39.35</v>
      </c>
      <c r="D5005" s="56"/>
      <c r="E5005" s="56">
        <v>0.56000000000000005</v>
      </c>
      <c r="F5005">
        <f>Table3[[#This Row],[DivPay]]*4</f>
        <v>2.2400000000000002</v>
      </c>
      <c r="G5005" s="2">
        <f>Table3[[#This Row],[FwdDiv]]/Table3[[#This Row],[SharePrice]]</f>
        <v>5.6925031766200763E-2</v>
      </c>
    </row>
    <row r="5006" spans="2:7" x14ac:dyDescent="0.2">
      <c r="B5006" s="57">
        <v>37860</v>
      </c>
      <c r="C5006" s="56">
        <v>39.520000000000003</v>
      </c>
      <c r="D5006" s="56"/>
      <c r="E5006" s="56">
        <v>0.56000000000000005</v>
      </c>
      <c r="F5006">
        <f>Table3[[#This Row],[DivPay]]*4</f>
        <v>2.2400000000000002</v>
      </c>
      <c r="G5006" s="2">
        <f>Table3[[#This Row],[FwdDiv]]/Table3[[#This Row],[SharePrice]]</f>
        <v>5.6680161943319839E-2</v>
      </c>
    </row>
    <row r="5007" spans="2:7" x14ac:dyDescent="0.2">
      <c r="B5007" s="57">
        <v>37859</v>
      </c>
      <c r="C5007" s="56">
        <v>39.979999999999997</v>
      </c>
      <c r="D5007" s="56"/>
      <c r="E5007" s="56">
        <v>0.56000000000000005</v>
      </c>
      <c r="F5007">
        <f>Table3[[#This Row],[DivPay]]*4</f>
        <v>2.2400000000000002</v>
      </c>
      <c r="G5007" s="2">
        <f>Table3[[#This Row],[FwdDiv]]/Table3[[#This Row],[SharePrice]]</f>
        <v>5.602801400700351E-2</v>
      </c>
    </row>
    <row r="5008" spans="2:7" x14ac:dyDescent="0.2">
      <c r="B5008" s="57">
        <v>37858</v>
      </c>
      <c r="C5008" s="56">
        <v>39.81</v>
      </c>
      <c r="D5008" s="56"/>
      <c r="E5008" s="56">
        <v>0.56000000000000005</v>
      </c>
      <c r="F5008">
        <f>Table3[[#This Row],[DivPay]]*4</f>
        <v>2.2400000000000002</v>
      </c>
      <c r="G5008" s="2">
        <f>Table3[[#This Row],[FwdDiv]]/Table3[[#This Row],[SharePrice]]</f>
        <v>5.6267269530268782E-2</v>
      </c>
    </row>
    <row r="5009" spans="2:7" x14ac:dyDescent="0.2">
      <c r="B5009" s="57">
        <v>37855</v>
      </c>
      <c r="C5009" s="56">
        <v>39.54</v>
      </c>
      <c r="D5009" s="56"/>
      <c r="E5009" s="56">
        <v>0.56000000000000005</v>
      </c>
      <c r="F5009">
        <f>Table3[[#This Row],[DivPay]]*4</f>
        <v>2.2400000000000002</v>
      </c>
      <c r="G5009" s="2">
        <f>Table3[[#This Row],[FwdDiv]]/Table3[[#This Row],[SharePrice]]</f>
        <v>5.6651492159838147E-2</v>
      </c>
    </row>
    <row r="5010" spans="2:7" x14ac:dyDescent="0.2">
      <c r="B5010" s="57">
        <v>37854</v>
      </c>
      <c r="C5010" s="56">
        <v>39.71</v>
      </c>
      <c r="D5010" s="56"/>
      <c r="E5010" s="56">
        <v>0.56000000000000005</v>
      </c>
      <c r="F5010">
        <f>Table3[[#This Row],[DivPay]]*4</f>
        <v>2.2400000000000002</v>
      </c>
      <c r="G5010" s="2">
        <f>Table3[[#This Row],[FwdDiv]]/Table3[[#This Row],[SharePrice]]</f>
        <v>5.6408964996222617E-2</v>
      </c>
    </row>
    <row r="5011" spans="2:7" x14ac:dyDescent="0.2">
      <c r="B5011" s="57">
        <v>37853</v>
      </c>
      <c r="C5011" s="56">
        <v>39.83</v>
      </c>
      <c r="D5011" s="56"/>
      <c r="E5011" s="56">
        <v>0.56000000000000005</v>
      </c>
      <c r="F5011">
        <f>Table3[[#This Row],[DivPay]]*4</f>
        <v>2.2400000000000002</v>
      </c>
      <c r="G5011" s="2">
        <f>Table3[[#This Row],[FwdDiv]]/Table3[[#This Row],[SharePrice]]</f>
        <v>5.6239015817223209E-2</v>
      </c>
    </row>
    <row r="5012" spans="2:7" x14ac:dyDescent="0.2">
      <c r="B5012" s="57">
        <v>37852</v>
      </c>
      <c r="C5012" s="56">
        <v>39.799999999999997</v>
      </c>
      <c r="D5012" s="56"/>
      <c r="E5012" s="56">
        <v>0.56000000000000005</v>
      </c>
      <c r="F5012">
        <f>Table3[[#This Row],[DivPay]]*4</f>
        <v>2.2400000000000002</v>
      </c>
      <c r="G5012" s="2">
        <f>Table3[[#This Row],[FwdDiv]]/Table3[[#This Row],[SharePrice]]</f>
        <v>5.6281407035175889E-2</v>
      </c>
    </row>
    <row r="5013" spans="2:7" x14ac:dyDescent="0.2">
      <c r="B5013" s="57">
        <v>37851</v>
      </c>
      <c r="C5013" s="56">
        <v>39.49</v>
      </c>
      <c r="D5013" s="56"/>
      <c r="E5013" s="56">
        <v>0.56000000000000005</v>
      </c>
      <c r="F5013">
        <f>Table3[[#This Row],[DivPay]]*4</f>
        <v>2.2400000000000002</v>
      </c>
      <c r="G5013" s="2">
        <f>Table3[[#This Row],[FwdDiv]]/Table3[[#This Row],[SharePrice]]</f>
        <v>5.6723221068624971E-2</v>
      </c>
    </row>
    <row r="5014" spans="2:7" x14ac:dyDescent="0.2">
      <c r="B5014" s="57">
        <v>37848</v>
      </c>
      <c r="C5014" s="56">
        <v>39.31</v>
      </c>
      <c r="D5014" s="56"/>
      <c r="E5014" s="56">
        <v>0.56000000000000005</v>
      </c>
      <c r="F5014">
        <f>Table3[[#This Row],[DivPay]]*4</f>
        <v>2.2400000000000002</v>
      </c>
      <c r="G5014" s="2">
        <f>Table3[[#This Row],[FwdDiv]]/Table3[[#This Row],[SharePrice]]</f>
        <v>5.6982955990842028E-2</v>
      </c>
    </row>
    <row r="5015" spans="2:7" x14ac:dyDescent="0.2">
      <c r="B5015" s="57">
        <v>37847</v>
      </c>
      <c r="C5015" s="56">
        <v>39.5</v>
      </c>
      <c r="D5015" s="56"/>
      <c r="E5015" s="56">
        <v>0.56000000000000005</v>
      </c>
      <c r="F5015">
        <f>Table3[[#This Row],[DivPay]]*4</f>
        <v>2.2400000000000002</v>
      </c>
      <c r="G5015" s="2">
        <f>Table3[[#This Row],[FwdDiv]]/Table3[[#This Row],[SharePrice]]</f>
        <v>5.6708860759493676E-2</v>
      </c>
    </row>
    <row r="5016" spans="2:7" x14ac:dyDescent="0.2">
      <c r="B5016" s="57">
        <v>37846</v>
      </c>
      <c r="C5016" s="56">
        <v>39.67</v>
      </c>
      <c r="D5016" s="56"/>
      <c r="E5016" s="56">
        <v>0.56000000000000005</v>
      </c>
      <c r="F5016">
        <f>Table3[[#This Row],[DivPay]]*4</f>
        <v>2.2400000000000002</v>
      </c>
      <c r="G5016" s="2">
        <f>Table3[[#This Row],[FwdDiv]]/Table3[[#This Row],[SharePrice]]</f>
        <v>5.6465843206453245E-2</v>
      </c>
    </row>
    <row r="5017" spans="2:7" x14ac:dyDescent="0.2">
      <c r="B5017" s="57">
        <v>37845</v>
      </c>
      <c r="C5017" s="56">
        <v>40.020000000000003</v>
      </c>
      <c r="D5017" s="56"/>
      <c r="E5017" s="56">
        <v>0.56000000000000005</v>
      </c>
      <c r="F5017">
        <f>Table3[[#This Row],[DivPay]]*4</f>
        <v>2.2400000000000002</v>
      </c>
      <c r="G5017" s="2">
        <f>Table3[[#This Row],[FwdDiv]]/Table3[[#This Row],[SharePrice]]</f>
        <v>5.59720139930035E-2</v>
      </c>
    </row>
    <row r="5018" spans="2:7" x14ac:dyDescent="0.2">
      <c r="B5018" s="57">
        <v>37844</v>
      </c>
      <c r="C5018" s="56">
        <v>39.94</v>
      </c>
      <c r="D5018" s="56">
        <v>0.56000000000000005</v>
      </c>
      <c r="E5018" s="56">
        <v>0.56000000000000005</v>
      </c>
      <c r="F5018">
        <f>Table3[[#This Row],[DivPay]]*4</f>
        <v>2.2400000000000002</v>
      </c>
      <c r="G5018" s="2">
        <f>Table3[[#This Row],[FwdDiv]]/Table3[[#This Row],[SharePrice]]</f>
        <v>5.6084126189283934E-2</v>
      </c>
    </row>
    <row r="5019" spans="2:7" x14ac:dyDescent="0.2">
      <c r="B5019" s="57">
        <v>37841</v>
      </c>
      <c r="C5019" s="56">
        <v>40.68</v>
      </c>
      <c r="D5019" s="56"/>
      <c r="E5019" s="56">
        <v>0.56000000000000005</v>
      </c>
      <c r="F5019">
        <f>Table3[[#This Row],[DivPay]]*4</f>
        <v>2.2400000000000002</v>
      </c>
      <c r="G5019" s="2">
        <f>Table3[[#This Row],[FwdDiv]]/Table3[[#This Row],[SharePrice]]</f>
        <v>5.5063913470993125E-2</v>
      </c>
    </row>
    <row r="5020" spans="2:7" x14ac:dyDescent="0.2">
      <c r="B5020" s="57">
        <v>37840</v>
      </c>
      <c r="C5020" s="56">
        <v>40.15</v>
      </c>
      <c r="D5020" s="56"/>
      <c r="E5020" s="56">
        <v>0.56000000000000005</v>
      </c>
      <c r="F5020">
        <f>Table3[[#This Row],[DivPay]]*4</f>
        <v>2.2400000000000002</v>
      </c>
      <c r="G5020" s="2">
        <f>Table3[[#This Row],[FwdDiv]]/Table3[[#This Row],[SharePrice]]</f>
        <v>5.5790784557907855E-2</v>
      </c>
    </row>
    <row r="5021" spans="2:7" x14ac:dyDescent="0.2">
      <c r="B5021" s="57">
        <v>37839</v>
      </c>
      <c r="C5021" s="56">
        <v>39.5</v>
      </c>
      <c r="D5021" s="56"/>
      <c r="E5021" s="56">
        <v>0.56000000000000005</v>
      </c>
      <c r="F5021">
        <f>Table3[[#This Row],[DivPay]]*4</f>
        <v>2.2400000000000002</v>
      </c>
      <c r="G5021" s="2">
        <f>Table3[[#This Row],[FwdDiv]]/Table3[[#This Row],[SharePrice]]</f>
        <v>5.6708860759493676E-2</v>
      </c>
    </row>
    <row r="5022" spans="2:7" x14ac:dyDescent="0.2">
      <c r="B5022" s="57">
        <v>37838</v>
      </c>
      <c r="C5022" s="56">
        <v>39.090000000000003</v>
      </c>
      <c r="D5022" s="56"/>
      <c r="E5022" s="56">
        <v>0.56000000000000005</v>
      </c>
      <c r="F5022">
        <f>Table3[[#This Row],[DivPay]]*4</f>
        <v>2.2400000000000002</v>
      </c>
      <c r="G5022" s="2">
        <f>Table3[[#This Row],[FwdDiv]]/Table3[[#This Row],[SharePrice]]</f>
        <v>5.7303658224609873E-2</v>
      </c>
    </row>
    <row r="5023" spans="2:7" x14ac:dyDescent="0.2">
      <c r="B5023" s="57">
        <v>37837</v>
      </c>
      <c r="C5023" s="56">
        <v>39.4</v>
      </c>
      <c r="D5023" s="56"/>
      <c r="E5023" s="56">
        <v>0.56000000000000005</v>
      </c>
      <c r="F5023">
        <f>Table3[[#This Row],[DivPay]]*4</f>
        <v>2.2400000000000002</v>
      </c>
      <c r="G5023" s="2">
        <f>Table3[[#This Row],[FwdDiv]]/Table3[[#This Row],[SharePrice]]</f>
        <v>5.6852791878172597E-2</v>
      </c>
    </row>
    <row r="5024" spans="2:7" x14ac:dyDescent="0.2">
      <c r="B5024" s="57">
        <v>37834</v>
      </c>
      <c r="C5024" s="56">
        <v>39.26</v>
      </c>
      <c r="D5024" s="56"/>
      <c r="E5024" s="56">
        <v>0.56000000000000005</v>
      </c>
      <c r="F5024">
        <f>Table3[[#This Row],[DivPay]]*4</f>
        <v>2.2400000000000002</v>
      </c>
      <c r="G5024" s="2">
        <f>Table3[[#This Row],[FwdDiv]]/Table3[[#This Row],[SharePrice]]</f>
        <v>5.7055527254202758E-2</v>
      </c>
    </row>
    <row r="5025" spans="2:7" x14ac:dyDescent="0.2">
      <c r="B5025" s="57">
        <v>37833</v>
      </c>
      <c r="C5025" s="56">
        <v>39.71</v>
      </c>
      <c r="D5025" s="56"/>
      <c r="E5025" s="56">
        <v>0.56000000000000005</v>
      </c>
      <c r="F5025">
        <f>Table3[[#This Row],[DivPay]]*4</f>
        <v>2.2400000000000002</v>
      </c>
      <c r="G5025" s="2">
        <f>Table3[[#This Row],[FwdDiv]]/Table3[[#This Row],[SharePrice]]</f>
        <v>5.6408964996222617E-2</v>
      </c>
    </row>
    <row r="5026" spans="2:7" x14ac:dyDescent="0.2">
      <c r="B5026" s="57">
        <v>37832</v>
      </c>
      <c r="C5026" s="56">
        <v>39.9</v>
      </c>
      <c r="D5026" s="56"/>
      <c r="E5026" s="56">
        <v>0.56000000000000005</v>
      </c>
      <c r="F5026">
        <f>Table3[[#This Row],[DivPay]]*4</f>
        <v>2.2400000000000002</v>
      </c>
      <c r="G5026" s="2">
        <f>Table3[[#This Row],[FwdDiv]]/Table3[[#This Row],[SharePrice]]</f>
        <v>5.614035087719299E-2</v>
      </c>
    </row>
    <row r="5027" spans="2:7" x14ac:dyDescent="0.2">
      <c r="B5027" s="57">
        <v>37831</v>
      </c>
      <c r="C5027" s="56">
        <v>39.9</v>
      </c>
      <c r="D5027" s="56"/>
      <c r="E5027" s="56">
        <v>0.56000000000000005</v>
      </c>
      <c r="F5027">
        <f>Table3[[#This Row],[DivPay]]*4</f>
        <v>2.2400000000000002</v>
      </c>
      <c r="G5027" s="2">
        <f>Table3[[#This Row],[FwdDiv]]/Table3[[#This Row],[SharePrice]]</f>
        <v>5.614035087719299E-2</v>
      </c>
    </row>
    <row r="5028" spans="2:7" x14ac:dyDescent="0.2">
      <c r="B5028" s="57">
        <v>37830</v>
      </c>
      <c r="C5028" s="56">
        <v>39.9</v>
      </c>
      <c r="D5028" s="56"/>
      <c r="E5028" s="56">
        <v>0.56000000000000005</v>
      </c>
      <c r="F5028">
        <f>Table3[[#This Row],[DivPay]]*4</f>
        <v>2.2400000000000002</v>
      </c>
      <c r="G5028" s="2">
        <f>Table3[[#This Row],[FwdDiv]]/Table3[[#This Row],[SharePrice]]</f>
        <v>5.614035087719299E-2</v>
      </c>
    </row>
    <row r="5029" spans="2:7" x14ac:dyDescent="0.2">
      <c r="B5029" s="57">
        <v>37827</v>
      </c>
      <c r="C5029" s="56">
        <v>40.44</v>
      </c>
      <c r="D5029" s="56"/>
      <c r="E5029" s="56">
        <v>0.56000000000000005</v>
      </c>
      <c r="F5029">
        <f>Table3[[#This Row],[DivPay]]*4</f>
        <v>2.2400000000000002</v>
      </c>
      <c r="G5029" s="2">
        <f>Table3[[#This Row],[FwdDiv]]/Table3[[#This Row],[SharePrice]]</f>
        <v>5.5390702274975279E-2</v>
      </c>
    </row>
    <row r="5030" spans="2:7" x14ac:dyDescent="0.2">
      <c r="B5030" s="57">
        <v>37826</v>
      </c>
      <c r="C5030" s="56">
        <v>40.47</v>
      </c>
      <c r="D5030" s="56"/>
      <c r="E5030" s="56">
        <v>0.56000000000000005</v>
      </c>
      <c r="F5030">
        <f>Table3[[#This Row],[DivPay]]*4</f>
        <v>2.2400000000000002</v>
      </c>
      <c r="G5030" s="2">
        <f>Table3[[#This Row],[FwdDiv]]/Table3[[#This Row],[SharePrice]]</f>
        <v>5.5349641709908581E-2</v>
      </c>
    </row>
    <row r="5031" spans="2:7" x14ac:dyDescent="0.2">
      <c r="B5031" s="57">
        <v>37825</v>
      </c>
      <c r="C5031" s="56">
        <v>40.450000000000003</v>
      </c>
      <c r="D5031" s="56"/>
      <c r="E5031" s="56">
        <v>0.56000000000000005</v>
      </c>
      <c r="F5031">
        <f>Table3[[#This Row],[DivPay]]*4</f>
        <v>2.2400000000000002</v>
      </c>
      <c r="G5031" s="2">
        <f>Table3[[#This Row],[FwdDiv]]/Table3[[#This Row],[SharePrice]]</f>
        <v>5.53770086526576E-2</v>
      </c>
    </row>
    <row r="5032" spans="2:7" x14ac:dyDescent="0.2">
      <c r="B5032" s="57">
        <v>37824</v>
      </c>
      <c r="C5032" s="56">
        <v>40.68</v>
      </c>
      <c r="D5032" s="56"/>
      <c r="E5032" s="56">
        <v>0.56000000000000005</v>
      </c>
      <c r="F5032">
        <f>Table3[[#This Row],[DivPay]]*4</f>
        <v>2.2400000000000002</v>
      </c>
      <c r="G5032" s="2">
        <f>Table3[[#This Row],[FwdDiv]]/Table3[[#This Row],[SharePrice]]</f>
        <v>5.5063913470993125E-2</v>
      </c>
    </row>
    <row r="5033" spans="2:7" x14ac:dyDescent="0.2">
      <c r="B5033" s="57">
        <v>37823</v>
      </c>
      <c r="C5033" s="56">
        <v>40.200000000000003</v>
      </c>
      <c r="D5033" s="56"/>
      <c r="E5033" s="56">
        <v>0.56000000000000005</v>
      </c>
      <c r="F5033">
        <f>Table3[[#This Row],[DivPay]]*4</f>
        <v>2.2400000000000002</v>
      </c>
      <c r="G5033" s="2">
        <f>Table3[[#This Row],[FwdDiv]]/Table3[[#This Row],[SharePrice]]</f>
        <v>5.5721393034825872E-2</v>
      </c>
    </row>
    <row r="5034" spans="2:7" x14ac:dyDescent="0.2">
      <c r="B5034" s="57">
        <v>37820</v>
      </c>
      <c r="C5034" s="56">
        <v>40.770000000000003</v>
      </c>
      <c r="D5034" s="56"/>
      <c r="E5034" s="56">
        <v>0.56000000000000005</v>
      </c>
      <c r="F5034">
        <f>Table3[[#This Row],[DivPay]]*4</f>
        <v>2.2400000000000002</v>
      </c>
      <c r="G5034" s="2">
        <f>Table3[[#This Row],[FwdDiv]]/Table3[[#This Row],[SharePrice]]</f>
        <v>5.4942359578121165E-2</v>
      </c>
    </row>
    <row r="5035" spans="2:7" x14ac:dyDescent="0.2">
      <c r="B5035" s="57">
        <v>37819</v>
      </c>
      <c r="C5035" s="56">
        <v>39.950000000000003</v>
      </c>
      <c r="D5035" s="56"/>
      <c r="E5035" s="56">
        <v>0.56000000000000005</v>
      </c>
      <c r="F5035">
        <f>Table3[[#This Row],[DivPay]]*4</f>
        <v>2.2400000000000002</v>
      </c>
      <c r="G5035" s="2">
        <f>Table3[[#This Row],[FwdDiv]]/Table3[[#This Row],[SharePrice]]</f>
        <v>5.607008760951189E-2</v>
      </c>
    </row>
    <row r="5036" spans="2:7" x14ac:dyDescent="0.2">
      <c r="B5036" s="57">
        <v>37818</v>
      </c>
      <c r="C5036" s="56">
        <v>40.369999999999997</v>
      </c>
      <c r="D5036" s="56"/>
      <c r="E5036" s="56">
        <v>0.56000000000000005</v>
      </c>
      <c r="F5036">
        <f>Table3[[#This Row],[DivPay]]*4</f>
        <v>2.2400000000000002</v>
      </c>
      <c r="G5036" s="2">
        <f>Table3[[#This Row],[FwdDiv]]/Table3[[#This Row],[SharePrice]]</f>
        <v>5.5486747584840235E-2</v>
      </c>
    </row>
    <row r="5037" spans="2:7" x14ac:dyDescent="0.2">
      <c r="B5037" s="57">
        <v>37817</v>
      </c>
      <c r="C5037" s="56">
        <v>40.65</v>
      </c>
      <c r="D5037" s="56"/>
      <c r="E5037" s="56">
        <v>0.56000000000000005</v>
      </c>
      <c r="F5037">
        <f>Table3[[#This Row],[DivPay]]*4</f>
        <v>2.2400000000000002</v>
      </c>
      <c r="G5037" s="2">
        <f>Table3[[#This Row],[FwdDiv]]/Table3[[#This Row],[SharePrice]]</f>
        <v>5.5104551045510465E-2</v>
      </c>
    </row>
    <row r="5038" spans="2:7" x14ac:dyDescent="0.2">
      <c r="B5038" s="57">
        <v>37816</v>
      </c>
      <c r="C5038" s="56">
        <v>41.02</v>
      </c>
      <c r="D5038" s="56"/>
      <c r="E5038" s="56">
        <v>0.56000000000000005</v>
      </c>
      <c r="F5038">
        <f>Table3[[#This Row],[DivPay]]*4</f>
        <v>2.2400000000000002</v>
      </c>
      <c r="G5038" s="2">
        <f>Table3[[#This Row],[FwdDiv]]/Table3[[#This Row],[SharePrice]]</f>
        <v>5.4607508532423209E-2</v>
      </c>
    </row>
    <row r="5039" spans="2:7" x14ac:dyDescent="0.2">
      <c r="B5039" s="57">
        <v>37813</v>
      </c>
      <c r="C5039" s="56">
        <v>40.950000000000003</v>
      </c>
      <c r="D5039" s="56"/>
      <c r="E5039" s="56">
        <v>0.56000000000000005</v>
      </c>
      <c r="F5039">
        <f>Table3[[#This Row],[DivPay]]*4</f>
        <v>2.2400000000000002</v>
      </c>
      <c r="G5039" s="2">
        <f>Table3[[#This Row],[FwdDiv]]/Table3[[#This Row],[SharePrice]]</f>
        <v>5.4700854700854701E-2</v>
      </c>
    </row>
    <row r="5040" spans="2:7" x14ac:dyDescent="0.2">
      <c r="B5040" s="57">
        <v>37812</v>
      </c>
      <c r="C5040" s="56">
        <v>40.65</v>
      </c>
      <c r="D5040" s="56"/>
      <c r="E5040" s="56">
        <v>0.56000000000000005</v>
      </c>
      <c r="F5040">
        <f>Table3[[#This Row],[DivPay]]*4</f>
        <v>2.2400000000000002</v>
      </c>
      <c r="G5040" s="2">
        <f>Table3[[#This Row],[FwdDiv]]/Table3[[#This Row],[SharePrice]]</f>
        <v>5.5104551045510465E-2</v>
      </c>
    </row>
    <row r="5041" spans="2:7" x14ac:dyDescent="0.2">
      <c r="B5041" s="57">
        <v>37811</v>
      </c>
      <c r="C5041" s="56">
        <v>41.55</v>
      </c>
      <c r="D5041" s="56"/>
      <c r="E5041" s="56">
        <v>0.56000000000000005</v>
      </c>
      <c r="F5041">
        <f>Table3[[#This Row],[DivPay]]*4</f>
        <v>2.2400000000000002</v>
      </c>
      <c r="G5041" s="2">
        <f>Table3[[#This Row],[FwdDiv]]/Table3[[#This Row],[SharePrice]]</f>
        <v>5.3910950661853196E-2</v>
      </c>
    </row>
    <row r="5042" spans="2:7" x14ac:dyDescent="0.2">
      <c r="B5042" s="57">
        <v>37810</v>
      </c>
      <c r="C5042" s="56">
        <v>41.9</v>
      </c>
      <c r="D5042" s="56"/>
      <c r="E5042" s="56">
        <v>0.56000000000000005</v>
      </c>
      <c r="F5042">
        <f>Table3[[#This Row],[DivPay]]*4</f>
        <v>2.2400000000000002</v>
      </c>
      <c r="G5042" s="2">
        <f>Table3[[#This Row],[FwdDiv]]/Table3[[#This Row],[SharePrice]]</f>
        <v>5.346062052505967E-2</v>
      </c>
    </row>
    <row r="5043" spans="2:7" x14ac:dyDescent="0.2">
      <c r="B5043" s="57">
        <v>37809</v>
      </c>
      <c r="C5043" s="56">
        <v>42.95</v>
      </c>
      <c r="D5043" s="56"/>
      <c r="E5043" s="56">
        <v>0.56000000000000005</v>
      </c>
      <c r="F5043">
        <f>Table3[[#This Row],[DivPay]]*4</f>
        <v>2.2400000000000002</v>
      </c>
      <c r="G5043" s="2">
        <f>Table3[[#This Row],[FwdDiv]]/Table3[[#This Row],[SharePrice]]</f>
        <v>5.2153667054714789E-2</v>
      </c>
    </row>
    <row r="5044" spans="2:7" x14ac:dyDescent="0.2">
      <c r="B5044" s="57">
        <v>37805</v>
      </c>
      <c r="C5044" s="56">
        <v>43.3</v>
      </c>
      <c r="D5044" s="56"/>
      <c r="E5044" s="56">
        <v>0.56000000000000005</v>
      </c>
      <c r="F5044">
        <f>Table3[[#This Row],[DivPay]]*4</f>
        <v>2.2400000000000002</v>
      </c>
      <c r="G5044" s="2">
        <f>Table3[[#This Row],[FwdDiv]]/Table3[[#This Row],[SharePrice]]</f>
        <v>5.1732101616628182E-2</v>
      </c>
    </row>
    <row r="5045" spans="2:7" x14ac:dyDescent="0.2">
      <c r="B5045" s="57">
        <v>37804</v>
      </c>
      <c r="C5045" s="56">
        <v>43.51</v>
      </c>
      <c r="D5045" s="56"/>
      <c r="E5045" s="56">
        <v>0.56000000000000005</v>
      </c>
      <c r="F5045">
        <f>Table3[[#This Row],[DivPay]]*4</f>
        <v>2.2400000000000002</v>
      </c>
      <c r="G5045" s="2">
        <f>Table3[[#This Row],[FwdDiv]]/Table3[[#This Row],[SharePrice]]</f>
        <v>5.1482417834980469E-2</v>
      </c>
    </row>
    <row r="5046" spans="2:7" x14ac:dyDescent="0.2">
      <c r="B5046" s="57">
        <v>37803</v>
      </c>
      <c r="C5046" s="56">
        <v>43.41</v>
      </c>
      <c r="D5046" s="56"/>
      <c r="E5046" s="56">
        <v>0.56000000000000005</v>
      </c>
      <c r="F5046">
        <f>Table3[[#This Row],[DivPay]]*4</f>
        <v>2.2400000000000002</v>
      </c>
      <c r="G5046" s="2">
        <f>Table3[[#This Row],[FwdDiv]]/Table3[[#This Row],[SharePrice]]</f>
        <v>5.160101359133841E-2</v>
      </c>
    </row>
    <row r="5047" spans="2:7" x14ac:dyDescent="0.2">
      <c r="B5047" s="57">
        <v>37802</v>
      </c>
      <c r="C5047" s="56">
        <v>43.28</v>
      </c>
      <c r="D5047" s="56"/>
      <c r="E5047" s="56">
        <v>0.56000000000000005</v>
      </c>
      <c r="F5047">
        <f>Table3[[#This Row],[DivPay]]*4</f>
        <v>2.2400000000000002</v>
      </c>
      <c r="G5047" s="2">
        <f>Table3[[#This Row],[FwdDiv]]/Table3[[#This Row],[SharePrice]]</f>
        <v>5.1756007393715345E-2</v>
      </c>
    </row>
    <row r="5048" spans="2:7" x14ac:dyDescent="0.2">
      <c r="B5048" s="57">
        <v>37799</v>
      </c>
      <c r="C5048" s="56">
        <v>43.16</v>
      </c>
      <c r="D5048" s="56"/>
      <c r="E5048" s="56">
        <v>0.56000000000000005</v>
      </c>
      <c r="F5048">
        <f>Table3[[#This Row],[DivPay]]*4</f>
        <v>2.2400000000000002</v>
      </c>
      <c r="G5048" s="2">
        <f>Table3[[#This Row],[FwdDiv]]/Table3[[#This Row],[SharePrice]]</f>
        <v>5.189990732159408E-2</v>
      </c>
    </row>
    <row r="5049" spans="2:7" x14ac:dyDescent="0.2">
      <c r="B5049" s="57">
        <v>37798</v>
      </c>
      <c r="C5049" s="56">
        <v>43.83</v>
      </c>
      <c r="D5049" s="56"/>
      <c r="E5049" s="56">
        <v>0.56000000000000005</v>
      </c>
      <c r="F5049">
        <f>Table3[[#This Row],[DivPay]]*4</f>
        <v>2.2400000000000002</v>
      </c>
      <c r="G5049" s="2">
        <f>Table3[[#This Row],[FwdDiv]]/Table3[[#This Row],[SharePrice]]</f>
        <v>5.1106548026465901E-2</v>
      </c>
    </row>
    <row r="5050" spans="2:7" x14ac:dyDescent="0.2">
      <c r="B5050" s="57">
        <v>37797</v>
      </c>
      <c r="C5050" s="56">
        <v>43.47</v>
      </c>
      <c r="D5050" s="56"/>
      <c r="E5050" s="56">
        <v>0.56000000000000005</v>
      </c>
      <c r="F5050">
        <f>Table3[[#This Row],[DivPay]]*4</f>
        <v>2.2400000000000002</v>
      </c>
      <c r="G5050" s="2">
        <f>Table3[[#This Row],[FwdDiv]]/Table3[[#This Row],[SharePrice]]</f>
        <v>5.152979066022545E-2</v>
      </c>
    </row>
    <row r="5051" spans="2:7" x14ac:dyDescent="0.2">
      <c r="B5051" s="57">
        <v>37796</v>
      </c>
      <c r="C5051" s="56">
        <v>43.42</v>
      </c>
      <c r="D5051" s="56"/>
      <c r="E5051" s="56">
        <v>0.56000000000000005</v>
      </c>
      <c r="F5051">
        <f>Table3[[#This Row],[DivPay]]*4</f>
        <v>2.2400000000000002</v>
      </c>
      <c r="G5051" s="2">
        <f>Table3[[#This Row],[FwdDiv]]/Table3[[#This Row],[SharePrice]]</f>
        <v>5.1589129433440815E-2</v>
      </c>
    </row>
    <row r="5052" spans="2:7" x14ac:dyDescent="0.2">
      <c r="B5052" s="57">
        <v>37795</v>
      </c>
      <c r="C5052" s="56">
        <v>43.45</v>
      </c>
      <c r="D5052" s="56"/>
      <c r="E5052" s="56">
        <v>0.56000000000000005</v>
      </c>
      <c r="F5052">
        <f>Table3[[#This Row],[DivPay]]*4</f>
        <v>2.2400000000000002</v>
      </c>
      <c r="G5052" s="2">
        <f>Table3[[#This Row],[FwdDiv]]/Table3[[#This Row],[SharePrice]]</f>
        <v>5.1553509781357885E-2</v>
      </c>
    </row>
    <row r="5053" spans="2:7" x14ac:dyDescent="0.2">
      <c r="B5053" s="57">
        <v>37792</v>
      </c>
      <c r="C5053" s="56">
        <v>43.59</v>
      </c>
      <c r="D5053" s="56"/>
      <c r="E5053" s="56">
        <v>0.56000000000000005</v>
      </c>
      <c r="F5053">
        <f>Table3[[#This Row],[DivPay]]*4</f>
        <v>2.2400000000000002</v>
      </c>
      <c r="G5053" s="2">
        <f>Table3[[#This Row],[FwdDiv]]/Table3[[#This Row],[SharePrice]]</f>
        <v>5.138793301215875E-2</v>
      </c>
    </row>
    <row r="5054" spans="2:7" x14ac:dyDescent="0.2">
      <c r="B5054" s="57">
        <v>37791</v>
      </c>
      <c r="C5054" s="56">
        <v>43.79</v>
      </c>
      <c r="D5054" s="56"/>
      <c r="E5054" s="56">
        <v>0.56000000000000005</v>
      </c>
      <c r="F5054">
        <f>Table3[[#This Row],[DivPay]]*4</f>
        <v>2.2400000000000002</v>
      </c>
      <c r="G5054" s="2">
        <f>Table3[[#This Row],[FwdDiv]]/Table3[[#This Row],[SharePrice]]</f>
        <v>5.1153231331354194E-2</v>
      </c>
    </row>
    <row r="5055" spans="2:7" x14ac:dyDescent="0.2">
      <c r="B5055" s="57">
        <v>37790</v>
      </c>
      <c r="C5055" s="56">
        <v>43.42</v>
      </c>
      <c r="D5055" s="56"/>
      <c r="E5055" s="56">
        <v>0.56000000000000005</v>
      </c>
      <c r="F5055">
        <f>Table3[[#This Row],[DivPay]]*4</f>
        <v>2.2400000000000002</v>
      </c>
      <c r="G5055" s="2">
        <f>Table3[[#This Row],[FwdDiv]]/Table3[[#This Row],[SharePrice]]</f>
        <v>5.1589129433440815E-2</v>
      </c>
    </row>
    <row r="5056" spans="2:7" x14ac:dyDescent="0.2">
      <c r="B5056" s="57">
        <v>37789</v>
      </c>
      <c r="C5056" s="56">
        <v>42.74</v>
      </c>
      <c r="D5056" s="56"/>
      <c r="E5056" s="56">
        <v>0.56000000000000005</v>
      </c>
      <c r="F5056">
        <f>Table3[[#This Row],[DivPay]]*4</f>
        <v>2.2400000000000002</v>
      </c>
      <c r="G5056" s="2">
        <f>Table3[[#This Row],[FwdDiv]]/Table3[[#This Row],[SharePrice]]</f>
        <v>5.240992044922789E-2</v>
      </c>
    </row>
    <row r="5057" spans="2:7" x14ac:dyDescent="0.2">
      <c r="B5057" s="57">
        <v>37788</v>
      </c>
      <c r="C5057" s="56">
        <v>43.22</v>
      </c>
      <c r="D5057" s="56"/>
      <c r="E5057" s="56">
        <v>0.56000000000000005</v>
      </c>
      <c r="F5057">
        <f>Table3[[#This Row],[DivPay]]*4</f>
        <v>2.2400000000000002</v>
      </c>
      <c r="G5057" s="2">
        <f>Table3[[#This Row],[FwdDiv]]/Table3[[#This Row],[SharePrice]]</f>
        <v>5.1827857473391956E-2</v>
      </c>
    </row>
    <row r="5058" spans="2:7" x14ac:dyDescent="0.2">
      <c r="B5058" s="57">
        <v>37785</v>
      </c>
      <c r="C5058" s="56">
        <v>42.34</v>
      </c>
      <c r="D5058" s="56"/>
      <c r="E5058" s="56">
        <v>0.56000000000000005</v>
      </c>
      <c r="F5058">
        <f>Table3[[#This Row],[DivPay]]*4</f>
        <v>2.2400000000000002</v>
      </c>
      <c r="G5058" s="2">
        <f>Table3[[#This Row],[FwdDiv]]/Table3[[#This Row],[SharePrice]]</f>
        <v>5.2905054322153991E-2</v>
      </c>
    </row>
    <row r="5059" spans="2:7" x14ac:dyDescent="0.2">
      <c r="B5059" s="57">
        <v>37784</v>
      </c>
      <c r="C5059" s="56">
        <v>43.17</v>
      </c>
      <c r="D5059" s="56"/>
      <c r="E5059" s="56">
        <v>0.56000000000000005</v>
      </c>
      <c r="F5059">
        <f>Table3[[#This Row],[DivPay]]*4</f>
        <v>2.2400000000000002</v>
      </c>
      <c r="G5059" s="2">
        <f>Table3[[#This Row],[FwdDiv]]/Table3[[#This Row],[SharePrice]]</f>
        <v>5.1887885105397269E-2</v>
      </c>
    </row>
    <row r="5060" spans="2:7" x14ac:dyDescent="0.2">
      <c r="B5060" s="57">
        <v>37783</v>
      </c>
      <c r="C5060" s="56">
        <v>42.39</v>
      </c>
      <c r="D5060" s="56"/>
      <c r="E5060" s="56">
        <v>0.56000000000000005</v>
      </c>
      <c r="F5060">
        <f>Table3[[#This Row],[DivPay]]*4</f>
        <v>2.2400000000000002</v>
      </c>
      <c r="G5060" s="2">
        <f>Table3[[#This Row],[FwdDiv]]/Table3[[#This Row],[SharePrice]]</f>
        <v>5.2842651568766226E-2</v>
      </c>
    </row>
    <row r="5061" spans="2:7" x14ac:dyDescent="0.2">
      <c r="B5061" s="57">
        <v>37782</v>
      </c>
      <c r="C5061" s="56">
        <v>42.26</v>
      </c>
      <c r="D5061" s="56"/>
      <c r="E5061" s="56">
        <v>0.56000000000000005</v>
      </c>
      <c r="F5061">
        <f>Table3[[#This Row],[DivPay]]*4</f>
        <v>2.2400000000000002</v>
      </c>
      <c r="G5061" s="2">
        <f>Table3[[#This Row],[FwdDiv]]/Table3[[#This Row],[SharePrice]]</f>
        <v>5.3005205868433512E-2</v>
      </c>
    </row>
    <row r="5062" spans="2:7" x14ac:dyDescent="0.2">
      <c r="B5062" s="57">
        <v>37781</v>
      </c>
      <c r="C5062" s="56">
        <v>42.62</v>
      </c>
      <c r="D5062" s="56"/>
      <c r="E5062" s="56">
        <v>0.56000000000000005</v>
      </c>
      <c r="F5062">
        <f>Table3[[#This Row],[DivPay]]*4</f>
        <v>2.2400000000000002</v>
      </c>
      <c r="G5062" s="2">
        <f>Table3[[#This Row],[FwdDiv]]/Table3[[#This Row],[SharePrice]]</f>
        <v>5.2557484748944165E-2</v>
      </c>
    </row>
    <row r="5063" spans="2:7" x14ac:dyDescent="0.2">
      <c r="B5063" s="57">
        <v>37778</v>
      </c>
      <c r="C5063" s="56">
        <v>42.72</v>
      </c>
      <c r="D5063" s="56"/>
      <c r="E5063" s="56">
        <v>0.56000000000000005</v>
      </c>
      <c r="F5063">
        <f>Table3[[#This Row],[DivPay]]*4</f>
        <v>2.2400000000000002</v>
      </c>
      <c r="G5063" s="2">
        <f>Table3[[#This Row],[FwdDiv]]/Table3[[#This Row],[SharePrice]]</f>
        <v>5.2434456928838954E-2</v>
      </c>
    </row>
    <row r="5064" spans="2:7" x14ac:dyDescent="0.2">
      <c r="B5064" s="57">
        <v>37777</v>
      </c>
      <c r="C5064" s="56">
        <v>42.8</v>
      </c>
      <c r="D5064" s="56"/>
      <c r="E5064" s="56">
        <v>0.56000000000000005</v>
      </c>
      <c r="F5064">
        <f>Table3[[#This Row],[DivPay]]*4</f>
        <v>2.2400000000000002</v>
      </c>
      <c r="G5064" s="2">
        <f>Table3[[#This Row],[FwdDiv]]/Table3[[#This Row],[SharePrice]]</f>
        <v>5.2336448598130851E-2</v>
      </c>
    </row>
    <row r="5065" spans="2:7" x14ac:dyDescent="0.2">
      <c r="B5065" s="57">
        <v>37776</v>
      </c>
      <c r="C5065" s="56">
        <v>43.6</v>
      </c>
      <c r="D5065" s="56"/>
      <c r="E5065" s="56">
        <v>0.56000000000000005</v>
      </c>
      <c r="F5065">
        <f>Table3[[#This Row],[DivPay]]*4</f>
        <v>2.2400000000000002</v>
      </c>
      <c r="G5065" s="2">
        <f>Table3[[#This Row],[FwdDiv]]/Table3[[#This Row],[SharePrice]]</f>
        <v>5.1376146788990829E-2</v>
      </c>
    </row>
    <row r="5066" spans="2:7" x14ac:dyDescent="0.2">
      <c r="B5066" s="57">
        <v>37775</v>
      </c>
      <c r="C5066" s="56">
        <v>43.45</v>
      </c>
      <c r="D5066" s="56"/>
      <c r="E5066" s="56">
        <v>0.56000000000000005</v>
      </c>
      <c r="F5066">
        <f>Table3[[#This Row],[DivPay]]*4</f>
        <v>2.2400000000000002</v>
      </c>
      <c r="G5066" s="2">
        <f>Table3[[#This Row],[FwdDiv]]/Table3[[#This Row],[SharePrice]]</f>
        <v>5.1553509781357885E-2</v>
      </c>
    </row>
    <row r="5067" spans="2:7" x14ac:dyDescent="0.2">
      <c r="B5067" s="57">
        <v>37774</v>
      </c>
      <c r="C5067" s="56">
        <v>43.2</v>
      </c>
      <c r="D5067" s="56"/>
      <c r="E5067" s="56">
        <v>0.56000000000000005</v>
      </c>
      <c r="F5067">
        <f>Table3[[#This Row],[DivPay]]*4</f>
        <v>2.2400000000000002</v>
      </c>
      <c r="G5067" s="2">
        <f>Table3[[#This Row],[FwdDiv]]/Table3[[#This Row],[SharePrice]]</f>
        <v>5.185185185185185E-2</v>
      </c>
    </row>
    <row r="5068" spans="2:7" x14ac:dyDescent="0.2">
      <c r="B5068" s="57">
        <v>37771</v>
      </c>
      <c r="C5068" s="56">
        <v>42.99</v>
      </c>
      <c r="D5068" s="56"/>
      <c r="E5068" s="56">
        <v>0.56000000000000005</v>
      </c>
      <c r="F5068">
        <f>Table3[[#This Row],[DivPay]]*4</f>
        <v>2.2400000000000002</v>
      </c>
      <c r="G5068" s="2">
        <f>Table3[[#This Row],[FwdDiv]]/Table3[[#This Row],[SharePrice]]</f>
        <v>5.210514073040242E-2</v>
      </c>
    </row>
    <row r="5069" spans="2:7" x14ac:dyDescent="0.2">
      <c r="B5069" s="57">
        <v>37770</v>
      </c>
      <c r="C5069" s="56">
        <v>42.73</v>
      </c>
      <c r="D5069" s="56"/>
      <c r="E5069" s="56">
        <v>0.56000000000000005</v>
      </c>
      <c r="F5069">
        <f>Table3[[#This Row],[DivPay]]*4</f>
        <v>2.2400000000000002</v>
      </c>
      <c r="G5069" s="2">
        <f>Table3[[#This Row],[FwdDiv]]/Table3[[#This Row],[SharePrice]]</f>
        <v>5.2422185817926521E-2</v>
      </c>
    </row>
    <row r="5070" spans="2:7" x14ac:dyDescent="0.2">
      <c r="B5070" s="57">
        <v>37769</v>
      </c>
      <c r="C5070" s="56">
        <v>43.83</v>
      </c>
      <c r="D5070" s="56"/>
      <c r="E5070" s="56">
        <v>0.56000000000000005</v>
      </c>
      <c r="F5070">
        <f>Table3[[#This Row],[DivPay]]*4</f>
        <v>2.2400000000000002</v>
      </c>
      <c r="G5070" s="2">
        <f>Table3[[#This Row],[FwdDiv]]/Table3[[#This Row],[SharePrice]]</f>
        <v>5.1106548026465901E-2</v>
      </c>
    </row>
    <row r="5071" spans="2:7" x14ac:dyDescent="0.2">
      <c r="B5071" s="57">
        <v>37768</v>
      </c>
      <c r="C5071" s="56">
        <v>43.94</v>
      </c>
      <c r="D5071" s="56"/>
      <c r="E5071" s="56">
        <v>0.56000000000000005</v>
      </c>
      <c r="F5071">
        <f>Table3[[#This Row],[DivPay]]*4</f>
        <v>2.2400000000000002</v>
      </c>
      <c r="G5071" s="2">
        <f>Table3[[#This Row],[FwdDiv]]/Table3[[#This Row],[SharePrice]]</f>
        <v>5.0978607191624947E-2</v>
      </c>
    </row>
    <row r="5072" spans="2:7" x14ac:dyDescent="0.2">
      <c r="B5072" s="57">
        <v>37764</v>
      </c>
      <c r="C5072" s="56">
        <v>43.02</v>
      </c>
      <c r="D5072" s="56"/>
      <c r="E5072" s="56">
        <v>0.56000000000000005</v>
      </c>
      <c r="F5072">
        <f>Table3[[#This Row],[DivPay]]*4</f>
        <v>2.2400000000000002</v>
      </c>
      <c r="G5072" s="2">
        <f>Table3[[#This Row],[FwdDiv]]/Table3[[#This Row],[SharePrice]]</f>
        <v>5.2068805206880522E-2</v>
      </c>
    </row>
    <row r="5073" spans="2:7" x14ac:dyDescent="0.2">
      <c r="B5073" s="57">
        <v>37763</v>
      </c>
      <c r="C5073" s="56">
        <v>41.41</v>
      </c>
      <c r="D5073" s="56"/>
      <c r="E5073" s="56">
        <v>0.56000000000000005</v>
      </c>
      <c r="F5073">
        <f>Table3[[#This Row],[DivPay]]*4</f>
        <v>2.2400000000000002</v>
      </c>
      <c r="G5073" s="2">
        <f>Table3[[#This Row],[FwdDiv]]/Table3[[#This Row],[SharePrice]]</f>
        <v>5.4093214199468734E-2</v>
      </c>
    </row>
    <row r="5074" spans="2:7" x14ac:dyDescent="0.2">
      <c r="B5074" s="57">
        <v>37762</v>
      </c>
      <c r="C5074" s="56">
        <v>40.619999999999997</v>
      </c>
      <c r="D5074" s="56"/>
      <c r="E5074" s="56">
        <v>0.56000000000000005</v>
      </c>
      <c r="F5074">
        <f>Table3[[#This Row],[DivPay]]*4</f>
        <v>2.2400000000000002</v>
      </c>
      <c r="G5074" s="2">
        <f>Table3[[#This Row],[FwdDiv]]/Table3[[#This Row],[SharePrice]]</f>
        <v>5.5145248645987209E-2</v>
      </c>
    </row>
    <row r="5075" spans="2:7" x14ac:dyDescent="0.2">
      <c r="B5075" s="57">
        <v>37761</v>
      </c>
      <c r="C5075" s="56">
        <v>40.25</v>
      </c>
      <c r="D5075" s="56"/>
      <c r="E5075" s="56">
        <v>0.56000000000000005</v>
      </c>
      <c r="F5075">
        <f>Table3[[#This Row],[DivPay]]*4</f>
        <v>2.2400000000000002</v>
      </c>
      <c r="G5075" s="2">
        <f>Table3[[#This Row],[FwdDiv]]/Table3[[#This Row],[SharePrice]]</f>
        <v>5.565217391304348E-2</v>
      </c>
    </row>
    <row r="5076" spans="2:7" x14ac:dyDescent="0.2">
      <c r="B5076" s="57">
        <v>37760</v>
      </c>
      <c r="C5076" s="56">
        <v>40.299999999999997</v>
      </c>
      <c r="D5076" s="56"/>
      <c r="E5076" s="56">
        <v>0.56000000000000005</v>
      </c>
      <c r="F5076">
        <f>Table3[[#This Row],[DivPay]]*4</f>
        <v>2.2400000000000002</v>
      </c>
      <c r="G5076" s="2">
        <f>Table3[[#This Row],[FwdDiv]]/Table3[[#This Row],[SharePrice]]</f>
        <v>5.5583126550868493E-2</v>
      </c>
    </row>
    <row r="5077" spans="2:7" x14ac:dyDescent="0.2">
      <c r="B5077" s="57">
        <v>37757</v>
      </c>
      <c r="C5077" s="56">
        <v>40.549999999999997</v>
      </c>
      <c r="D5077" s="56"/>
      <c r="E5077" s="56">
        <v>0.56000000000000005</v>
      </c>
      <c r="F5077">
        <f>Table3[[#This Row],[DivPay]]*4</f>
        <v>2.2400000000000002</v>
      </c>
      <c r="G5077" s="2">
        <f>Table3[[#This Row],[FwdDiv]]/Table3[[#This Row],[SharePrice]]</f>
        <v>5.5240443896424178E-2</v>
      </c>
    </row>
    <row r="5078" spans="2:7" x14ac:dyDescent="0.2">
      <c r="B5078" s="57">
        <v>37756</v>
      </c>
      <c r="C5078" s="56">
        <v>39.56</v>
      </c>
      <c r="D5078" s="56"/>
      <c r="E5078" s="56">
        <v>0.56000000000000005</v>
      </c>
      <c r="F5078">
        <f>Table3[[#This Row],[DivPay]]*4</f>
        <v>2.2400000000000002</v>
      </c>
      <c r="G5078" s="2">
        <f>Table3[[#This Row],[FwdDiv]]/Table3[[#This Row],[SharePrice]]</f>
        <v>5.6622851365015166E-2</v>
      </c>
    </row>
    <row r="5079" spans="2:7" x14ac:dyDescent="0.2">
      <c r="B5079" s="57">
        <v>37755</v>
      </c>
      <c r="C5079" s="56">
        <v>39.11</v>
      </c>
      <c r="D5079" s="56"/>
      <c r="E5079" s="56">
        <v>0.56000000000000005</v>
      </c>
      <c r="F5079">
        <f>Table3[[#This Row],[DivPay]]*4</f>
        <v>2.2400000000000002</v>
      </c>
      <c r="G5079" s="2">
        <f>Table3[[#This Row],[FwdDiv]]/Table3[[#This Row],[SharePrice]]</f>
        <v>5.7274354385067762E-2</v>
      </c>
    </row>
    <row r="5080" spans="2:7" x14ac:dyDescent="0.2">
      <c r="B5080" s="57">
        <v>37754</v>
      </c>
      <c r="C5080" s="56">
        <v>39</v>
      </c>
      <c r="D5080" s="56"/>
      <c r="E5080" s="56">
        <v>0.56000000000000005</v>
      </c>
      <c r="F5080">
        <f>Table3[[#This Row],[DivPay]]*4</f>
        <v>2.2400000000000002</v>
      </c>
      <c r="G5080" s="2">
        <f>Table3[[#This Row],[FwdDiv]]/Table3[[#This Row],[SharePrice]]</f>
        <v>5.7435897435897443E-2</v>
      </c>
    </row>
    <row r="5081" spans="2:7" x14ac:dyDescent="0.2">
      <c r="B5081" s="57">
        <v>37753</v>
      </c>
      <c r="C5081" s="56">
        <v>38.72</v>
      </c>
      <c r="D5081" s="56">
        <v>0.56000000000000005</v>
      </c>
      <c r="E5081" s="56">
        <v>0.56000000000000005</v>
      </c>
      <c r="F5081">
        <f>Table3[[#This Row],[DivPay]]*4</f>
        <v>2.2400000000000002</v>
      </c>
      <c r="G5081" s="2">
        <f>Table3[[#This Row],[FwdDiv]]/Table3[[#This Row],[SharePrice]]</f>
        <v>5.7851239669421496E-2</v>
      </c>
    </row>
    <row r="5082" spans="2:7" x14ac:dyDescent="0.2">
      <c r="B5082" s="57">
        <v>37750</v>
      </c>
      <c r="C5082" s="56">
        <v>39.49</v>
      </c>
      <c r="D5082" s="56"/>
      <c r="E5082" s="56">
        <v>0.56000000000000005</v>
      </c>
      <c r="F5082">
        <f>Table3[[#This Row],[DivPay]]*4</f>
        <v>2.2400000000000002</v>
      </c>
      <c r="G5082" s="2">
        <f>Table3[[#This Row],[FwdDiv]]/Table3[[#This Row],[SharePrice]]</f>
        <v>5.6723221068624971E-2</v>
      </c>
    </row>
    <row r="5083" spans="2:7" x14ac:dyDescent="0.2">
      <c r="B5083" s="57">
        <v>37749</v>
      </c>
      <c r="C5083" s="56">
        <v>39.1</v>
      </c>
      <c r="D5083" s="56"/>
      <c r="E5083" s="56">
        <v>0.56000000000000005</v>
      </c>
      <c r="F5083">
        <f>Table3[[#This Row],[DivPay]]*4</f>
        <v>2.2400000000000002</v>
      </c>
      <c r="G5083" s="2">
        <f>Table3[[#This Row],[FwdDiv]]/Table3[[#This Row],[SharePrice]]</f>
        <v>5.7289002557544759E-2</v>
      </c>
    </row>
    <row r="5084" spans="2:7" x14ac:dyDescent="0.2">
      <c r="B5084" s="57">
        <v>37748</v>
      </c>
      <c r="C5084" s="56">
        <v>38.92</v>
      </c>
      <c r="D5084" s="56"/>
      <c r="E5084" s="56">
        <v>0.56000000000000005</v>
      </c>
      <c r="F5084">
        <f>Table3[[#This Row],[DivPay]]*4</f>
        <v>2.2400000000000002</v>
      </c>
      <c r="G5084" s="2">
        <f>Table3[[#This Row],[FwdDiv]]/Table3[[#This Row],[SharePrice]]</f>
        <v>5.7553956834532377E-2</v>
      </c>
    </row>
    <row r="5085" spans="2:7" x14ac:dyDescent="0.2">
      <c r="B5085" s="57">
        <v>37747</v>
      </c>
      <c r="C5085" s="56">
        <v>38.81</v>
      </c>
      <c r="D5085" s="56"/>
      <c r="E5085" s="56">
        <v>0.56000000000000005</v>
      </c>
      <c r="F5085">
        <f>Table3[[#This Row],[DivPay]]*4</f>
        <v>2.2400000000000002</v>
      </c>
      <c r="G5085" s="2">
        <f>Table3[[#This Row],[FwdDiv]]/Table3[[#This Row],[SharePrice]]</f>
        <v>5.7717083225972687E-2</v>
      </c>
    </row>
    <row r="5086" spans="2:7" x14ac:dyDescent="0.2">
      <c r="B5086" s="57">
        <v>37746</v>
      </c>
      <c r="C5086" s="56">
        <v>38.950000000000003</v>
      </c>
      <c r="D5086" s="56"/>
      <c r="E5086" s="56">
        <v>0.56000000000000005</v>
      </c>
      <c r="F5086">
        <f>Table3[[#This Row],[DivPay]]*4</f>
        <v>2.2400000000000002</v>
      </c>
      <c r="G5086" s="2">
        <f>Table3[[#This Row],[FwdDiv]]/Table3[[#This Row],[SharePrice]]</f>
        <v>5.7509627727856227E-2</v>
      </c>
    </row>
    <row r="5087" spans="2:7" x14ac:dyDescent="0.2">
      <c r="B5087" s="57">
        <v>37743</v>
      </c>
      <c r="C5087" s="56">
        <v>38.67</v>
      </c>
      <c r="D5087" s="56"/>
      <c r="E5087" s="56">
        <v>0.56000000000000005</v>
      </c>
      <c r="F5087">
        <f>Table3[[#This Row],[DivPay]]*4</f>
        <v>2.2400000000000002</v>
      </c>
      <c r="G5087" s="2">
        <f>Table3[[#This Row],[FwdDiv]]/Table3[[#This Row],[SharePrice]]</f>
        <v>5.7926040858546683E-2</v>
      </c>
    </row>
    <row r="5088" spans="2:7" x14ac:dyDescent="0.2">
      <c r="B5088" s="57">
        <v>37742</v>
      </c>
      <c r="C5088" s="56">
        <v>38.99</v>
      </c>
      <c r="D5088" s="56"/>
      <c r="E5088" s="56">
        <v>0.56000000000000005</v>
      </c>
      <c r="F5088">
        <f>Table3[[#This Row],[DivPay]]*4</f>
        <v>2.2400000000000002</v>
      </c>
      <c r="G5088" s="2">
        <f>Table3[[#This Row],[FwdDiv]]/Table3[[#This Row],[SharePrice]]</f>
        <v>5.7450628366247758E-2</v>
      </c>
    </row>
    <row r="5089" spans="2:7" x14ac:dyDescent="0.2">
      <c r="B5089" s="57">
        <v>37741</v>
      </c>
      <c r="C5089" s="56">
        <v>38.869999999999997</v>
      </c>
      <c r="D5089" s="56"/>
      <c r="E5089" s="56">
        <v>0.56000000000000005</v>
      </c>
      <c r="F5089">
        <f>Table3[[#This Row],[DivPay]]*4</f>
        <v>2.2400000000000002</v>
      </c>
      <c r="G5089" s="2">
        <f>Table3[[#This Row],[FwdDiv]]/Table3[[#This Row],[SharePrice]]</f>
        <v>5.7627990738358642E-2</v>
      </c>
    </row>
    <row r="5090" spans="2:7" x14ac:dyDescent="0.2">
      <c r="B5090" s="57">
        <v>37740</v>
      </c>
      <c r="C5090" s="56">
        <v>38.950000000000003</v>
      </c>
      <c r="D5090" s="56"/>
      <c r="E5090" s="56">
        <v>0.56000000000000005</v>
      </c>
      <c r="F5090">
        <f>Table3[[#This Row],[DivPay]]*4</f>
        <v>2.2400000000000002</v>
      </c>
      <c r="G5090" s="2">
        <f>Table3[[#This Row],[FwdDiv]]/Table3[[#This Row],[SharePrice]]</f>
        <v>5.7509627727856227E-2</v>
      </c>
    </row>
    <row r="5091" spans="2:7" x14ac:dyDescent="0.2">
      <c r="B5091" s="57">
        <v>37739</v>
      </c>
      <c r="C5091" s="56">
        <v>39.4</v>
      </c>
      <c r="D5091" s="56"/>
      <c r="E5091" s="56">
        <v>0.56000000000000005</v>
      </c>
      <c r="F5091">
        <f>Table3[[#This Row],[DivPay]]*4</f>
        <v>2.2400000000000002</v>
      </c>
      <c r="G5091" s="2">
        <f>Table3[[#This Row],[FwdDiv]]/Table3[[#This Row],[SharePrice]]</f>
        <v>5.6852791878172597E-2</v>
      </c>
    </row>
    <row r="5092" spans="2:7" x14ac:dyDescent="0.2">
      <c r="B5092" s="57">
        <v>37736</v>
      </c>
      <c r="C5092" s="56">
        <v>38.909999999999997</v>
      </c>
      <c r="D5092" s="56"/>
      <c r="E5092" s="56">
        <v>0.56000000000000005</v>
      </c>
      <c r="F5092">
        <f>Table3[[#This Row],[DivPay]]*4</f>
        <v>2.2400000000000002</v>
      </c>
      <c r="G5092" s="2">
        <f>Table3[[#This Row],[FwdDiv]]/Table3[[#This Row],[SharePrice]]</f>
        <v>5.7568748393729129E-2</v>
      </c>
    </row>
    <row r="5093" spans="2:7" x14ac:dyDescent="0.2">
      <c r="B5093" s="57">
        <v>37735</v>
      </c>
      <c r="C5093" s="56">
        <v>39.24</v>
      </c>
      <c r="D5093" s="56"/>
      <c r="E5093" s="56">
        <v>0.56000000000000005</v>
      </c>
      <c r="F5093">
        <f>Table3[[#This Row],[DivPay]]*4</f>
        <v>2.2400000000000002</v>
      </c>
      <c r="G5093" s="2">
        <f>Table3[[#This Row],[FwdDiv]]/Table3[[#This Row],[SharePrice]]</f>
        <v>5.7084607543323139E-2</v>
      </c>
    </row>
    <row r="5094" spans="2:7" x14ac:dyDescent="0.2">
      <c r="B5094" s="57">
        <v>37734</v>
      </c>
      <c r="C5094" s="56">
        <v>39.049999999999997</v>
      </c>
      <c r="D5094" s="56"/>
      <c r="E5094" s="56">
        <v>0.56000000000000005</v>
      </c>
      <c r="F5094">
        <f>Table3[[#This Row],[DivPay]]*4</f>
        <v>2.2400000000000002</v>
      </c>
      <c r="G5094" s="2">
        <f>Table3[[#This Row],[FwdDiv]]/Table3[[#This Row],[SharePrice]]</f>
        <v>5.7362355953905257E-2</v>
      </c>
    </row>
    <row r="5095" spans="2:7" x14ac:dyDescent="0.2">
      <c r="B5095" s="57">
        <v>37733</v>
      </c>
      <c r="C5095" s="56">
        <v>38.94</v>
      </c>
      <c r="D5095" s="56"/>
      <c r="E5095" s="56">
        <v>0.56000000000000005</v>
      </c>
      <c r="F5095">
        <f>Table3[[#This Row],[DivPay]]*4</f>
        <v>2.2400000000000002</v>
      </c>
      <c r="G5095" s="2">
        <f>Table3[[#This Row],[FwdDiv]]/Table3[[#This Row],[SharePrice]]</f>
        <v>5.752439650744736E-2</v>
      </c>
    </row>
    <row r="5096" spans="2:7" x14ac:dyDescent="0.2">
      <c r="B5096" s="57">
        <v>37732</v>
      </c>
      <c r="C5096" s="56">
        <v>38.51</v>
      </c>
      <c r="D5096" s="56"/>
      <c r="E5096" s="56">
        <v>0.56000000000000005</v>
      </c>
      <c r="F5096">
        <f>Table3[[#This Row],[DivPay]]*4</f>
        <v>2.2400000000000002</v>
      </c>
      <c r="G5096" s="2">
        <f>Table3[[#This Row],[FwdDiv]]/Table3[[#This Row],[SharePrice]]</f>
        <v>5.8166709945468721E-2</v>
      </c>
    </row>
    <row r="5097" spans="2:7" x14ac:dyDescent="0.2">
      <c r="B5097" s="57">
        <v>37728</v>
      </c>
      <c r="C5097" s="56">
        <v>39.090000000000003</v>
      </c>
      <c r="D5097" s="56"/>
      <c r="E5097" s="56">
        <v>0.56000000000000005</v>
      </c>
      <c r="F5097">
        <f>Table3[[#This Row],[DivPay]]*4</f>
        <v>2.2400000000000002</v>
      </c>
      <c r="G5097" s="2">
        <f>Table3[[#This Row],[FwdDiv]]/Table3[[#This Row],[SharePrice]]</f>
        <v>5.7303658224609873E-2</v>
      </c>
    </row>
    <row r="5098" spans="2:7" x14ac:dyDescent="0.2">
      <c r="B5098" s="57">
        <v>37727</v>
      </c>
      <c r="C5098" s="56">
        <v>39.299999999999997</v>
      </c>
      <c r="D5098" s="56"/>
      <c r="E5098" s="56">
        <v>0.56000000000000005</v>
      </c>
      <c r="F5098">
        <f>Table3[[#This Row],[DivPay]]*4</f>
        <v>2.2400000000000002</v>
      </c>
      <c r="G5098" s="2">
        <f>Table3[[#This Row],[FwdDiv]]/Table3[[#This Row],[SharePrice]]</f>
        <v>5.6997455470737923E-2</v>
      </c>
    </row>
    <row r="5099" spans="2:7" x14ac:dyDescent="0.2">
      <c r="B5099" s="57">
        <v>37726</v>
      </c>
      <c r="C5099" s="56">
        <v>39.950000000000003</v>
      </c>
      <c r="D5099" s="56"/>
      <c r="E5099" s="56">
        <v>0.56000000000000005</v>
      </c>
      <c r="F5099">
        <f>Table3[[#This Row],[DivPay]]*4</f>
        <v>2.2400000000000002</v>
      </c>
      <c r="G5099" s="2">
        <f>Table3[[#This Row],[FwdDiv]]/Table3[[#This Row],[SharePrice]]</f>
        <v>5.607008760951189E-2</v>
      </c>
    </row>
    <row r="5100" spans="2:7" x14ac:dyDescent="0.2">
      <c r="B5100" s="57">
        <v>37725</v>
      </c>
      <c r="C5100" s="56">
        <v>39.53</v>
      </c>
      <c r="D5100" s="56"/>
      <c r="E5100" s="56">
        <v>0.56000000000000005</v>
      </c>
      <c r="F5100">
        <f>Table3[[#This Row],[DivPay]]*4</f>
        <v>2.2400000000000002</v>
      </c>
      <c r="G5100" s="2">
        <f>Table3[[#This Row],[FwdDiv]]/Table3[[#This Row],[SharePrice]]</f>
        <v>5.6665823425246654E-2</v>
      </c>
    </row>
    <row r="5101" spans="2:7" x14ac:dyDescent="0.2">
      <c r="B5101" s="57">
        <v>37722</v>
      </c>
      <c r="C5101" s="56">
        <v>39.5</v>
      </c>
      <c r="D5101" s="56"/>
      <c r="E5101" s="56">
        <v>0.56000000000000005</v>
      </c>
      <c r="F5101">
        <f>Table3[[#This Row],[DivPay]]*4</f>
        <v>2.2400000000000002</v>
      </c>
      <c r="G5101" s="2">
        <f>Table3[[#This Row],[FwdDiv]]/Table3[[#This Row],[SharePrice]]</f>
        <v>5.6708860759493676E-2</v>
      </c>
    </row>
    <row r="5102" spans="2:7" x14ac:dyDescent="0.2">
      <c r="B5102" s="57">
        <v>37721</v>
      </c>
      <c r="C5102" s="56">
        <v>39.35</v>
      </c>
      <c r="D5102" s="56"/>
      <c r="E5102" s="56">
        <v>0.56000000000000005</v>
      </c>
      <c r="F5102">
        <f>Table3[[#This Row],[DivPay]]*4</f>
        <v>2.2400000000000002</v>
      </c>
      <c r="G5102" s="2">
        <f>Table3[[#This Row],[FwdDiv]]/Table3[[#This Row],[SharePrice]]</f>
        <v>5.6925031766200763E-2</v>
      </c>
    </row>
    <row r="5103" spans="2:7" x14ac:dyDescent="0.2">
      <c r="B5103" s="57">
        <v>37720</v>
      </c>
      <c r="C5103" s="56">
        <v>38.979999999999997</v>
      </c>
      <c r="D5103" s="56"/>
      <c r="E5103" s="56">
        <v>0.56000000000000005</v>
      </c>
      <c r="F5103">
        <f>Table3[[#This Row],[DivPay]]*4</f>
        <v>2.2400000000000002</v>
      </c>
      <c r="G5103" s="2">
        <f>Table3[[#This Row],[FwdDiv]]/Table3[[#This Row],[SharePrice]]</f>
        <v>5.7465366854797341E-2</v>
      </c>
    </row>
    <row r="5104" spans="2:7" x14ac:dyDescent="0.2">
      <c r="B5104" s="57">
        <v>37719</v>
      </c>
      <c r="C5104" s="56">
        <v>39.049999999999997</v>
      </c>
      <c r="D5104" s="56"/>
      <c r="E5104" s="56">
        <v>0.56000000000000005</v>
      </c>
      <c r="F5104">
        <f>Table3[[#This Row],[DivPay]]*4</f>
        <v>2.2400000000000002</v>
      </c>
      <c r="G5104" s="2">
        <f>Table3[[#This Row],[FwdDiv]]/Table3[[#This Row],[SharePrice]]</f>
        <v>5.7362355953905257E-2</v>
      </c>
    </row>
    <row r="5105" spans="2:7" x14ac:dyDescent="0.2">
      <c r="B5105" s="57">
        <v>37718</v>
      </c>
      <c r="C5105" s="56">
        <v>39.020000000000003</v>
      </c>
      <c r="D5105" s="56"/>
      <c r="E5105" s="56">
        <v>0.56000000000000005</v>
      </c>
      <c r="F5105">
        <f>Table3[[#This Row],[DivPay]]*4</f>
        <v>2.2400000000000002</v>
      </c>
      <c r="G5105" s="2">
        <f>Table3[[#This Row],[FwdDiv]]/Table3[[#This Row],[SharePrice]]</f>
        <v>5.7406458226550487E-2</v>
      </c>
    </row>
    <row r="5106" spans="2:7" x14ac:dyDescent="0.2">
      <c r="B5106" s="57">
        <v>37715</v>
      </c>
      <c r="C5106" s="56">
        <v>39.340000000000003</v>
      </c>
      <c r="D5106" s="56"/>
      <c r="E5106" s="56">
        <v>0.56000000000000005</v>
      </c>
      <c r="F5106">
        <f>Table3[[#This Row],[DivPay]]*4</f>
        <v>2.2400000000000002</v>
      </c>
      <c r="G5106" s="2">
        <f>Table3[[#This Row],[FwdDiv]]/Table3[[#This Row],[SharePrice]]</f>
        <v>5.6939501779359428E-2</v>
      </c>
    </row>
    <row r="5107" spans="2:7" x14ac:dyDescent="0.2">
      <c r="B5107" s="57">
        <v>37714</v>
      </c>
      <c r="C5107" s="56">
        <v>39</v>
      </c>
      <c r="D5107" s="56"/>
      <c r="E5107" s="56">
        <v>0.56000000000000005</v>
      </c>
      <c r="F5107">
        <f>Table3[[#This Row],[DivPay]]*4</f>
        <v>2.2400000000000002</v>
      </c>
      <c r="G5107" s="2">
        <f>Table3[[#This Row],[FwdDiv]]/Table3[[#This Row],[SharePrice]]</f>
        <v>5.7435897435897443E-2</v>
      </c>
    </row>
    <row r="5108" spans="2:7" x14ac:dyDescent="0.2">
      <c r="B5108" s="57">
        <v>37713</v>
      </c>
      <c r="C5108" s="56">
        <v>39</v>
      </c>
      <c r="D5108" s="56"/>
      <c r="E5108" s="56">
        <v>0.56000000000000005</v>
      </c>
      <c r="F5108">
        <f>Table3[[#This Row],[DivPay]]*4</f>
        <v>2.2400000000000002</v>
      </c>
      <c r="G5108" s="2">
        <f>Table3[[#This Row],[FwdDiv]]/Table3[[#This Row],[SharePrice]]</f>
        <v>5.7435897435897443E-2</v>
      </c>
    </row>
    <row r="5109" spans="2:7" x14ac:dyDescent="0.2">
      <c r="B5109" s="57">
        <v>37712</v>
      </c>
      <c r="C5109" s="56">
        <v>38.909999999999997</v>
      </c>
      <c r="D5109" s="56"/>
      <c r="E5109" s="56">
        <v>0.56000000000000005</v>
      </c>
      <c r="F5109">
        <f>Table3[[#This Row],[DivPay]]*4</f>
        <v>2.2400000000000002</v>
      </c>
      <c r="G5109" s="2">
        <f>Table3[[#This Row],[FwdDiv]]/Table3[[#This Row],[SharePrice]]</f>
        <v>5.7568748393729129E-2</v>
      </c>
    </row>
    <row r="5110" spans="2:7" x14ac:dyDescent="0.2">
      <c r="B5110" s="57">
        <v>37711</v>
      </c>
      <c r="C5110" s="56">
        <v>38.47</v>
      </c>
      <c r="D5110" s="56"/>
      <c r="E5110" s="56">
        <v>0.56000000000000005</v>
      </c>
      <c r="F5110">
        <f>Table3[[#This Row],[DivPay]]*4</f>
        <v>2.2400000000000002</v>
      </c>
      <c r="G5110" s="2">
        <f>Table3[[#This Row],[FwdDiv]]/Table3[[#This Row],[SharePrice]]</f>
        <v>5.8227190018196005E-2</v>
      </c>
    </row>
    <row r="5111" spans="2:7" x14ac:dyDescent="0.2">
      <c r="B5111" s="57">
        <v>37708</v>
      </c>
      <c r="C5111" s="56">
        <v>38.46</v>
      </c>
      <c r="D5111" s="56"/>
      <c r="E5111" s="56">
        <v>0.56000000000000005</v>
      </c>
      <c r="F5111">
        <f>Table3[[#This Row],[DivPay]]*4</f>
        <v>2.2400000000000002</v>
      </c>
      <c r="G5111" s="2">
        <f>Table3[[#This Row],[FwdDiv]]/Table3[[#This Row],[SharePrice]]</f>
        <v>5.8242329693187732E-2</v>
      </c>
    </row>
    <row r="5112" spans="2:7" x14ac:dyDescent="0.2">
      <c r="B5112" s="57">
        <v>37707</v>
      </c>
      <c r="C5112" s="56">
        <v>38.56</v>
      </c>
      <c r="D5112" s="56"/>
      <c r="E5112" s="56">
        <v>0.56000000000000005</v>
      </c>
      <c r="F5112">
        <f>Table3[[#This Row],[DivPay]]*4</f>
        <v>2.2400000000000002</v>
      </c>
      <c r="G5112" s="2">
        <f>Table3[[#This Row],[FwdDiv]]/Table3[[#This Row],[SharePrice]]</f>
        <v>5.8091286307053944E-2</v>
      </c>
    </row>
    <row r="5113" spans="2:7" x14ac:dyDescent="0.2">
      <c r="B5113" s="57">
        <v>37706</v>
      </c>
      <c r="C5113" s="56">
        <v>38.85</v>
      </c>
      <c r="D5113" s="56"/>
      <c r="E5113" s="56">
        <v>0.56000000000000005</v>
      </c>
      <c r="F5113">
        <f>Table3[[#This Row],[DivPay]]*4</f>
        <v>2.2400000000000002</v>
      </c>
      <c r="G5113" s="2">
        <f>Table3[[#This Row],[FwdDiv]]/Table3[[#This Row],[SharePrice]]</f>
        <v>5.7657657657657659E-2</v>
      </c>
    </row>
    <row r="5114" spans="2:7" x14ac:dyDescent="0.2">
      <c r="B5114" s="57">
        <v>37705</v>
      </c>
      <c r="C5114" s="56">
        <v>39.19</v>
      </c>
      <c r="D5114" s="56"/>
      <c r="E5114" s="56">
        <v>0.56000000000000005</v>
      </c>
      <c r="F5114">
        <f>Table3[[#This Row],[DivPay]]*4</f>
        <v>2.2400000000000002</v>
      </c>
      <c r="G5114" s="2">
        <f>Table3[[#This Row],[FwdDiv]]/Table3[[#This Row],[SharePrice]]</f>
        <v>5.7157438121969897E-2</v>
      </c>
    </row>
    <row r="5115" spans="2:7" x14ac:dyDescent="0.2">
      <c r="B5115" s="57">
        <v>37704</v>
      </c>
      <c r="C5115" s="56">
        <v>38.76</v>
      </c>
      <c r="D5115" s="56"/>
      <c r="E5115" s="56">
        <v>0.56000000000000005</v>
      </c>
      <c r="F5115">
        <f>Table3[[#This Row],[DivPay]]*4</f>
        <v>2.2400000000000002</v>
      </c>
      <c r="G5115" s="2">
        <f>Table3[[#This Row],[FwdDiv]]/Table3[[#This Row],[SharePrice]]</f>
        <v>5.7791537667698664E-2</v>
      </c>
    </row>
    <row r="5116" spans="2:7" x14ac:dyDescent="0.2">
      <c r="B5116" s="57">
        <v>37701</v>
      </c>
      <c r="C5116" s="56">
        <v>39.5</v>
      </c>
      <c r="D5116" s="56"/>
      <c r="E5116" s="56">
        <v>0.56000000000000005</v>
      </c>
      <c r="F5116">
        <f>Table3[[#This Row],[DivPay]]*4</f>
        <v>2.2400000000000002</v>
      </c>
      <c r="G5116" s="2">
        <f>Table3[[#This Row],[FwdDiv]]/Table3[[#This Row],[SharePrice]]</f>
        <v>5.6708860759493676E-2</v>
      </c>
    </row>
    <row r="5117" spans="2:7" x14ac:dyDescent="0.2">
      <c r="B5117" s="57">
        <v>37700</v>
      </c>
      <c r="C5117" s="56">
        <v>38.619999999999997</v>
      </c>
      <c r="D5117" s="56"/>
      <c r="E5117" s="56">
        <v>0.56000000000000005</v>
      </c>
      <c r="F5117">
        <f>Table3[[#This Row],[DivPay]]*4</f>
        <v>2.2400000000000002</v>
      </c>
      <c r="G5117" s="2">
        <f>Table3[[#This Row],[FwdDiv]]/Table3[[#This Row],[SharePrice]]</f>
        <v>5.8001035732780953E-2</v>
      </c>
    </row>
    <row r="5118" spans="2:7" x14ac:dyDescent="0.2">
      <c r="B5118" s="57">
        <v>37699</v>
      </c>
      <c r="C5118" s="56">
        <v>38.89</v>
      </c>
      <c r="D5118" s="56"/>
      <c r="E5118" s="56">
        <v>0.56000000000000005</v>
      </c>
      <c r="F5118">
        <f>Table3[[#This Row],[DivPay]]*4</f>
        <v>2.2400000000000002</v>
      </c>
      <c r="G5118" s="2">
        <f>Table3[[#This Row],[FwdDiv]]/Table3[[#This Row],[SharePrice]]</f>
        <v>5.7598354332733352E-2</v>
      </c>
    </row>
    <row r="5119" spans="2:7" x14ac:dyDescent="0.2">
      <c r="B5119" s="57">
        <v>37698</v>
      </c>
      <c r="C5119" s="56">
        <v>39</v>
      </c>
      <c r="D5119" s="56"/>
      <c r="E5119" s="56">
        <v>0.56000000000000005</v>
      </c>
      <c r="F5119">
        <f>Table3[[#This Row],[DivPay]]*4</f>
        <v>2.2400000000000002</v>
      </c>
      <c r="G5119" s="2">
        <f>Table3[[#This Row],[FwdDiv]]/Table3[[#This Row],[SharePrice]]</f>
        <v>5.7435897435897443E-2</v>
      </c>
    </row>
    <row r="5120" spans="2:7" x14ac:dyDescent="0.2">
      <c r="B5120" s="57">
        <v>37697</v>
      </c>
      <c r="C5120" s="56">
        <v>38.729999999999997</v>
      </c>
      <c r="D5120" s="56"/>
      <c r="E5120" s="56">
        <v>0.56000000000000005</v>
      </c>
      <c r="F5120">
        <f>Table3[[#This Row],[DivPay]]*4</f>
        <v>2.2400000000000002</v>
      </c>
      <c r="G5120" s="2">
        <f>Table3[[#This Row],[FwdDiv]]/Table3[[#This Row],[SharePrice]]</f>
        <v>5.7836302607797582E-2</v>
      </c>
    </row>
    <row r="5121" spans="2:7" x14ac:dyDescent="0.2">
      <c r="B5121" s="57">
        <v>37694</v>
      </c>
      <c r="C5121" s="56">
        <v>38</v>
      </c>
      <c r="D5121" s="56"/>
      <c r="E5121" s="56">
        <v>0.56000000000000005</v>
      </c>
      <c r="F5121">
        <f>Table3[[#This Row],[DivPay]]*4</f>
        <v>2.2400000000000002</v>
      </c>
      <c r="G5121" s="2">
        <f>Table3[[#This Row],[FwdDiv]]/Table3[[#This Row],[SharePrice]]</f>
        <v>5.8947368421052637E-2</v>
      </c>
    </row>
    <row r="5122" spans="2:7" x14ac:dyDescent="0.2">
      <c r="B5122" s="57">
        <v>37693</v>
      </c>
      <c r="C5122" s="56">
        <v>38</v>
      </c>
      <c r="D5122" s="56"/>
      <c r="E5122" s="56">
        <v>0.56000000000000005</v>
      </c>
      <c r="F5122">
        <f>Table3[[#This Row],[DivPay]]*4</f>
        <v>2.2400000000000002</v>
      </c>
      <c r="G5122" s="2">
        <f>Table3[[#This Row],[FwdDiv]]/Table3[[#This Row],[SharePrice]]</f>
        <v>5.8947368421052637E-2</v>
      </c>
    </row>
    <row r="5123" spans="2:7" x14ac:dyDescent="0.2">
      <c r="B5123" s="57">
        <v>37692</v>
      </c>
      <c r="C5123" s="56">
        <v>38.229999999999997</v>
      </c>
      <c r="D5123" s="56"/>
      <c r="E5123" s="56">
        <v>0.56000000000000005</v>
      </c>
      <c r="F5123">
        <f>Table3[[#This Row],[DivPay]]*4</f>
        <v>2.2400000000000002</v>
      </c>
      <c r="G5123" s="2">
        <f>Table3[[#This Row],[FwdDiv]]/Table3[[#This Row],[SharePrice]]</f>
        <v>5.8592728223907938E-2</v>
      </c>
    </row>
    <row r="5124" spans="2:7" x14ac:dyDescent="0.2">
      <c r="B5124" s="57">
        <v>37691</v>
      </c>
      <c r="C5124" s="56">
        <v>38.06</v>
      </c>
      <c r="D5124" s="56"/>
      <c r="E5124" s="56">
        <v>0.56000000000000005</v>
      </c>
      <c r="F5124">
        <f>Table3[[#This Row],[DivPay]]*4</f>
        <v>2.2400000000000002</v>
      </c>
      <c r="G5124" s="2">
        <f>Table3[[#This Row],[FwdDiv]]/Table3[[#This Row],[SharePrice]]</f>
        <v>5.8854440357330534E-2</v>
      </c>
    </row>
    <row r="5125" spans="2:7" x14ac:dyDescent="0.2">
      <c r="B5125" s="57">
        <v>37690</v>
      </c>
      <c r="C5125" s="56">
        <v>38.25</v>
      </c>
      <c r="D5125" s="56"/>
      <c r="E5125" s="56">
        <v>0.56000000000000005</v>
      </c>
      <c r="F5125">
        <f>Table3[[#This Row],[DivPay]]*4</f>
        <v>2.2400000000000002</v>
      </c>
      <c r="G5125" s="2">
        <f>Table3[[#This Row],[FwdDiv]]/Table3[[#This Row],[SharePrice]]</f>
        <v>5.856209150326798E-2</v>
      </c>
    </row>
    <row r="5126" spans="2:7" x14ac:dyDescent="0.2">
      <c r="B5126" s="57">
        <v>37687</v>
      </c>
      <c r="C5126" s="56">
        <v>39.229999999999997</v>
      </c>
      <c r="D5126" s="56"/>
      <c r="E5126" s="56">
        <v>0.56000000000000005</v>
      </c>
      <c r="F5126">
        <f>Table3[[#This Row],[DivPay]]*4</f>
        <v>2.2400000000000002</v>
      </c>
      <c r="G5126" s="2">
        <f>Table3[[#This Row],[FwdDiv]]/Table3[[#This Row],[SharePrice]]</f>
        <v>5.7099158807035442E-2</v>
      </c>
    </row>
    <row r="5127" spans="2:7" x14ac:dyDescent="0.2">
      <c r="B5127" s="57">
        <v>37686</v>
      </c>
      <c r="C5127" s="56">
        <v>39.15</v>
      </c>
      <c r="D5127" s="56"/>
      <c r="E5127" s="56">
        <v>0.56000000000000005</v>
      </c>
      <c r="F5127">
        <f>Table3[[#This Row],[DivPay]]*4</f>
        <v>2.2400000000000002</v>
      </c>
      <c r="G5127" s="2">
        <f>Table3[[#This Row],[FwdDiv]]/Table3[[#This Row],[SharePrice]]</f>
        <v>5.7215836526181361E-2</v>
      </c>
    </row>
    <row r="5128" spans="2:7" x14ac:dyDescent="0.2">
      <c r="B5128" s="57">
        <v>37685</v>
      </c>
      <c r="C5128" s="56">
        <v>39.03</v>
      </c>
      <c r="D5128" s="56"/>
      <c r="E5128" s="56">
        <v>0.56000000000000005</v>
      </c>
      <c r="F5128">
        <f>Table3[[#This Row],[DivPay]]*4</f>
        <v>2.2400000000000002</v>
      </c>
      <c r="G5128" s="2">
        <f>Table3[[#This Row],[FwdDiv]]/Table3[[#This Row],[SharePrice]]</f>
        <v>5.7391749935946715E-2</v>
      </c>
    </row>
    <row r="5129" spans="2:7" x14ac:dyDescent="0.2">
      <c r="B5129" s="57">
        <v>37684</v>
      </c>
      <c r="C5129" s="56">
        <v>38.799999999999997</v>
      </c>
      <c r="D5129" s="56"/>
      <c r="E5129" s="56">
        <v>0.56000000000000005</v>
      </c>
      <c r="F5129">
        <f>Table3[[#This Row],[DivPay]]*4</f>
        <v>2.2400000000000002</v>
      </c>
      <c r="G5129" s="2">
        <f>Table3[[#This Row],[FwdDiv]]/Table3[[#This Row],[SharePrice]]</f>
        <v>5.7731958762886608E-2</v>
      </c>
    </row>
    <row r="5130" spans="2:7" x14ac:dyDescent="0.2">
      <c r="B5130" s="57">
        <v>37683</v>
      </c>
      <c r="C5130" s="56">
        <v>39.1</v>
      </c>
      <c r="D5130" s="56"/>
      <c r="E5130" s="56">
        <v>0.56000000000000005</v>
      </c>
      <c r="F5130">
        <f>Table3[[#This Row],[DivPay]]*4</f>
        <v>2.2400000000000002</v>
      </c>
      <c r="G5130" s="2">
        <f>Table3[[#This Row],[FwdDiv]]/Table3[[#This Row],[SharePrice]]</f>
        <v>5.7289002557544759E-2</v>
      </c>
    </row>
    <row r="5131" spans="2:7" x14ac:dyDescent="0.2">
      <c r="B5131" s="57">
        <v>37680</v>
      </c>
      <c r="C5131" s="56">
        <v>39</v>
      </c>
      <c r="D5131" s="56"/>
      <c r="E5131" s="56">
        <v>0.56000000000000005</v>
      </c>
      <c r="F5131">
        <f>Table3[[#This Row],[DivPay]]*4</f>
        <v>2.2400000000000002</v>
      </c>
      <c r="G5131" s="2">
        <f>Table3[[#This Row],[FwdDiv]]/Table3[[#This Row],[SharePrice]]</f>
        <v>5.7435897435897443E-2</v>
      </c>
    </row>
    <row r="5132" spans="2:7" x14ac:dyDescent="0.2">
      <c r="B5132" s="57">
        <v>37679</v>
      </c>
      <c r="C5132" s="56">
        <v>38.81</v>
      </c>
      <c r="D5132" s="56"/>
      <c r="E5132" s="56">
        <v>0.56000000000000005</v>
      </c>
      <c r="F5132">
        <f>Table3[[#This Row],[DivPay]]*4</f>
        <v>2.2400000000000002</v>
      </c>
      <c r="G5132" s="2">
        <f>Table3[[#This Row],[FwdDiv]]/Table3[[#This Row],[SharePrice]]</f>
        <v>5.7717083225972687E-2</v>
      </c>
    </row>
    <row r="5133" spans="2:7" x14ac:dyDescent="0.2">
      <c r="B5133" s="57">
        <v>37678</v>
      </c>
      <c r="C5133" s="56">
        <v>38.54</v>
      </c>
      <c r="D5133" s="56"/>
      <c r="E5133" s="56">
        <v>0.56000000000000005</v>
      </c>
      <c r="F5133">
        <f>Table3[[#This Row],[DivPay]]*4</f>
        <v>2.2400000000000002</v>
      </c>
      <c r="G5133" s="2">
        <f>Table3[[#This Row],[FwdDiv]]/Table3[[#This Row],[SharePrice]]</f>
        <v>5.8121432278152578E-2</v>
      </c>
    </row>
    <row r="5134" spans="2:7" x14ac:dyDescent="0.2">
      <c r="B5134" s="57">
        <v>37677</v>
      </c>
      <c r="C5134" s="56">
        <v>39.29</v>
      </c>
      <c r="D5134" s="56"/>
      <c r="E5134" s="56">
        <v>0.56000000000000005</v>
      </c>
      <c r="F5134">
        <f>Table3[[#This Row],[DivPay]]*4</f>
        <v>2.2400000000000002</v>
      </c>
      <c r="G5134" s="2">
        <f>Table3[[#This Row],[FwdDiv]]/Table3[[#This Row],[SharePrice]]</f>
        <v>5.7011962331382039E-2</v>
      </c>
    </row>
    <row r="5135" spans="2:7" x14ac:dyDescent="0.2">
      <c r="B5135" s="57">
        <v>37676</v>
      </c>
      <c r="C5135" s="56">
        <v>39.21</v>
      </c>
      <c r="D5135" s="56"/>
      <c r="E5135" s="56">
        <v>0.56000000000000005</v>
      </c>
      <c r="F5135">
        <f>Table3[[#This Row],[DivPay]]*4</f>
        <v>2.2400000000000002</v>
      </c>
      <c r="G5135" s="2">
        <f>Table3[[#This Row],[FwdDiv]]/Table3[[#This Row],[SharePrice]]</f>
        <v>5.7128283601122168E-2</v>
      </c>
    </row>
    <row r="5136" spans="2:7" x14ac:dyDescent="0.2">
      <c r="B5136" s="57">
        <v>37673</v>
      </c>
      <c r="C5136" s="56">
        <v>39.31</v>
      </c>
      <c r="D5136" s="56"/>
      <c r="E5136" s="56">
        <v>0.56000000000000005</v>
      </c>
      <c r="F5136">
        <f>Table3[[#This Row],[DivPay]]*4</f>
        <v>2.2400000000000002</v>
      </c>
      <c r="G5136" s="2">
        <f>Table3[[#This Row],[FwdDiv]]/Table3[[#This Row],[SharePrice]]</f>
        <v>5.6982955990842028E-2</v>
      </c>
    </row>
    <row r="5137" spans="2:7" x14ac:dyDescent="0.2">
      <c r="B5137" s="57">
        <v>37672</v>
      </c>
      <c r="C5137" s="56">
        <v>38.770000000000003</v>
      </c>
      <c r="D5137" s="56"/>
      <c r="E5137" s="56">
        <v>0.56000000000000005</v>
      </c>
      <c r="F5137">
        <f>Table3[[#This Row],[DivPay]]*4</f>
        <v>2.2400000000000002</v>
      </c>
      <c r="G5137" s="2">
        <f>Table3[[#This Row],[FwdDiv]]/Table3[[#This Row],[SharePrice]]</f>
        <v>5.7776631416043334E-2</v>
      </c>
    </row>
    <row r="5138" spans="2:7" x14ac:dyDescent="0.2">
      <c r="B5138" s="57">
        <v>37671</v>
      </c>
      <c r="C5138" s="56">
        <v>38.840000000000003</v>
      </c>
      <c r="D5138" s="56"/>
      <c r="E5138" s="56">
        <v>0.56000000000000005</v>
      </c>
      <c r="F5138">
        <f>Table3[[#This Row],[DivPay]]*4</f>
        <v>2.2400000000000002</v>
      </c>
      <c r="G5138" s="2">
        <f>Table3[[#This Row],[FwdDiv]]/Table3[[#This Row],[SharePrice]]</f>
        <v>5.7672502574665295E-2</v>
      </c>
    </row>
    <row r="5139" spans="2:7" x14ac:dyDescent="0.2">
      <c r="B5139" s="57">
        <v>37670</v>
      </c>
      <c r="C5139" s="56">
        <v>39.24</v>
      </c>
      <c r="D5139" s="56"/>
      <c r="E5139" s="56">
        <v>0.56000000000000005</v>
      </c>
      <c r="F5139">
        <f>Table3[[#This Row],[DivPay]]*4</f>
        <v>2.2400000000000002</v>
      </c>
      <c r="G5139" s="2">
        <f>Table3[[#This Row],[FwdDiv]]/Table3[[#This Row],[SharePrice]]</f>
        <v>5.7084607543323139E-2</v>
      </c>
    </row>
    <row r="5140" spans="2:7" x14ac:dyDescent="0.2">
      <c r="B5140" s="57">
        <v>37666</v>
      </c>
      <c r="C5140" s="56">
        <v>39.03</v>
      </c>
      <c r="D5140" s="56"/>
      <c r="E5140" s="56">
        <v>0.56000000000000005</v>
      </c>
      <c r="F5140">
        <f>Table3[[#This Row],[DivPay]]*4</f>
        <v>2.2400000000000002</v>
      </c>
      <c r="G5140" s="2">
        <f>Table3[[#This Row],[FwdDiv]]/Table3[[#This Row],[SharePrice]]</f>
        <v>5.7391749935946715E-2</v>
      </c>
    </row>
    <row r="5141" spans="2:7" x14ac:dyDescent="0.2">
      <c r="B5141" s="57">
        <v>37665</v>
      </c>
      <c r="C5141" s="56">
        <v>38.14</v>
      </c>
      <c r="D5141" s="56"/>
      <c r="E5141" s="56">
        <v>0.56000000000000005</v>
      </c>
      <c r="F5141">
        <f>Table3[[#This Row],[DivPay]]*4</f>
        <v>2.2400000000000002</v>
      </c>
      <c r="G5141" s="2">
        <f>Table3[[#This Row],[FwdDiv]]/Table3[[#This Row],[SharePrice]]</f>
        <v>5.8730991085474575E-2</v>
      </c>
    </row>
    <row r="5142" spans="2:7" x14ac:dyDescent="0.2">
      <c r="B5142" s="57">
        <v>37664</v>
      </c>
      <c r="C5142" s="56">
        <v>37</v>
      </c>
      <c r="D5142" s="56"/>
      <c r="E5142" s="56">
        <v>0.56000000000000005</v>
      </c>
      <c r="F5142">
        <f>Table3[[#This Row],[DivPay]]*4</f>
        <v>2.2400000000000002</v>
      </c>
      <c r="G5142" s="2">
        <f>Table3[[#This Row],[FwdDiv]]/Table3[[#This Row],[SharePrice]]</f>
        <v>6.0540540540540547E-2</v>
      </c>
    </row>
    <row r="5143" spans="2:7" x14ac:dyDescent="0.2">
      <c r="B5143" s="57">
        <v>37663</v>
      </c>
      <c r="C5143" s="56">
        <v>37.799999999999997</v>
      </c>
      <c r="D5143" s="56"/>
      <c r="E5143" s="56">
        <v>0.56000000000000005</v>
      </c>
      <c r="F5143">
        <f>Table3[[#This Row],[DivPay]]*4</f>
        <v>2.2400000000000002</v>
      </c>
      <c r="G5143" s="2">
        <f>Table3[[#This Row],[FwdDiv]]/Table3[[#This Row],[SharePrice]]</f>
        <v>5.9259259259259268E-2</v>
      </c>
    </row>
    <row r="5144" spans="2:7" x14ac:dyDescent="0.2">
      <c r="B5144" s="57">
        <v>37662</v>
      </c>
      <c r="C5144" s="56">
        <v>38.81</v>
      </c>
      <c r="D5144" s="56">
        <v>0.56000000000000005</v>
      </c>
      <c r="E5144" s="56">
        <v>0.56000000000000005</v>
      </c>
      <c r="F5144">
        <f>Table3[[#This Row],[DivPay]]*4</f>
        <v>2.2400000000000002</v>
      </c>
      <c r="G5144" s="2">
        <f>Table3[[#This Row],[FwdDiv]]/Table3[[#This Row],[SharePrice]]</f>
        <v>5.7717083225972687E-2</v>
      </c>
    </row>
    <row r="5145" spans="2:7" x14ac:dyDescent="0.2">
      <c r="B5145" s="57">
        <v>37659</v>
      </c>
      <c r="C5145" s="56">
        <v>39.21</v>
      </c>
      <c r="D5145" s="56"/>
      <c r="E5145" s="56">
        <v>0.55500000000000005</v>
      </c>
      <c r="F5145">
        <f>Table3[[#This Row],[DivPay]]*4</f>
        <v>2.2200000000000002</v>
      </c>
      <c r="G5145" s="2">
        <f>Table3[[#This Row],[FwdDiv]]/Table3[[#This Row],[SharePrice]]</f>
        <v>5.6618209640397862E-2</v>
      </c>
    </row>
    <row r="5146" spans="2:7" x14ac:dyDescent="0.2">
      <c r="B5146" s="57">
        <v>37658</v>
      </c>
      <c r="C5146" s="56">
        <v>39.94</v>
      </c>
      <c r="D5146" s="56"/>
      <c r="E5146" s="56">
        <v>0.55500000000000005</v>
      </c>
      <c r="F5146">
        <f>Table3[[#This Row],[DivPay]]*4</f>
        <v>2.2200000000000002</v>
      </c>
      <c r="G5146" s="2">
        <f>Table3[[#This Row],[FwdDiv]]/Table3[[#This Row],[SharePrice]]</f>
        <v>5.55833750625939E-2</v>
      </c>
    </row>
    <row r="5147" spans="2:7" x14ac:dyDescent="0.2">
      <c r="B5147" s="57">
        <v>37657</v>
      </c>
      <c r="C5147" s="56">
        <v>39.47</v>
      </c>
      <c r="D5147" s="56"/>
      <c r="E5147" s="56">
        <v>0.55500000000000005</v>
      </c>
      <c r="F5147">
        <f>Table3[[#This Row],[DivPay]]*4</f>
        <v>2.2200000000000002</v>
      </c>
      <c r="G5147" s="2">
        <f>Table3[[#This Row],[FwdDiv]]/Table3[[#This Row],[SharePrice]]</f>
        <v>5.6245249556625292E-2</v>
      </c>
    </row>
    <row r="5148" spans="2:7" x14ac:dyDescent="0.2">
      <c r="B5148" s="57">
        <v>37656</v>
      </c>
      <c r="C5148" s="56">
        <v>39.909999999999997</v>
      </c>
      <c r="D5148" s="56"/>
      <c r="E5148" s="56">
        <v>0.55500000000000005</v>
      </c>
      <c r="F5148">
        <f>Table3[[#This Row],[DivPay]]*4</f>
        <v>2.2200000000000002</v>
      </c>
      <c r="G5148" s="2">
        <f>Table3[[#This Row],[FwdDiv]]/Table3[[#This Row],[SharePrice]]</f>
        <v>5.5625156602355307E-2</v>
      </c>
    </row>
    <row r="5149" spans="2:7" x14ac:dyDescent="0.2">
      <c r="B5149" s="57">
        <v>37655</v>
      </c>
      <c r="C5149" s="56">
        <v>40.18</v>
      </c>
      <c r="D5149" s="56"/>
      <c r="E5149" s="56">
        <v>0.55500000000000005</v>
      </c>
      <c r="F5149">
        <f>Table3[[#This Row],[DivPay]]*4</f>
        <v>2.2200000000000002</v>
      </c>
      <c r="G5149" s="2">
        <f>Table3[[#This Row],[FwdDiv]]/Table3[[#This Row],[SharePrice]]</f>
        <v>5.5251368840219021E-2</v>
      </c>
    </row>
    <row r="5150" spans="2:7" x14ac:dyDescent="0.2">
      <c r="B5150" s="57">
        <v>37652</v>
      </c>
      <c r="C5150" s="56">
        <v>39.92</v>
      </c>
      <c r="D5150" s="56"/>
      <c r="E5150" s="56">
        <v>0.55500000000000005</v>
      </c>
      <c r="F5150">
        <f>Table3[[#This Row],[DivPay]]*4</f>
        <v>2.2200000000000002</v>
      </c>
      <c r="G5150" s="2">
        <f>Table3[[#This Row],[FwdDiv]]/Table3[[#This Row],[SharePrice]]</f>
        <v>5.561122244488978E-2</v>
      </c>
    </row>
    <row r="5151" spans="2:7" x14ac:dyDescent="0.2">
      <c r="B5151" s="57">
        <v>37651</v>
      </c>
      <c r="C5151" s="56">
        <v>39.799999999999997</v>
      </c>
      <c r="D5151" s="56"/>
      <c r="E5151" s="56">
        <v>0.55500000000000005</v>
      </c>
      <c r="F5151">
        <f>Table3[[#This Row],[DivPay]]*4</f>
        <v>2.2200000000000002</v>
      </c>
      <c r="G5151" s="2">
        <f>Table3[[#This Row],[FwdDiv]]/Table3[[#This Row],[SharePrice]]</f>
        <v>5.5778894472361819E-2</v>
      </c>
    </row>
    <row r="5152" spans="2:7" x14ac:dyDescent="0.2">
      <c r="B5152" s="57">
        <v>37650</v>
      </c>
      <c r="C5152" s="56">
        <v>39.770000000000003</v>
      </c>
      <c r="D5152" s="56"/>
      <c r="E5152" s="56">
        <v>0.55500000000000005</v>
      </c>
      <c r="F5152">
        <f>Table3[[#This Row],[DivPay]]*4</f>
        <v>2.2200000000000002</v>
      </c>
      <c r="G5152" s="2">
        <f>Table3[[#This Row],[FwdDiv]]/Table3[[#This Row],[SharePrice]]</f>
        <v>5.5820970580839832E-2</v>
      </c>
    </row>
    <row r="5153" spans="2:7" x14ac:dyDescent="0.2">
      <c r="B5153" s="57">
        <v>37649</v>
      </c>
      <c r="C5153" s="56">
        <v>40.049999999999997</v>
      </c>
      <c r="D5153" s="56"/>
      <c r="E5153" s="56">
        <v>0.55500000000000005</v>
      </c>
      <c r="F5153">
        <f>Table3[[#This Row],[DivPay]]*4</f>
        <v>2.2200000000000002</v>
      </c>
      <c r="G5153" s="2">
        <f>Table3[[#This Row],[FwdDiv]]/Table3[[#This Row],[SharePrice]]</f>
        <v>5.5430711610486898E-2</v>
      </c>
    </row>
    <row r="5154" spans="2:7" x14ac:dyDescent="0.2">
      <c r="B5154" s="57">
        <v>37648</v>
      </c>
      <c r="C5154" s="56">
        <v>39.159999999999997</v>
      </c>
      <c r="D5154" s="56"/>
      <c r="E5154" s="56">
        <v>0.55500000000000005</v>
      </c>
      <c r="F5154">
        <f>Table3[[#This Row],[DivPay]]*4</f>
        <v>2.2200000000000002</v>
      </c>
      <c r="G5154" s="2">
        <f>Table3[[#This Row],[FwdDiv]]/Table3[[#This Row],[SharePrice]]</f>
        <v>5.6690500510725238E-2</v>
      </c>
    </row>
    <row r="5155" spans="2:7" x14ac:dyDescent="0.2">
      <c r="B5155" s="57">
        <v>37645</v>
      </c>
      <c r="C5155" s="56">
        <v>40.44</v>
      </c>
      <c r="D5155" s="56"/>
      <c r="E5155" s="56">
        <v>0.55500000000000005</v>
      </c>
      <c r="F5155">
        <f>Table3[[#This Row],[DivPay]]*4</f>
        <v>2.2200000000000002</v>
      </c>
      <c r="G5155" s="2">
        <f>Table3[[#This Row],[FwdDiv]]/Table3[[#This Row],[SharePrice]]</f>
        <v>5.4896142433234429E-2</v>
      </c>
    </row>
    <row r="5156" spans="2:7" x14ac:dyDescent="0.2">
      <c r="B5156" s="57">
        <v>37644</v>
      </c>
      <c r="C5156" s="56">
        <v>41.32</v>
      </c>
      <c r="D5156" s="56"/>
      <c r="E5156" s="56">
        <v>0.55500000000000005</v>
      </c>
      <c r="F5156">
        <f>Table3[[#This Row],[DivPay]]*4</f>
        <v>2.2200000000000002</v>
      </c>
      <c r="G5156" s="2">
        <f>Table3[[#This Row],[FwdDiv]]/Table3[[#This Row],[SharePrice]]</f>
        <v>5.3727008712487902E-2</v>
      </c>
    </row>
    <row r="5157" spans="2:7" x14ac:dyDescent="0.2">
      <c r="B5157" s="57">
        <v>37643</v>
      </c>
      <c r="C5157" s="56">
        <v>40.81</v>
      </c>
      <c r="D5157" s="56"/>
      <c r="E5157" s="56">
        <v>0.55500000000000005</v>
      </c>
      <c r="F5157">
        <f>Table3[[#This Row],[DivPay]]*4</f>
        <v>2.2200000000000002</v>
      </c>
      <c r="G5157" s="2">
        <f>Table3[[#This Row],[FwdDiv]]/Table3[[#This Row],[SharePrice]]</f>
        <v>5.4398431756922327E-2</v>
      </c>
    </row>
    <row r="5158" spans="2:7" x14ac:dyDescent="0.2">
      <c r="B5158" s="57">
        <v>37642</v>
      </c>
      <c r="C5158" s="56">
        <v>41.25</v>
      </c>
      <c r="D5158" s="56"/>
      <c r="E5158" s="56">
        <v>0.55500000000000005</v>
      </c>
      <c r="F5158">
        <f>Table3[[#This Row],[DivPay]]*4</f>
        <v>2.2200000000000002</v>
      </c>
      <c r="G5158" s="2">
        <f>Table3[[#This Row],[FwdDiv]]/Table3[[#This Row],[SharePrice]]</f>
        <v>5.3818181818181821E-2</v>
      </c>
    </row>
    <row r="5159" spans="2:7" x14ac:dyDescent="0.2">
      <c r="B5159" s="57">
        <v>37638</v>
      </c>
      <c r="C5159" s="56">
        <v>41.61</v>
      </c>
      <c r="D5159" s="56"/>
      <c r="E5159" s="56">
        <v>0.55500000000000005</v>
      </c>
      <c r="F5159">
        <f>Table3[[#This Row],[DivPay]]*4</f>
        <v>2.2200000000000002</v>
      </c>
      <c r="G5159" s="2">
        <f>Table3[[#This Row],[FwdDiv]]/Table3[[#This Row],[SharePrice]]</f>
        <v>5.335255948089402E-2</v>
      </c>
    </row>
    <row r="5160" spans="2:7" x14ac:dyDescent="0.2">
      <c r="B5160" s="57">
        <v>37637</v>
      </c>
      <c r="C5160" s="56">
        <v>41.72</v>
      </c>
      <c r="D5160" s="56"/>
      <c r="E5160" s="56">
        <v>0.55500000000000005</v>
      </c>
      <c r="F5160">
        <f>Table3[[#This Row],[DivPay]]*4</f>
        <v>2.2200000000000002</v>
      </c>
      <c r="G5160" s="2">
        <f>Table3[[#This Row],[FwdDiv]]/Table3[[#This Row],[SharePrice]]</f>
        <v>5.3211888782358586E-2</v>
      </c>
    </row>
    <row r="5161" spans="2:7" x14ac:dyDescent="0.2">
      <c r="B5161" s="57">
        <v>37636</v>
      </c>
      <c r="C5161" s="56">
        <v>41.16</v>
      </c>
      <c r="D5161" s="56"/>
      <c r="E5161" s="56">
        <v>0.55500000000000005</v>
      </c>
      <c r="F5161">
        <f>Table3[[#This Row],[DivPay]]*4</f>
        <v>2.2200000000000002</v>
      </c>
      <c r="G5161" s="2">
        <f>Table3[[#This Row],[FwdDiv]]/Table3[[#This Row],[SharePrice]]</f>
        <v>5.3935860058309047E-2</v>
      </c>
    </row>
    <row r="5162" spans="2:7" x14ac:dyDescent="0.2">
      <c r="B5162" s="57">
        <v>37635</v>
      </c>
      <c r="C5162" s="56">
        <v>42.02</v>
      </c>
      <c r="D5162" s="56"/>
      <c r="E5162" s="56">
        <v>0.55500000000000005</v>
      </c>
      <c r="F5162">
        <f>Table3[[#This Row],[DivPay]]*4</f>
        <v>2.2200000000000002</v>
      </c>
      <c r="G5162" s="2">
        <f>Table3[[#This Row],[FwdDiv]]/Table3[[#This Row],[SharePrice]]</f>
        <v>5.2831984769157542E-2</v>
      </c>
    </row>
    <row r="5163" spans="2:7" x14ac:dyDescent="0.2">
      <c r="B5163" s="57">
        <v>37634</v>
      </c>
      <c r="C5163" s="56">
        <v>42.45</v>
      </c>
      <c r="D5163" s="56"/>
      <c r="E5163" s="56">
        <v>0.55500000000000005</v>
      </c>
      <c r="F5163">
        <f>Table3[[#This Row],[DivPay]]*4</f>
        <v>2.2200000000000002</v>
      </c>
      <c r="G5163" s="2">
        <f>Table3[[#This Row],[FwdDiv]]/Table3[[#This Row],[SharePrice]]</f>
        <v>5.2296819787985865E-2</v>
      </c>
    </row>
    <row r="5164" spans="2:7" x14ac:dyDescent="0.2">
      <c r="B5164" s="57">
        <v>37631</v>
      </c>
      <c r="C5164" s="56">
        <v>43.87</v>
      </c>
      <c r="D5164" s="56"/>
      <c r="E5164" s="56">
        <v>0.55500000000000005</v>
      </c>
      <c r="F5164">
        <f>Table3[[#This Row],[DivPay]]*4</f>
        <v>2.2200000000000002</v>
      </c>
      <c r="G5164" s="2">
        <f>Table3[[#This Row],[FwdDiv]]/Table3[[#This Row],[SharePrice]]</f>
        <v>5.060405744244359E-2</v>
      </c>
    </row>
    <row r="5165" spans="2:7" x14ac:dyDescent="0.2">
      <c r="B5165" s="57">
        <v>37630</v>
      </c>
      <c r="C5165" s="56">
        <v>44.02</v>
      </c>
      <c r="D5165" s="56"/>
      <c r="E5165" s="56">
        <v>0.55500000000000005</v>
      </c>
      <c r="F5165">
        <f>Table3[[#This Row],[DivPay]]*4</f>
        <v>2.2200000000000002</v>
      </c>
      <c r="G5165" s="2">
        <f>Table3[[#This Row],[FwdDiv]]/Table3[[#This Row],[SharePrice]]</f>
        <v>5.0431621990004546E-2</v>
      </c>
    </row>
    <row r="5166" spans="2:7" x14ac:dyDescent="0.2">
      <c r="B5166" s="57">
        <v>37629</v>
      </c>
      <c r="C5166" s="56">
        <v>44.36</v>
      </c>
      <c r="D5166" s="56"/>
      <c r="E5166" s="56">
        <v>0.55500000000000005</v>
      </c>
      <c r="F5166">
        <f>Table3[[#This Row],[DivPay]]*4</f>
        <v>2.2200000000000002</v>
      </c>
      <c r="G5166" s="2">
        <f>Table3[[#This Row],[FwdDiv]]/Table3[[#This Row],[SharePrice]]</f>
        <v>5.0045085662759246E-2</v>
      </c>
    </row>
    <row r="5167" spans="2:7" x14ac:dyDescent="0.2">
      <c r="B5167" s="57">
        <v>37628</v>
      </c>
      <c r="C5167" s="56">
        <v>44.6</v>
      </c>
      <c r="D5167" s="56"/>
      <c r="E5167" s="56">
        <v>0.55500000000000005</v>
      </c>
      <c r="F5167">
        <f>Table3[[#This Row],[DivPay]]*4</f>
        <v>2.2200000000000002</v>
      </c>
      <c r="G5167" s="2">
        <f>Table3[[#This Row],[FwdDiv]]/Table3[[#This Row],[SharePrice]]</f>
        <v>4.9775784753363229E-2</v>
      </c>
    </row>
    <row r="5168" spans="2:7" x14ac:dyDescent="0.2">
      <c r="B5168" s="57">
        <v>37627</v>
      </c>
      <c r="C5168" s="56">
        <v>45.99</v>
      </c>
      <c r="D5168" s="56"/>
      <c r="E5168" s="56">
        <v>0.55500000000000005</v>
      </c>
      <c r="F5168">
        <f>Table3[[#This Row],[DivPay]]*4</f>
        <v>2.2200000000000002</v>
      </c>
      <c r="G5168" s="2">
        <f>Table3[[#This Row],[FwdDiv]]/Table3[[#This Row],[SharePrice]]</f>
        <v>4.8271363339856495E-2</v>
      </c>
    </row>
    <row r="5169" spans="2:7" x14ac:dyDescent="0.2">
      <c r="B5169" s="57">
        <v>37624</v>
      </c>
      <c r="C5169" s="56">
        <v>43.84</v>
      </c>
      <c r="D5169" s="56"/>
      <c r="E5169" s="56">
        <v>0.55500000000000005</v>
      </c>
      <c r="F5169">
        <f>Table3[[#This Row],[DivPay]]*4</f>
        <v>2.2200000000000002</v>
      </c>
      <c r="G5169" s="2">
        <f>Table3[[#This Row],[FwdDiv]]/Table3[[#This Row],[SharePrice]]</f>
        <v>5.0638686131386862E-2</v>
      </c>
    </row>
    <row r="5170" spans="2:7" x14ac:dyDescent="0.2">
      <c r="B5170" s="57">
        <v>37623</v>
      </c>
      <c r="C5170" s="56">
        <v>43.25</v>
      </c>
      <c r="D5170" s="56"/>
      <c r="E5170" s="56">
        <v>0.55500000000000005</v>
      </c>
      <c r="F5170">
        <f>Table3[[#This Row],[DivPay]]*4</f>
        <v>2.2200000000000002</v>
      </c>
      <c r="G5170" s="2">
        <f>Table3[[#This Row],[FwdDiv]]/Table3[[#This Row],[SharePrice]]</f>
        <v>5.1329479768786129E-2</v>
      </c>
    </row>
    <row r="5171" spans="2:7" x14ac:dyDescent="0.2">
      <c r="B5171" s="57">
        <v>37621</v>
      </c>
      <c r="C5171" s="56">
        <v>42.82</v>
      </c>
      <c r="D5171" s="56"/>
      <c r="E5171" s="56">
        <v>0.55500000000000005</v>
      </c>
      <c r="F5171">
        <f>Table3[[#This Row],[DivPay]]*4</f>
        <v>2.2200000000000002</v>
      </c>
      <c r="G5171" s="2">
        <f>Table3[[#This Row],[FwdDiv]]/Table3[[#This Row],[SharePrice]]</f>
        <v>5.1844932274638024E-2</v>
      </c>
    </row>
    <row r="5172" spans="2:7" x14ac:dyDescent="0.2">
      <c r="B5172" s="57">
        <v>37620</v>
      </c>
      <c r="C5172" s="56">
        <v>43</v>
      </c>
      <c r="D5172" s="56"/>
      <c r="E5172" s="56">
        <v>0.55500000000000005</v>
      </c>
      <c r="F5172">
        <f>Table3[[#This Row],[DivPay]]*4</f>
        <v>2.2200000000000002</v>
      </c>
      <c r="G5172" s="2">
        <f>Table3[[#This Row],[FwdDiv]]/Table3[[#This Row],[SharePrice]]</f>
        <v>5.1627906976744194E-2</v>
      </c>
    </row>
    <row r="5173" spans="2:7" x14ac:dyDescent="0.2">
      <c r="B5173" s="57">
        <v>37617</v>
      </c>
      <c r="C5173" s="56">
        <v>42.51</v>
      </c>
      <c r="D5173" s="56"/>
      <c r="E5173" s="56">
        <v>0.55500000000000005</v>
      </c>
      <c r="F5173">
        <f>Table3[[#This Row],[DivPay]]*4</f>
        <v>2.2200000000000002</v>
      </c>
      <c r="G5173" s="2">
        <f>Table3[[#This Row],[FwdDiv]]/Table3[[#This Row],[SharePrice]]</f>
        <v>5.2223006351446728E-2</v>
      </c>
    </row>
    <row r="5174" spans="2:7" x14ac:dyDescent="0.2">
      <c r="B5174" s="57">
        <v>37616</v>
      </c>
      <c r="C5174" s="56">
        <v>42.87</v>
      </c>
      <c r="D5174" s="56"/>
      <c r="E5174" s="56">
        <v>0.55500000000000005</v>
      </c>
      <c r="F5174">
        <f>Table3[[#This Row],[DivPay]]*4</f>
        <v>2.2200000000000002</v>
      </c>
      <c r="G5174" s="2">
        <f>Table3[[#This Row],[FwdDiv]]/Table3[[#This Row],[SharePrice]]</f>
        <v>5.1784464660601826E-2</v>
      </c>
    </row>
    <row r="5175" spans="2:7" x14ac:dyDescent="0.2">
      <c r="B5175" s="57">
        <v>37614</v>
      </c>
      <c r="C5175" s="56">
        <v>42.9</v>
      </c>
      <c r="D5175" s="56"/>
      <c r="E5175" s="56">
        <v>0.55500000000000005</v>
      </c>
      <c r="F5175">
        <f>Table3[[#This Row],[DivPay]]*4</f>
        <v>2.2200000000000002</v>
      </c>
      <c r="G5175" s="2">
        <f>Table3[[#This Row],[FwdDiv]]/Table3[[#This Row],[SharePrice]]</f>
        <v>5.1748251748251754E-2</v>
      </c>
    </row>
    <row r="5176" spans="2:7" x14ac:dyDescent="0.2">
      <c r="B5176" s="57">
        <v>37613</v>
      </c>
      <c r="C5176" s="56">
        <v>42.62</v>
      </c>
      <c r="D5176" s="56"/>
      <c r="E5176" s="56">
        <v>0.55500000000000005</v>
      </c>
      <c r="F5176">
        <f>Table3[[#This Row],[DivPay]]*4</f>
        <v>2.2200000000000002</v>
      </c>
      <c r="G5176" s="2">
        <f>Table3[[#This Row],[FwdDiv]]/Table3[[#This Row],[SharePrice]]</f>
        <v>5.2088221492257163E-2</v>
      </c>
    </row>
    <row r="5177" spans="2:7" x14ac:dyDescent="0.2">
      <c r="B5177" s="57">
        <v>37610</v>
      </c>
      <c r="C5177" s="56">
        <v>43.23</v>
      </c>
      <c r="D5177" s="56"/>
      <c r="E5177" s="56">
        <v>0.55500000000000005</v>
      </c>
      <c r="F5177">
        <f>Table3[[#This Row],[DivPay]]*4</f>
        <v>2.2200000000000002</v>
      </c>
      <c r="G5177" s="2">
        <f>Table3[[#This Row],[FwdDiv]]/Table3[[#This Row],[SharePrice]]</f>
        <v>5.1353226925746016E-2</v>
      </c>
    </row>
    <row r="5178" spans="2:7" x14ac:dyDescent="0.2">
      <c r="B5178" s="57">
        <v>37609</v>
      </c>
      <c r="C5178" s="56">
        <v>42.94</v>
      </c>
      <c r="D5178" s="56"/>
      <c r="E5178" s="56">
        <v>0.55500000000000005</v>
      </c>
      <c r="F5178">
        <f>Table3[[#This Row],[DivPay]]*4</f>
        <v>2.2200000000000002</v>
      </c>
      <c r="G5178" s="2">
        <f>Table3[[#This Row],[FwdDiv]]/Table3[[#This Row],[SharePrice]]</f>
        <v>5.1700046576618544E-2</v>
      </c>
    </row>
    <row r="5179" spans="2:7" x14ac:dyDescent="0.2">
      <c r="B5179" s="57">
        <v>37608</v>
      </c>
      <c r="C5179" s="56">
        <v>43.1</v>
      </c>
      <c r="D5179" s="56"/>
      <c r="E5179" s="56">
        <v>0.55500000000000005</v>
      </c>
      <c r="F5179">
        <f>Table3[[#This Row],[DivPay]]*4</f>
        <v>2.2200000000000002</v>
      </c>
      <c r="G5179" s="2">
        <f>Table3[[#This Row],[FwdDiv]]/Table3[[#This Row],[SharePrice]]</f>
        <v>5.1508120649651976E-2</v>
      </c>
    </row>
    <row r="5180" spans="2:7" x14ac:dyDescent="0.2">
      <c r="B5180" s="57">
        <v>37607</v>
      </c>
      <c r="C5180" s="56">
        <v>42.85</v>
      </c>
      <c r="D5180" s="56"/>
      <c r="E5180" s="56">
        <v>0.55500000000000005</v>
      </c>
      <c r="F5180">
        <f>Table3[[#This Row],[DivPay]]*4</f>
        <v>2.2200000000000002</v>
      </c>
      <c r="G5180" s="2">
        <f>Table3[[#This Row],[FwdDiv]]/Table3[[#This Row],[SharePrice]]</f>
        <v>5.180863477246208E-2</v>
      </c>
    </row>
    <row r="5181" spans="2:7" x14ac:dyDescent="0.2">
      <c r="B5181" s="57">
        <v>37606</v>
      </c>
      <c r="C5181" s="56">
        <v>42.4</v>
      </c>
      <c r="D5181" s="56"/>
      <c r="E5181" s="56">
        <v>0.55500000000000005</v>
      </c>
      <c r="F5181">
        <f>Table3[[#This Row],[DivPay]]*4</f>
        <v>2.2200000000000002</v>
      </c>
      <c r="G5181" s="2">
        <f>Table3[[#This Row],[FwdDiv]]/Table3[[#This Row],[SharePrice]]</f>
        <v>5.2358490566037745E-2</v>
      </c>
    </row>
    <row r="5182" spans="2:7" x14ac:dyDescent="0.2">
      <c r="B5182" s="57">
        <v>37603</v>
      </c>
      <c r="C5182" s="56">
        <v>42.47</v>
      </c>
      <c r="D5182" s="56"/>
      <c r="E5182" s="56">
        <v>0.55500000000000005</v>
      </c>
      <c r="F5182">
        <f>Table3[[#This Row],[DivPay]]*4</f>
        <v>2.2200000000000002</v>
      </c>
      <c r="G5182" s="2">
        <f>Table3[[#This Row],[FwdDiv]]/Table3[[#This Row],[SharePrice]]</f>
        <v>5.2272192135625152E-2</v>
      </c>
    </row>
    <row r="5183" spans="2:7" x14ac:dyDescent="0.2">
      <c r="B5183" s="57">
        <v>37602</v>
      </c>
      <c r="C5183" s="56">
        <v>41.95</v>
      </c>
      <c r="D5183" s="56"/>
      <c r="E5183" s="56">
        <v>0.55500000000000005</v>
      </c>
      <c r="F5183">
        <f>Table3[[#This Row],[DivPay]]*4</f>
        <v>2.2200000000000002</v>
      </c>
      <c r="G5183" s="2">
        <f>Table3[[#This Row],[FwdDiv]]/Table3[[#This Row],[SharePrice]]</f>
        <v>5.2920143027413588E-2</v>
      </c>
    </row>
    <row r="5184" spans="2:7" x14ac:dyDescent="0.2">
      <c r="B5184" s="57">
        <v>37601</v>
      </c>
      <c r="C5184" s="56">
        <v>41.38</v>
      </c>
      <c r="D5184" s="56"/>
      <c r="E5184" s="56">
        <v>0.55500000000000005</v>
      </c>
      <c r="F5184">
        <f>Table3[[#This Row],[DivPay]]*4</f>
        <v>2.2200000000000002</v>
      </c>
      <c r="G5184" s="2">
        <f>Table3[[#This Row],[FwdDiv]]/Table3[[#This Row],[SharePrice]]</f>
        <v>5.3649105848235866E-2</v>
      </c>
    </row>
    <row r="5185" spans="2:7" x14ac:dyDescent="0.2">
      <c r="B5185" s="57">
        <v>37600</v>
      </c>
      <c r="C5185" s="56">
        <v>41.08</v>
      </c>
      <c r="D5185" s="56"/>
      <c r="E5185" s="56">
        <v>0.55500000000000005</v>
      </c>
      <c r="F5185">
        <f>Table3[[#This Row],[DivPay]]*4</f>
        <v>2.2200000000000002</v>
      </c>
      <c r="G5185" s="2">
        <f>Table3[[#This Row],[FwdDiv]]/Table3[[#This Row],[SharePrice]]</f>
        <v>5.4040895813047718E-2</v>
      </c>
    </row>
    <row r="5186" spans="2:7" x14ac:dyDescent="0.2">
      <c r="B5186" s="57">
        <v>37599</v>
      </c>
      <c r="C5186" s="56">
        <v>40.520000000000003</v>
      </c>
      <c r="D5186" s="56"/>
      <c r="E5186" s="56">
        <v>0.55500000000000005</v>
      </c>
      <c r="F5186">
        <f>Table3[[#This Row],[DivPay]]*4</f>
        <v>2.2200000000000002</v>
      </c>
      <c r="G5186" s="2">
        <f>Table3[[#This Row],[FwdDiv]]/Table3[[#This Row],[SharePrice]]</f>
        <v>5.478775913129319E-2</v>
      </c>
    </row>
    <row r="5187" spans="2:7" x14ac:dyDescent="0.2">
      <c r="B5187" s="57">
        <v>37596</v>
      </c>
      <c r="C5187" s="56">
        <v>39.82</v>
      </c>
      <c r="D5187" s="56"/>
      <c r="E5187" s="56">
        <v>0.55500000000000005</v>
      </c>
      <c r="F5187">
        <f>Table3[[#This Row],[DivPay]]*4</f>
        <v>2.2200000000000002</v>
      </c>
      <c r="G5187" s="2">
        <f>Table3[[#This Row],[FwdDiv]]/Table3[[#This Row],[SharePrice]]</f>
        <v>5.5750878955298851E-2</v>
      </c>
    </row>
    <row r="5188" spans="2:7" x14ac:dyDescent="0.2">
      <c r="B5188" s="57">
        <v>37595</v>
      </c>
      <c r="C5188" s="56">
        <v>39.619999999999997</v>
      </c>
      <c r="D5188" s="56"/>
      <c r="E5188" s="56">
        <v>0.55500000000000005</v>
      </c>
      <c r="F5188">
        <f>Table3[[#This Row],[DivPay]]*4</f>
        <v>2.2200000000000002</v>
      </c>
      <c r="G5188" s="2">
        <f>Table3[[#This Row],[FwdDiv]]/Table3[[#This Row],[SharePrice]]</f>
        <v>5.6032306915699152E-2</v>
      </c>
    </row>
    <row r="5189" spans="2:7" x14ac:dyDescent="0.2">
      <c r="B5189" s="57">
        <v>37594</v>
      </c>
      <c r="C5189" s="56">
        <v>39.78</v>
      </c>
      <c r="D5189" s="56"/>
      <c r="E5189" s="56">
        <v>0.55500000000000005</v>
      </c>
      <c r="F5189">
        <f>Table3[[#This Row],[DivPay]]*4</f>
        <v>2.2200000000000002</v>
      </c>
      <c r="G5189" s="2">
        <f>Table3[[#This Row],[FwdDiv]]/Table3[[#This Row],[SharePrice]]</f>
        <v>5.5806938159879339E-2</v>
      </c>
    </row>
    <row r="5190" spans="2:7" x14ac:dyDescent="0.2">
      <c r="B5190" s="57">
        <v>37593</v>
      </c>
      <c r="C5190" s="56">
        <v>40.200000000000003</v>
      </c>
      <c r="D5190" s="56"/>
      <c r="E5190" s="56">
        <v>0.55500000000000005</v>
      </c>
      <c r="F5190">
        <f>Table3[[#This Row],[DivPay]]*4</f>
        <v>2.2200000000000002</v>
      </c>
      <c r="G5190" s="2">
        <f>Table3[[#This Row],[FwdDiv]]/Table3[[#This Row],[SharePrice]]</f>
        <v>5.5223880597014927E-2</v>
      </c>
    </row>
    <row r="5191" spans="2:7" x14ac:dyDescent="0.2">
      <c r="B5191" s="57">
        <v>37592</v>
      </c>
      <c r="C5191" s="56">
        <v>39.18</v>
      </c>
      <c r="D5191" s="56"/>
      <c r="E5191" s="56">
        <v>0.55500000000000005</v>
      </c>
      <c r="F5191">
        <f>Table3[[#This Row],[DivPay]]*4</f>
        <v>2.2200000000000002</v>
      </c>
      <c r="G5191" s="2">
        <f>Table3[[#This Row],[FwdDiv]]/Table3[[#This Row],[SharePrice]]</f>
        <v>5.6661562021439515E-2</v>
      </c>
    </row>
    <row r="5192" spans="2:7" x14ac:dyDescent="0.2">
      <c r="B5192" s="57">
        <v>37589</v>
      </c>
      <c r="C5192" s="56">
        <v>39.75</v>
      </c>
      <c r="D5192" s="56"/>
      <c r="E5192" s="56">
        <v>0.55500000000000005</v>
      </c>
      <c r="F5192">
        <f>Table3[[#This Row],[DivPay]]*4</f>
        <v>2.2200000000000002</v>
      </c>
      <c r="G5192" s="2">
        <f>Table3[[#This Row],[FwdDiv]]/Table3[[#This Row],[SharePrice]]</f>
        <v>5.5849056603773588E-2</v>
      </c>
    </row>
    <row r="5193" spans="2:7" x14ac:dyDescent="0.2">
      <c r="B5193" s="57">
        <v>37587</v>
      </c>
      <c r="C5193" s="56">
        <v>40.020000000000003</v>
      </c>
      <c r="D5193" s="56"/>
      <c r="E5193" s="56">
        <v>0.55500000000000005</v>
      </c>
      <c r="F5193">
        <f>Table3[[#This Row],[DivPay]]*4</f>
        <v>2.2200000000000002</v>
      </c>
      <c r="G5193" s="2">
        <f>Table3[[#This Row],[FwdDiv]]/Table3[[#This Row],[SharePrice]]</f>
        <v>5.5472263868065967E-2</v>
      </c>
    </row>
    <row r="5194" spans="2:7" x14ac:dyDescent="0.2">
      <c r="B5194" s="57">
        <v>37586</v>
      </c>
      <c r="C5194" s="56">
        <v>39.68</v>
      </c>
      <c r="D5194" s="56"/>
      <c r="E5194" s="56">
        <v>0.55500000000000005</v>
      </c>
      <c r="F5194">
        <f>Table3[[#This Row],[DivPay]]*4</f>
        <v>2.2200000000000002</v>
      </c>
      <c r="G5194" s="2">
        <f>Table3[[#This Row],[FwdDiv]]/Table3[[#This Row],[SharePrice]]</f>
        <v>5.5947580645161296E-2</v>
      </c>
    </row>
    <row r="5195" spans="2:7" x14ac:dyDescent="0.2">
      <c r="B5195" s="57">
        <v>37585</v>
      </c>
      <c r="C5195" s="56">
        <v>40.409999999999997</v>
      </c>
      <c r="D5195" s="56"/>
      <c r="E5195" s="56">
        <v>0.55500000000000005</v>
      </c>
      <c r="F5195">
        <f>Table3[[#This Row],[DivPay]]*4</f>
        <v>2.2200000000000002</v>
      </c>
      <c r="G5195" s="2">
        <f>Table3[[#This Row],[FwdDiv]]/Table3[[#This Row],[SharePrice]]</f>
        <v>5.4936896807720868E-2</v>
      </c>
    </row>
    <row r="5196" spans="2:7" x14ac:dyDescent="0.2">
      <c r="B5196" s="57">
        <v>37582</v>
      </c>
      <c r="C5196" s="56">
        <v>40.68</v>
      </c>
      <c r="D5196" s="56"/>
      <c r="E5196" s="56">
        <v>0.55500000000000005</v>
      </c>
      <c r="F5196">
        <f>Table3[[#This Row],[DivPay]]*4</f>
        <v>2.2200000000000002</v>
      </c>
      <c r="G5196" s="2">
        <f>Table3[[#This Row],[FwdDiv]]/Table3[[#This Row],[SharePrice]]</f>
        <v>5.4572271386430685E-2</v>
      </c>
    </row>
    <row r="5197" spans="2:7" x14ac:dyDescent="0.2">
      <c r="B5197" s="57">
        <v>37581</v>
      </c>
      <c r="C5197" s="56">
        <v>40.229999999999997</v>
      </c>
      <c r="D5197" s="56"/>
      <c r="E5197" s="56">
        <v>0.55500000000000005</v>
      </c>
      <c r="F5197">
        <f>Table3[[#This Row],[DivPay]]*4</f>
        <v>2.2200000000000002</v>
      </c>
      <c r="G5197" s="2">
        <f>Table3[[#This Row],[FwdDiv]]/Table3[[#This Row],[SharePrice]]</f>
        <v>5.5182699478001501E-2</v>
      </c>
    </row>
    <row r="5198" spans="2:7" x14ac:dyDescent="0.2">
      <c r="B5198" s="57">
        <v>37580</v>
      </c>
      <c r="C5198" s="56">
        <v>40.69</v>
      </c>
      <c r="D5198" s="56"/>
      <c r="E5198" s="56">
        <v>0.55500000000000005</v>
      </c>
      <c r="F5198">
        <f>Table3[[#This Row],[DivPay]]*4</f>
        <v>2.2200000000000002</v>
      </c>
      <c r="G5198" s="2">
        <f>Table3[[#This Row],[FwdDiv]]/Table3[[#This Row],[SharePrice]]</f>
        <v>5.4558859670680762E-2</v>
      </c>
    </row>
    <row r="5199" spans="2:7" x14ac:dyDescent="0.2">
      <c r="B5199" s="57">
        <v>37579</v>
      </c>
      <c r="C5199" s="56">
        <v>40.479999999999997</v>
      </c>
      <c r="D5199" s="56"/>
      <c r="E5199" s="56">
        <v>0.55500000000000005</v>
      </c>
      <c r="F5199">
        <f>Table3[[#This Row],[DivPay]]*4</f>
        <v>2.2200000000000002</v>
      </c>
      <c r="G5199" s="2">
        <f>Table3[[#This Row],[FwdDiv]]/Table3[[#This Row],[SharePrice]]</f>
        <v>5.4841897233201591E-2</v>
      </c>
    </row>
    <row r="5200" spans="2:7" x14ac:dyDescent="0.2">
      <c r="B5200" s="57">
        <v>37578</v>
      </c>
      <c r="C5200" s="56">
        <v>40.9</v>
      </c>
      <c r="D5200" s="56"/>
      <c r="E5200" s="56">
        <v>0.55500000000000005</v>
      </c>
      <c r="F5200">
        <f>Table3[[#This Row],[DivPay]]*4</f>
        <v>2.2200000000000002</v>
      </c>
      <c r="G5200" s="2">
        <f>Table3[[#This Row],[FwdDiv]]/Table3[[#This Row],[SharePrice]]</f>
        <v>5.4278728606356977E-2</v>
      </c>
    </row>
    <row r="5201" spans="2:7" x14ac:dyDescent="0.2">
      <c r="B5201" s="57">
        <v>37575</v>
      </c>
      <c r="C5201" s="56">
        <v>41.27</v>
      </c>
      <c r="D5201" s="56"/>
      <c r="E5201" s="56">
        <v>0.55500000000000005</v>
      </c>
      <c r="F5201">
        <f>Table3[[#This Row],[DivPay]]*4</f>
        <v>2.2200000000000002</v>
      </c>
      <c r="G5201" s="2">
        <f>Table3[[#This Row],[FwdDiv]]/Table3[[#This Row],[SharePrice]]</f>
        <v>5.3792100799612309E-2</v>
      </c>
    </row>
    <row r="5202" spans="2:7" x14ac:dyDescent="0.2">
      <c r="B5202" s="57">
        <v>37574</v>
      </c>
      <c r="C5202" s="56">
        <v>40.909999999999997</v>
      </c>
      <c r="D5202" s="56"/>
      <c r="E5202" s="56">
        <v>0.55500000000000005</v>
      </c>
      <c r="F5202">
        <f>Table3[[#This Row],[DivPay]]*4</f>
        <v>2.2200000000000002</v>
      </c>
      <c r="G5202" s="2">
        <f>Table3[[#This Row],[FwdDiv]]/Table3[[#This Row],[SharePrice]]</f>
        <v>5.4265460767538506E-2</v>
      </c>
    </row>
    <row r="5203" spans="2:7" x14ac:dyDescent="0.2">
      <c r="B5203" s="57">
        <v>37573</v>
      </c>
      <c r="C5203" s="56">
        <v>40.31</v>
      </c>
      <c r="D5203" s="56"/>
      <c r="E5203" s="56">
        <v>0.55500000000000005</v>
      </c>
      <c r="F5203">
        <f>Table3[[#This Row],[DivPay]]*4</f>
        <v>2.2200000000000002</v>
      </c>
      <c r="G5203" s="2">
        <f>Table3[[#This Row],[FwdDiv]]/Table3[[#This Row],[SharePrice]]</f>
        <v>5.507318283304391E-2</v>
      </c>
    </row>
    <row r="5204" spans="2:7" x14ac:dyDescent="0.2">
      <c r="B5204" s="57">
        <v>37572</v>
      </c>
      <c r="C5204" s="56">
        <v>39.450000000000003</v>
      </c>
      <c r="D5204" s="56"/>
      <c r="E5204" s="56">
        <v>0.55500000000000005</v>
      </c>
      <c r="F5204">
        <f>Table3[[#This Row],[DivPay]]*4</f>
        <v>2.2200000000000002</v>
      </c>
      <c r="G5204" s="2">
        <f>Table3[[#This Row],[FwdDiv]]/Table3[[#This Row],[SharePrice]]</f>
        <v>5.6273764258555133E-2</v>
      </c>
    </row>
    <row r="5205" spans="2:7" x14ac:dyDescent="0.2">
      <c r="B5205" s="57">
        <v>37571</v>
      </c>
      <c r="C5205" s="56">
        <v>40.79</v>
      </c>
      <c r="D5205" s="56"/>
      <c r="E5205" s="56">
        <v>0.55500000000000005</v>
      </c>
      <c r="F5205">
        <f>Table3[[#This Row],[DivPay]]*4</f>
        <v>2.2200000000000002</v>
      </c>
      <c r="G5205" s="2">
        <f>Table3[[#This Row],[FwdDiv]]/Table3[[#This Row],[SharePrice]]</f>
        <v>5.4425104192203977E-2</v>
      </c>
    </row>
    <row r="5206" spans="2:7" x14ac:dyDescent="0.2">
      <c r="B5206" s="57">
        <v>37568</v>
      </c>
      <c r="C5206" s="56">
        <v>40.58</v>
      </c>
      <c r="D5206" s="56">
        <v>0.55500000000000005</v>
      </c>
      <c r="E5206" s="56">
        <v>0.55500000000000005</v>
      </c>
      <c r="F5206">
        <f>Table3[[#This Row],[DivPay]]*4</f>
        <v>2.2200000000000002</v>
      </c>
      <c r="G5206" s="2">
        <f>Table3[[#This Row],[FwdDiv]]/Table3[[#This Row],[SharePrice]]</f>
        <v>5.47067520946279E-2</v>
      </c>
    </row>
    <row r="5207" spans="2:7" x14ac:dyDescent="0.2">
      <c r="B5207" s="57">
        <v>37567</v>
      </c>
      <c r="C5207" s="56">
        <v>42.5</v>
      </c>
      <c r="D5207" s="56"/>
      <c r="E5207" s="56">
        <v>0.55500000000000005</v>
      </c>
      <c r="F5207">
        <f>Table3[[#This Row],[DivPay]]*4</f>
        <v>2.2200000000000002</v>
      </c>
      <c r="G5207" s="2">
        <f>Table3[[#This Row],[FwdDiv]]/Table3[[#This Row],[SharePrice]]</f>
        <v>5.223529411764706E-2</v>
      </c>
    </row>
    <row r="5208" spans="2:7" x14ac:dyDescent="0.2">
      <c r="B5208" s="57">
        <v>37566</v>
      </c>
      <c r="C5208" s="56">
        <v>43.91</v>
      </c>
      <c r="D5208" s="56"/>
      <c r="E5208" s="56">
        <v>0.55500000000000005</v>
      </c>
      <c r="F5208">
        <f>Table3[[#This Row],[DivPay]]*4</f>
        <v>2.2200000000000002</v>
      </c>
      <c r="G5208" s="2">
        <f>Table3[[#This Row],[FwdDiv]]/Table3[[#This Row],[SharePrice]]</f>
        <v>5.0557959462537015E-2</v>
      </c>
    </row>
    <row r="5209" spans="2:7" x14ac:dyDescent="0.2">
      <c r="B5209" s="57">
        <v>37565</v>
      </c>
      <c r="C5209" s="56">
        <v>43.33</v>
      </c>
      <c r="D5209" s="56"/>
      <c r="E5209" s="56">
        <v>0.55500000000000005</v>
      </c>
      <c r="F5209">
        <f>Table3[[#This Row],[DivPay]]*4</f>
        <v>2.2200000000000002</v>
      </c>
      <c r="G5209" s="2">
        <f>Table3[[#This Row],[FwdDiv]]/Table3[[#This Row],[SharePrice]]</f>
        <v>5.1234710362335574E-2</v>
      </c>
    </row>
    <row r="5210" spans="2:7" x14ac:dyDescent="0.2">
      <c r="B5210" s="57">
        <v>37564</v>
      </c>
      <c r="C5210" s="56">
        <v>44.06</v>
      </c>
      <c r="D5210" s="56"/>
      <c r="E5210" s="56">
        <v>0.55500000000000005</v>
      </c>
      <c r="F5210">
        <f>Table3[[#This Row],[DivPay]]*4</f>
        <v>2.2200000000000002</v>
      </c>
      <c r="G5210" s="2">
        <f>Table3[[#This Row],[FwdDiv]]/Table3[[#This Row],[SharePrice]]</f>
        <v>5.0385837494325923E-2</v>
      </c>
    </row>
    <row r="5211" spans="2:7" x14ac:dyDescent="0.2">
      <c r="B5211" s="57">
        <v>37561</v>
      </c>
      <c r="C5211" s="56">
        <v>42.69</v>
      </c>
      <c r="D5211" s="56"/>
      <c r="E5211" s="56">
        <v>0.55500000000000005</v>
      </c>
      <c r="F5211">
        <f>Table3[[#This Row],[DivPay]]*4</f>
        <v>2.2200000000000002</v>
      </c>
      <c r="G5211" s="2">
        <f>Table3[[#This Row],[FwdDiv]]/Table3[[#This Row],[SharePrice]]</f>
        <v>5.2002810962754747E-2</v>
      </c>
    </row>
    <row r="5212" spans="2:7" x14ac:dyDescent="0.2">
      <c r="B5212" s="57">
        <v>37560</v>
      </c>
      <c r="C5212" s="56">
        <v>42.57</v>
      </c>
      <c r="D5212" s="56"/>
      <c r="E5212" s="56">
        <v>0.55500000000000005</v>
      </c>
      <c r="F5212">
        <f>Table3[[#This Row],[DivPay]]*4</f>
        <v>2.2200000000000002</v>
      </c>
      <c r="G5212" s="2">
        <f>Table3[[#This Row],[FwdDiv]]/Table3[[#This Row],[SharePrice]]</f>
        <v>5.2149400986610292E-2</v>
      </c>
    </row>
    <row r="5213" spans="2:7" x14ac:dyDescent="0.2">
      <c r="B5213" s="57">
        <v>37559</v>
      </c>
      <c r="C5213" s="56">
        <v>43.81</v>
      </c>
      <c r="D5213" s="56"/>
      <c r="E5213" s="56">
        <v>0.55500000000000005</v>
      </c>
      <c r="F5213">
        <f>Table3[[#This Row],[DivPay]]*4</f>
        <v>2.2200000000000002</v>
      </c>
      <c r="G5213" s="2">
        <f>Table3[[#This Row],[FwdDiv]]/Table3[[#This Row],[SharePrice]]</f>
        <v>5.0673362246062545E-2</v>
      </c>
    </row>
    <row r="5214" spans="2:7" x14ac:dyDescent="0.2">
      <c r="B5214" s="57">
        <v>37558</v>
      </c>
      <c r="C5214" s="56">
        <v>43.74</v>
      </c>
      <c r="D5214" s="56"/>
      <c r="E5214" s="56">
        <v>0.55500000000000005</v>
      </c>
      <c r="F5214">
        <f>Table3[[#This Row],[DivPay]]*4</f>
        <v>2.2200000000000002</v>
      </c>
      <c r="G5214" s="2">
        <f>Table3[[#This Row],[FwdDiv]]/Table3[[#This Row],[SharePrice]]</f>
        <v>5.0754458161865572E-2</v>
      </c>
    </row>
    <row r="5215" spans="2:7" x14ac:dyDescent="0.2">
      <c r="B5215" s="57">
        <v>37557</v>
      </c>
      <c r="C5215" s="56">
        <v>44.3</v>
      </c>
      <c r="D5215" s="56"/>
      <c r="E5215" s="56">
        <v>0.55500000000000005</v>
      </c>
      <c r="F5215">
        <f>Table3[[#This Row],[DivPay]]*4</f>
        <v>2.2200000000000002</v>
      </c>
      <c r="G5215" s="2">
        <f>Table3[[#This Row],[FwdDiv]]/Table3[[#This Row],[SharePrice]]</f>
        <v>5.0112866817155766E-2</v>
      </c>
    </row>
    <row r="5216" spans="2:7" x14ac:dyDescent="0.2">
      <c r="B5216" s="57">
        <v>37554</v>
      </c>
      <c r="C5216" s="56">
        <v>43.85</v>
      </c>
      <c r="D5216" s="56"/>
      <c r="E5216" s="56">
        <v>0.55500000000000005</v>
      </c>
      <c r="F5216">
        <f>Table3[[#This Row],[DivPay]]*4</f>
        <v>2.2200000000000002</v>
      </c>
      <c r="G5216" s="2">
        <f>Table3[[#This Row],[FwdDiv]]/Table3[[#This Row],[SharePrice]]</f>
        <v>5.0627137970353481E-2</v>
      </c>
    </row>
    <row r="5217" spans="2:7" x14ac:dyDescent="0.2">
      <c r="B5217" s="57">
        <v>37553</v>
      </c>
      <c r="C5217" s="56">
        <v>43.95</v>
      </c>
      <c r="D5217" s="56"/>
      <c r="E5217" s="56">
        <v>0.55500000000000005</v>
      </c>
      <c r="F5217">
        <f>Table3[[#This Row],[DivPay]]*4</f>
        <v>2.2200000000000002</v>
      </c>
      <c r="G5217" s="2">
        <f>Table3[[#This Row],[FwdDiv]]/Table3[[#This Row],[SharePrice]]</f>
        <v>5.0511945392491465E-2</v>
      </c>
    </row>
    <row r="5218" spans="2:7" x14ac:dyDescent="0.2">
      <c r="B5218" s="57">
        <v>37552</v>
      </c>
      <c r="C5218" s="56">
        <v>43.83</v>
      </c>
      <c r="D5218" s="56"/>
      <c r="E5218" s="56">
        <v>0.55500000000000005</v>
      </c>
      <c r="F5218">
        <f>Table3[[#This Row],[DivPay]]*4</f>
        <v>2.2200000000000002</v>
      </c>
      <c r="G5218" s="2">
        <f>Table3[[#This Row],[FwdDiv]]/Table3[[#This Row],[SharePrice]]</f>
        <v>5.065023956194388E-2</v>
      </c>
    </row>
    <row r="5219" spans="2:7" x14ac:dyDescent="0.2">
      <c r="B5219" s="57">
        <v>37551</v>
      </c>
      <c r="C5219" s="56">
        <v>42.97</v>
      </c>
      <c r="D5219" s="56"/>
      <c r="E5219" s="56">
        <v>0.55500000000000005</v>
      </c>
      <c r="F5219">
        <f>Table3[[#This Row],[DivPay]]*4</f>
        <v>2.2200000000000002</v>
      </c>
      <c r="G5219" s="2">
        <f>Table3[[#This Row],[FwdDiv]]/Table3[[#This Row],[SharePrice]]</f>
        <v>5.1663951594135449E-2</v>
      </c>
    </row>
    <row r="5220" spans="2:7" x14ac:dyDescent="0.2">
      <c r="B5220" s="57">
        <v>37550</v>
      </c>
      <c r="C5220" s="56">
        <v>43.95</v>
      </c>
      <c r="D5220" s="56"/>
      <c r="E5220" s="56">
        <v>0.55500000000000005</v>
      </c>
      <c r="F5220">
        <f>Table3[[#This Row],[DivPay]]*4</f>
        <v>2.2200000000000002</v>
      </c>
      <c r="G5220" s="2">
        <f>Table3[[#This Row],[FwdDiv]]/Table3[[#This Row],[SharePrice]]</f>
        <v>5.0511945392491465E-2</v>
      </c>
    </row>
    <row r="5221" spans="2:7" x14ac:dyDescent="0.2">
      <c r="B5221" s="57">
        <v>37547</v>
      </c>
      <c r="C5221" s="56">
        <v>42.1</v>
      </c>
      <c r="D5221" s="56"/>
      <c r="E5221" s="56">
        <v>0.55500000000000005</v>
      </c>
      <c r="F5221">
        <f>Table3[[#This Row],[DivPay]]*4</f>
        <v>2.2200000000000002</v>
      </c>
      <c r="G5221" s="2">
        <f>Table3[[#This Row],[FwdDiv]]/Table3[[#This Row],[SharePrice]]</f>
        <v>5.2731591448931123E-2</v>
      </c>
    </row>
    <row r="5222" spans="2:7" x14ac:dyDescent="0.2">
      <c r="B5222" s="57">
        <v>37546</v>
      </c>
      <c r="C5222" s="56">
        <v>41.61</v>
      </c>
      <c r="D5222" s="56"/>
      <c r="E5222" s="56">
        <v>0.55500000000000005</v>
      </c>
      <c r="F5222">
        <f>Table3[[#This Row],[DivPay]]*4</f>
        <v>2.2200000000000002</v>
      </c>
      <c r="G5222" s="2">
        <f>Table3[[#This Row],[FwdDiv]]/Table3[[#This Row],[SharePrice]]</f>
        <v>5.335255948089402E-2</v>
      </c>
    </row>
    <row r="5223" spans="2:7" x14ac:dyDescent="0.2">
      <c r="B5223" s="57">
        <v>37545</v>
      </c>
      <c r="C5223" s="56">
        <v>40.29</v>
      </c>
      <c r="D5223" s="56"/>
      <c r="E5223" s="56">
        <v>0.55500000000000005</v>
      </c>
      <c r="F5223">
        <f>Table3[[#This Row],[DivPay]]*4</f>
        <v>2.2200000000000002</v>
      </c>
      <c r="G5223" s="2">
        <f>Table3[[#This Row],[FwdDiv]]/Table3[[#This Row],[SharePrice]]</f>
        <v>5.5100521221146691E-2</v>
      </c>
    </row>
    <row r="5224" spans="2:7" x14ac:dyDescent="0.2">
      <c r="B5224" s="57">
        <v>37544</v>
      </c>
      <c r="C5224" s="56">
        <v>41.98</v>
      </c>
      <c r="D5224" s="56"/>
      <c r="E5224" s="56">
        <v>0.55500000000000005</v>
      </c>
      <c r="F5224">
        <f>Table3[[#This Row],[DivPay]]*4</f>
        <v>2.2200000000000002</v>
      </c>
      <c r="G5224" s="2">
        <f>Table3[[#This Row],[FwdDiv]]/Table3[[#This Row],[SharePrice]]</f>
        <v>5.2882324916626977E-2</v>
      </c>
    </row>
    <row r="5225" spans="2:7" x14ac:dyDescent="0.2">
      <c r="B5225" s="57">
        <v>37543</v>
      </c>
      <c r="C5225" s="56">
        <v>42.37</v>
      </c>
      <c r="D5225" s="56"/>
      <c r="E5225" s="56">
        <v>0.55500000000000005</v>
      </c>
      <c r="F5225">
        <f>Table3[[#This Row],[DivPay]]*4</f>
        <v>2.2200000000000002</v>
      </c>
      <c r="G5225" s="2">
        <f>Table3[[#This Row],[FwdDiv]]/Table3[[#This Row],[SharePrice]]</f>
        <v>5.2395562898277091E-2</v>
      </c>
    </row>
    <row r="5226" spans="2:7" x14ac:dyDescent="0.2">
      <c r="B5226" s="57">
        <v>37540</v>
      </c>
      <c r="C5226" s="56">
        <v>42</v>
      </c>
      <c r="D5226" s="56"/>
      <c r="E5226" s="56">
        <v>0.55500000000000005</v>
      </c>
      <c r="F5226">
        <f>Table3[[#This Row],[DivPay]]*4</f>
        <v>2.2200000000000002</v>
      </c>
      <c r="G5226" s="2">
        <f>Table3[[#This Row],[FwdDiv]]/Table3[[#This Row],[SharePrice]]</f>
        <v>5.2857142857142859E-2</v>
      </c>
    </row>
    <row r="5227" spans="2:7" x14ac:dyDescent="0.2">
      <c r="B5227" s="57">
        <v>37539</v>
      </c>
      <c r="C5227" s="56">
        <v>42.49</v>
      </c>
      <c r="D5227" s="56"/>
      <c r="E5227" s="56">
        <v>0.55500000000000005</v>
      </c>
      <c r="F5227">
        <f>Table3[[#This Row],[DivPay]]*4</f>
        <v>2.2200000000000002</v>
      </c>
      <c r="G5227" s="2">
        <f>Table3[[#This Row],[FwdDiv]]/Table3[[#This Row],[SharePrice]]</f>
        <v>5.2247587667686515E-2</v>
      </c>
    </row>
    <row r="5228" spans="2:7" x14ac:dyDescent="0.2">
      <c r="B5228" s="57">
        <v>37538</v>
      </c>
      <c r="C5228" s="56">
        <v>40.92</v>
      </c>
      <c r="D5228" s="56"/>
      <c r="E5228" s="56">
        <v>0.55500000000000005</v>
      </c>
      <c r="F5228">
        <f>Table3[[#This Row],[DivPay]]*4</f>
        <v>2.2200000000000002</v>
      </c>
      <c r="G5228" s="2">
        <f>Table3[[#This Row],[FwdDiv]]/Table3[[#This Row],[SharePrice]]</f>
        <v>5.4252199413489736E-2</v>
      </c>
    </row>
    <row r="5229" spans="2:7" x14ac:dyDescent="0.2">
      <c r="B5229" s="57">
        <v>37537</v>
      </c>
      <c r="C5229" s="56">
        <v>43.87</v>
      </c>
      <c r="D5229" s="56"/>
      <c r="E5229" s="56">
        <v>0.55500000000000005</v>
      </c>
      <c r="F5229">
        <f>Table3[[#This Row],[DivPay]]*4</f>
        <v>2.2200000000000002</v>
      </c>
      <c r="G5229" s="2">
        <f>Table3[[#This Row],[FwdDiv]]/Table3[[#This Row],[SharePrice]]</f>
        <v>5.060405744244359E-2</v>
      </c>
    </row>
    <row r="5230" spans="2:7" x14ac:dyDescent="0.2">
      <c r="B5230" s="57">
        <v>37536</v>
      </c>
      <c r="C5230" s="56">
        <v>42.85</v>
      </c>
      <c r="D5230" s="56"/>
      <c r="E5230" s="56">
        <v>0.55500000000000005</v>
      </c>
      <c r="F5230">
        <f>Table3[[#This Row],[DivPay]]*4</f>
        <v>2.2200000000000002</v>
      </c>
      <c r="G5230" s="2">
        <f>Table3[[#This Row],[FwdDiv]]/Table3[[#This Row],[SharePrice]]</f>
        <v>5.180863477246208E-2</v>
      </c>
    </row>
    <row r="5231" spans="2:7" x14ac:dyDescent="0.2">
      <c r="B5231" s="57">
        <v>37533</v>
      </c>
      <c r="C5231" s="56">
        <v>41.93</v>
      </c>
      <c r="D5231" s="56"/>
      <c r="E5231" s="56">
        <v>0.55500000000000005</v>
      </c>
      <c r="F5231">
        <f>Table3[[#This Row],[DivPay]]*4</f>
        <v>2.2200000000000002</v>
      </c>
      <c r="G5231" s="2">
        <f>Table3[[#This Row],[FwdDiv]]/Table3[[#This Row],[SharePrice]]</f>
        <v>5.2945385165752451E-2</v>
      </c>
    </row>
    <row r="5232" spans="2:7" x14ac:dyDescent="0.2">
      <c r="B5232" s="57">
        <v>37532</v>
      </c>
      <c r="C5232" s="56">
        <v>42.21</v>
      </c>
      <c r="D5232" s="56"/>
      <c r="E5232" s="56">
        <v>0.55500000000000005</v>
      </c>
      <c r="F5232">
        <f>Table3[[#This Row],[DivPay]]*4</f>
        <v>2.2200000000000002</v>
      </c>
      <c r="G5232" s="2">
        <f>Table3[[#This Row],[FwdDiv]]/Table3[[#This Row],[SharePrice]]</f>
        <v>5.2594171997157074E-2</v>
      </c>
    </row>
    <row r="5233" spans="2:7" x14ac:dyDescent="0.2">
      <c r="B5233" s="57">
        <v>37531</v>
      </c>
      <c r="C5233" s="56">
        <v>41.15</v>
      </c>
      <c r="D5233" s="56"/>
      <c r="E5233" s="56">
        <v>0.55500000000000005</v>
      </c>
      <c r="F5233">
        <f>Table3[[#This Row],[DivPay]]*4</f>
        <v>2.2200000000000002</v>
      </c>
      <c r="G5233" s="2">
        <f>Table3[[#This Row],[FwdDiv]]/Table3[[#This Row],[SharePrice]]</f>
        <v>5.3948967193195634E-2</v>
      </c>
    </row>
    <row r="5234" spans="2:7" x14ac:dyDescent="0.2">
      <c r="B5234" s="57">
        <v>37530</v>
      </c>
      <c r="C5234" s="56">
        <v>41.61</v>
      </c>
      <c r="D5234" s="56"/>
      <c r="E5234" s="56">
        <v>0.55500000000000005</v>
      </c>
      <c r="F5234">
        <f>Table3[[#This Row],[DivPay]]*4</f>
        <v>2.2200000000000002</v>
      </c>
      <c r="G5234" s="2">
        <f>Table3[[#This Row],[FwdDiv]]/Table3[[#This Row],[SharePrice]]</f>
        <v>5.335255948089402E-2</v>
      </c>
    </row>
    <row r="5235" spans="2:7" x14ac:dyDescent="0.2">
      <c r="B5235" s="57">
        <v>37529</v>
      </c>
      <c r="C5235" s="56">
        <v>40.22</v>
      </c>
      <c r="D5235" s="56"/>
      <c r="E5235" s="56">
        <v>0.55500000000000005</v>
      </c>
      <c r="F5235">
        <f>Table3[[#This Row],[DivPay]]*4</f>
        <v>2.2200000000000002</v>
      </c>
      <c r="G5235" s="2">
        <f>Table3[[#This Row],[FwdDiv]]/Table3[[#This Row],[SharePrice]]</f>
        <v>5.5196419691695683E-2</v>
      </c>
    </row>
    <row r="5236" spans="2:7" x14ac:dyDescent="0.2">
      <c r="B5236" s="57">
        <v>37526</v>
      </c>
      <c r="C5236" s="56">
        <v>40.51</v>
      </c>
      <c r="D5236" s="56"/>
      <c r="E5236" s="56">
        <v>0.55500000000000005</v>
      </c>
      <c r="F5236">
        <f>Table3[[#This Row],[DivPay]]*4</f>
        <v>2.2200000000000002</v>
      </c>
      <c r="G5236" s="2">
        <f>Table3[[#This Row],[FwdDiv]]/Table3[[#This Row],[SharePrice]]</f>
        <v>5.4801283633670705E-2</v>
      </c>
    </row>
    <row r="5237" spans="2:7" x14ac:dyDescent="0.2">
      <c r="B5237" s="57">
        <v>37525</v>
      </c>
      <c r="C5237" s="56">
        <v>40.89</v>
      </c>
      <c r="D5237" s="56"/>
      <c r="E5237" s="56">
        <v>0.55500000000000005</v>
      </c>
      <c r="F5237">
        <f>Table3[[#This Row],[DivPay]]*4</f>
        <v>2.2200000000000002</v>
      </c>
      <c r="G5237" s="2">
        <f>Table3[[#This Row],[FwdDiv]]/Table3[[#This Row],[SharePrice]]</f>
        <v>5.4292002934702863E-2</v>
      </c>
    </row>
    <row r="5238" spans="2:7" x14ac:dyDescent="0.2">
      <c r="B5238" s="57">
        <v>37524</v>
      </c>
      <c r="C5238" s="56">
        <v>39.4</v>
      </c>
      <c r="D5238" s="56"/>
      <c r="E5238" s="56">
        <v>0.55500000000000005</v>
      </c>
      <c r="F5238">
        <f>Table3[[#This Row],[DivPay]]*4</f>
        <v>2.2200000000000002</v>
      </c>
      <c r="G5238" s="2">
        <f>Table3[[#This Row],[FwdDiv]]/Table3[[#This Row],[SharePrice]]</f>
        <v>5.6345177664974627E-2</v>
      </c>
    </row>
    <row r="5239" spans="2:7" x14ac:dyDescent="0.2">
      <c r="B5239" s="57">
        <v>37523</v>
      </c>
      <c r="C5239" s="56">
        <v>38.5</v>
      </c>
      <c r="D5239" s="56"/>
      <c r="E5239" s="56">
        <v>0.55500000000000005</v>
      </c>
      <c r="F5239">
        <f>Table3[[#This Row],[DivPay]]*4</f>
        <v>2.2200000000000002</v>
      </c>
      <c r="G5239" s="2">
        <f>Table3[[#This Row],[FwdDiv]]/Table3[[#This Row],[SharePrice]]</f>
        <v>5.7662337662337665E-2</v>
      </c>
    </row>
    <row r="5240" spans="2:7" x14ac:dyDescent="0.2">
      <c r="B5240" s="57">
        <v>37522</v>
      </c>
      <c r="C5240" s="56">
        <v>39.159999999999997</v>
      </c>
      <c r="D5240" s="56"/>
      <c r="E5240" s="56">
        <v>0.55500000000000005</v>
      </c>
      <c r="F5240">
        <f>Table3[[#This Row],[DivPay]]*4</f>
        <v>2.2200000000000002</v>
      </c>
      <c r="G5240" s="2">
        <f>Table3[[#This Row],[FwdDiv]]/Table3[[#This Row],[SharePrice]]</f>
        <v>5.6690500510725238E-2</v>
      </c>
    </row>
    <row r="5241" spans="2:7" x14ac:dyDescent="0.2">
      <c r="B5241" s="57">
        <v>37519</v>
      </c>
      <c r="C5241" s="56">
        <v>39.68</v>
      </c>
      <c r="D5241" s="56"/>
      <c r="E5241" s="56">
        <v>0.55500000000000005</v>
      </c>
      <c r="F5241">
        <f>Table3[[#This Row],[DivPay]]*4</f>
        <v>2.2200000000000002</v>
      </c>
      <c r="G5241" s="2">
        <f>Table3[[#This Row],[FwdDiv]]/Table3[[#This Row],[SharePrice]]</f>
        <v>5.5947580645161296E-2</v>
      </c>
    </row>
    <row r="5242" spans="2:7" x14ac:dyDescent="0.2">
      <c r="B5242" s="57">
        <v>37518</v>
      </c>
      <c r="C5242" s="56">
        <v>40.07</v>
      </c>
      <c r="D5242" s="56"/>
      <c r="E5242" s="56">
        <v>0.55500000000000005</v>
      </c>
      <c r="F5242">
        <f>Table3[[#This Row],[DivPay]]*4</f>
        <v>2.2200000000000002</v>
      </c>
      <c r="G5242" s="2">
        <f>Table3[[#This Row],[FwdDiv]]/Table3[[#This Row],[SharePrice]]</f>
        <v>5.540304467182431E-2</v>
      </c>
    </row>
    <row r="5243" spans="2:7" x14ac:dyDescent="0.2">
      <c r="B5243" s="57">
        <v>37517</v>
      </c>
      <c r="C5243" s="56">
        <v>40.21</v>
      </c>
      <c r="D5243" s="56"/>
      <c r="E5243" s="56">
        <v>0.55500000000000005</v>
      </c>
      <c r="F5243">
        <f>Table3[[#This Row],[DivPay]]*4</f>
        <v>2.2200000000000002</v>
      </c>
      <c r="G5243" s="2">
        <f>Table3[[#This Row],[FwdDiv]]/Table3[[#This Row],[SharePrice]]</f>
        <v>5.5210146729669243E-2</v>
      </c>
    </row>
    <row r="5244" spans="2:7" x14ac:dyDescent="0.2">
      <c r="B5244" s="57">
        <v>37516</v>
      </c>
      <c r="C5244" s="56">
        <v>39.47</v>
      </c>
      <c r="D5244" s="56"/>
      <c r="E5244" s="56">
        <v>0.55500000000000005</v>
      </c>
      <c r="F5244">
        <f>Table3[[#This Row],[DivPay]]*4</f>
        <v>2.2200000000000002</v>
      </c>
      <c r="G5244" s="2">
        <f>Table3[[#This Row],[FwdDiv]]/Table3[[#This Row],[SharePrice]]</f>
        <v>5.6245249556625292E-2</v>
      </c>
    </row>
    <row r="5245" spans="2:7" x14ac:dyDescent="0.2">
      <c r="B5245" s="57">
        <v>37515</v>
      </c>
      <c r="C5245" s="56">
        <v>39.78</v>
      </c>
      <c r="D5245" s="56"/>
      <c r="E5245" s="56">
        <v>0.55500000000000005</v>
      </c>
      <c r="F5245">
        <f>Table3[[#This Row],[DivPay]]*4</f>
        <v>2.2200000000000002</v>
      </c>
      <c r="G5245" s="2">
        <f>Table3[[#This Row],[FwdDiv]]/Table3[[#This Row],[SharePrice]]</f>
        <v>5.5806938159879339E-2</v>
      </c>
    </row>
    <row r="5246" spans="2:7" x14ac:dyDescent="0.2">
      <c r="B5246" s="57">
        <v>37512</v>
      </c>
      <c r="C5246" s="56">
        <v>39.65</v>
      </c>
      <c r="D5246" s="56"/>
      <c r="E5246" s="56">
        <v>0.55500000000000005</v>
      </c>
      <c r="F5246">
        <f>Table3[[#This Row],[DivPay]]*4</f>
        <v>2.2200000000000002</v>
      </c>
      <c r="G5246" s="2">
        <f>Table3[[#This Row],[FwdDiv]]/Table3[[#This Row],[SharePrice]]</f>
        <v>5.5989911727616651E-2</v>
      </c>
    </row>
    <row r="5247" spans="2:7" x14ac:dyDescent="0.2">
      <c r="B5247" s="57">
        <v>37511</v>
      </c>
      <c r="C5247" s="56">
        <v>39.19</v>
      </c>
      <c r="D5247" s="56"/>
      <c r="E5247" s="56">
        <v>0.55500000000000005</v>
      </c>
      <c r="F5247">
        <f>Table3[[#This Row],[DivPay]]*4</f>
        <v>2.2200000000000002</v>
      </c>
      <c r="G5247" s="2">
        <f>Table3[[#This Row],[FwdDiv]]/Table3[[#This Row],[SharePrice]]</f>
        <v>5.6647103853023739E-2</v>
      </c>
    </row>
    <row r="5248" spans="2:7" x14ac:dyDescent="0.2">
      <c r="B5248" s="57">
        <v>37510</v>
      </c>
      <c r="C5248" s="56">
        <v>39.950000000000003</v>
      </c>
      <c r="D5248" s="56"/>
      <c r="E5248" s="56">
        <v>0.55500000000000005</v>
      </c>
      <c r="F5248">
        <f>Table3[[#This Row],[DivPay]]*4</f>
        <v>2.2200000000000002</v>
      </c>
      <c r="G5248" s="2">
        <f>Table3[[#This Row],[FwdDiv]]/Table3[[#This Row],[SharePrice]]</f>
        <v>5.5569461827284103E-2</v>
      </c>
    </row>
    <row r="5249" spans="2:7" x14ac:dyDescent="0.2">
      <c r="B5249" s="57">
        <v>37509</v>
      </c>
      <c r="C5249" s="56">
        <v>39.9</v>
      </c>
      <c r="D5249" s="56"/>
      <c r="E5249" s="56">
        <v>0.55500000000000005</v>
      </c>
      <c r="F5249">
        <f>Table3[[#This Row],[DivPay]]*4</f>
        <v>2.2200000000000002</v>
      </c>
      <c r="G5249" s="2">
        <f>Table3[[#This Row],[FwdDiv]]/Table3[[#This Row],[SharePrice]]</f>
        <v>5.5639097744360912E-2</v>
      </c>
    </row>
    <row r="5250" spans="2:7" x14ac:dyDescent="0.2">
      <c r="B5250" s="57">
        <v>37508</v>
      </c>
      <c r="C5250" s="56">
        <v>39.979999999999997</v>
      </c>
      <c r="D5250" s="56"/>
      <c r="E5250" s="56">
        <v>0.55500000000000005</v>
      </c>
      <c r="F5250">
        <f>Table3[[#This Row],[DivPay]]*4</f>
        <v>2.2200000000000002</v>
      </c>
      <c r="G5250" s="2">
        <f>Table3[[#This Row],[FwdDiv]]/Table3[[#This Row],[SharePrice]]</f>
        <v>5.5527763881940979E-2</v>
      </c>
    </row>
    <row r="5251" spans="2:7" x14ac:dyDescent="0.2">
      <c r="B5251" s="57">
        <v>37505</v>
      </c>
      <c r="C5251" s="56">
        <v>40.11</v>
      </c>
      <c r="D5251" s="56"/>
      <c r="E5251" s="56">
        <v>0.55500000000000005</v>
      </c>
      <c r="F5251">
        <f>Table3[[#This Row],[DivPay]]*4</f>
        <v>2.2200000000000002</v>
      </c>
      <c r="G5251" s="2">
        <f>Table3[[#This Row],[FwdDiv]]/Table3[[#This Row],[SharePrice]]</f>
        <v>5.534779356768886E-2</v>
      </c>
    </row>
    <row r="5252" spans="2:7" x14ac:dyDescent="0.2">
      <c r="B5252" s="57">
        <v>37504</v>
      </c>
      <c r="C5252" s="56">
        <v>40</v>
      </c>
      <c r="D5252" s="56"/>
      <c r="E5252" s="56">
        <v>0.55500000000000005</v>
      </c>
      <c r="F5252">
        <f>Table3[[#This Row],[DivPay]]*4</f>
        <v>2.2200000000000002</v>
      </c>
      <c r="G5252" s="2">
        <f>Table3[[#This Row],[FwdDiv]]/Table3[[#This Row],[SharePrice]]</f>
        <v>5.5500000000000008E-2</v>
      </c>
    </row>
    <row r="5253" spans="2:7" x14ac:dyDescent="0.2">
      <c r="B5253" s="57">
        <v>37503</v>
      </c>
      <c r="C5253" s="56">
        <v>40.15</v>
      </c>
      <c r="D5253" s="56"/>
      <c r="E5253" s="56">
        <v>0.55500000000000005</v>
      </c>
      <c r="F5253">
        <f>Table3[[#This Row],[DivPay]]*4</f>
        <v>2.2200000000000002</v>
      </c>
      <c r="G5253" s="2">
        <f>Table3[[#This Row],[FwdDiv]]/Table3[[#This Row],[SharePrice]]</f>
        <v>5.5292652552926536E-2</v>
      </c>
    </row>
    <row r="5254" spans="2:7" x14ac:dyDescent="0.2">
      <c r="B5254" s="57">
        <v>37502</v>
      </c>
      <c r="C5254" s="56">
        <v>40.18</v>
      </c>
      <c r="D5254" s="56"/>
      <c r="E5254" s="56">
        <v>0.55500000000000005</v>
      </c>
      <c r="F5254">
        <f>Table3[[#This Row],[DivPay]]*4</f>
        <v>2.2200000000000002</v>
      </c>
      <c r="G5254" s="2">
        <f>Table3[[#This Row],[FwdDiv]]/Table3[[#This Row],[SharePrice]]</f>
        <v>5.5251368840219021E-2</v>
      </c>
    </row>
    <row r="5255" spans="2:7" x14ac:dyDescent="0.2">
      <c r="B5255" s="57">
        <v>37498</v>
      </c>
      <c r="C5255" s="56">
        <v>40.69</v>
      </c>
      <c r="D5255" s="56"/>
      <c r="E5255" s="56">
        <v>0.55500000000000005</v>
      </c>
      <c r="F5255">
        <f>Table3[[#This Row],[DivPay]]*4</f>
        <v>2.2200000000000002</v>
      </c>
      <c r="G5255" s="2">
        <f>Table3[[#This Row],[FwdDiv]]/Table3[[#This Row],[SharePrice]]</f>
        <v>5.4558859670680762E-2</v>
      </c>
    </row>
    <row r="5256" spans="2:7" x14ac:dyDescent="0.2">
      <c r="B5256" s="57">
        <v>37497</v>
      </c>
      <c r="C5256" s="56">
        <v>40.950000000000003</v>
      </c>
      <c r="D5256" s="56"/>
      <c r="E5256" s="56">
        <v>0.55500000000000005</v>
      </c>
      <c r="F5256">
        <f>Table3[[#This Row],[DivPay]]*4</f>
        <v>2.2200000000000002</v>
      </c>
      <c r="G5256" s="2">
        <f>Table3[[#This Row],[FwdDiv]]/Table3[[#This Row],[SharePrice]]</f>
        <v>5.4212454212454214E-2</v>
      </c>
    </row>
    <row r="5257" spans="2:7" x14ac:dyDescent="0.2">
      <c r="B5257" s="57">
        <v>37496</v>
      </c>
      <c r="C5257" s="56">
        <v>41.4</v>
      </c>
      <c r="D5257" s="56"/>
      <c r="E5257" s="56">
        <v>0.55500000000000005</v>
      </c>
      <c r="F5257">
        <f>Table3[[#This Row],[DivPay]]*4</f>
        <v>2.2200000000000002</v>
      </c>
      <c r="G5257" s="2">
        <f>Table3[[#This Row],[FwdDiv]]/Table3[[#This Row],[SharePrice]]</f>
        <v>5.3623188405797106E-2</v>
      </c>
    </row>
    <row r="5258" spans="2:7" x14ac:dyDescent="0.2">
      <c r="B5258" s="57">
        <v>37495</v>
      </c>
      <c r="C5258" s="56">
        <v>41.79</v>
      </c>
      <c r="D5258" s="56"/>
      <c r="E5258" s="56">
        <v>0.55500000000000005</v>
      </c>
      <c r="F5258">
        <f>Table3[[#This Row],[DivPay]]*4</f>
        <v>2.2200000000000002</v>
      </c>
      <c r="G5258" s="2">
        <f>Table3[[#This Row],[FwdDiv]]/Table3[[#This Row],[SharePrice]]</f>
        <v>5.3122756640344583E-2</v>
      </c>
    </row>
    <row r="5259" spans="2:7" x14ac:dyDescent="0.2">
      <c r="B5259" s="57">
        <v>37494</v>
      </c>
      <c r="C5259" s="56">
        <v>42.61</v>
      </c>
      <c r="D5259" s="56"/>
      <c r="E5259" s="56">
        <v>0.55500000000000005</v>
      </c>
      <c r="F5259">
        <f>Table3[[#This Row],[DivPay]]*4</f>
        <v>2.2200000000000002</v>
      </c>
      <c r="G5259" s="2">
        <f>Table3[[#This Row],[FwdDiv]]/Table3[[#This Row],[SharePrice]]</f>
        <v>5.2100445904717206E-2</v>
      </c>
    </row>
    <row r="5260" spans="2:7" x14ac:dyDescent="0.2">
      <c r="B5260" s="57">
        <v>37491</v>
      </c>
      <c r="C5260" s="56">
        <v>42.1</v>
      </c>
      <c r="D5260" s="56"/>
      <c r="E5260" s="56">
        <v>0.55500000000000005</v>
      </c>
      <c r="F5260">
        <f>Table3[[#This Row],[DivPay]]*4</f>
        <v>2.2200000000000002</v>
      </c>
      <c r="G5260" s="2">
        <f>Table3[[#This Row],[FwdDiv]]/Table3[[#This Row],[SharePrice]]</f>
        <v>5.2731591448931123E-2</v>
      </c>
    </row>
    <row r="5261" spans="2:7" x14ac:dyDescent="0.2">
      <c r="B5261" s="57">
        <v>37490</v>
      </c>
      <c r="C5261" s="56">
        <v>42.99</v>
      </c>
      <c r="D5261" s="56"/>
      <c r="E5261" s="56">
        <v>0.55500000000000005</v>
      </c>
      <c r="F5261">
        <f>Table3[[#This Row],[DivPay]]*4</f>
        <v>2.2200000000000002</v>
      </c>
      <c r="G5261" s="2">
        <f>Table3[[#This Row],[FwdDiv]]/Table3[[#This Row],[SharePrice]]</f>
        <v>5.1639916259595256E-2</v>
      </c>
    </row>
    <row r="5262" spans="2:7" x14ac:dyDescent="0.2">
      <c r="B5262" s="57">
        <v>37489</v>
      </c>
      <c r="C5262" s="56">
        <v>42.55</v>
      </c>
      <c r="D5262" s="56"/>
      <c r="E5262" s="56">
        <v>0.55500000000000005</v>
      </c>
      <c r="F5262">
        <f>Table3[[#This Row],[DivPay]]*4</f>
        <v>2.2200000000000002</v>
      </c>
      <c r="G5262" s="2">
        <f>Table3[[#This Row],[FwdDiv]]/Table3[[#This Row],[SharePrice]]</f>
        <v>5.2173913043478272E-2</v>
      </c>
    </row>
    <row r="5263" spans="2:7" x14ac:dyDescent="0.2">
      <c r="B5263" s="57">
        <v>37488</v>
      </c>
      <c r="C5263" s="56">
        <v>41.83</v>
      </c>
      <c r="D5263" s="56"/>
      <c r="E5263" s="56">
        <v>0.55500000000000005</v>
      </c>
      <c r="F5263">
        <f>Table3[[#This Row],[DivPay]]*4</f>
        <v>2.2200000000000002</v>
      </c>
      <c r="G5263" s="2">
        <f>Table3[[#This Row],[FwdDiv]]/Table3[[#This Row],[SharePrice]]</f>
        <v>5.3071957924934264E-2</v>
      </c>
    </row>
    <row r="5264" spans="2:7" x14ac:dyDescent="0.2">
      <c r="B5264" s="57">
        <v>37487</v>
      </c>
      <c r="C5264" s="56">
        <v>42.04</v>
      </c>
      <c r="D5264" s="56"/>
      <c r="E5264" s="56">
        <v>0.55500000000000005</v>
      </c>
      <c r="F5264">
        <f>Table3[[#This Row],[DivPay]]*4</f>
        <v>2.2200000000000002</v>
      </c>
      <c r="G5264" s="2">
        <f>Table3[[#This Row],[FwdDiv]]/Table3[[#This Row],[SharePrice]]</f>
        <v>5.2806850618458613E-2</v>
      </c>
    </row>
    <row r="5265" spans="2:7" x14ac:dyDescent="0.2">
      <c r="B5265" s="57">
        <v>37484</v>
      </c>
      <c r="C5265" s="56">
        <v>41.98</v>
      </c>
      <c r="D5265" s="56"/>
      <c r="E5265" s="56">
        <v>0.55500000000000005</v>
      </c>
      <c r="F5265">
        <f>Table3[[#This Row],[DivPay]]*4</f>
        <v>2.2200000000000002</v>
      </c>
      <c r="G5265" s="2">
        <f>Table3[[#This Row],[FwdDiv]]/Table3[[#This Row],[SharePrice]]</f>
        <v>5.2882324916626977E-2</v>
      </c>
    </row>
    <row r="5266" spans="2:7" x14ac:dyDescent="0.2">
      <c r="B5266" s="57">
        <v>37483</v>
      </c>
      <c r="C5266" s="56">
        <v>42.23</v>
      </c>
      <c r="D5266" s="56"/>
      <c r="E5266" s="56">
        <v>0.55500000000000005</v>
      </c>
      <c r="F5266">
        <f>Table3[[#This Row],[DivPay]]*4</f>
        <v>2.2200000000000002</v>
      </c>
      <c r="G5266" s="2">
        <f>Table3[[#This Row],[FwdDiv]]/Table3[[#This Row],[SharePrice]]</f>
        <v>5.2569263556713243E-2</v>
      </c>
    </row>
    <row r="5267" spans="2:7" x14ac:dyDescent="0.2">
      <c r="B5267" s="57">
        <v>37482</v>
      </c>
      <c r="C5267" s="56">
        <v>42.89</v>
      </c>
      <c r="D5267" s="56"/>
      <c r="E5267" s="56">
        <v>0.55500000000000005</v>
      </c>
      <c r="F5267">
        <f>Table3[[#This Row],[DivPay]]*4</f>
        <v>2.2200000000000002</v>
      </c>
      <c r="G5267" s="2">
        <f>Table3[[#This Row],[FwdDiv]]/Table3[[#This Row],[SharePrice]]</f>
        <v>5.176031709023083E-2</v>
      </c>
    </row>
    <row r="5268" spans="2:7" x14ac:dyDescent="0.2">
      <c r="B5268" s="57">
        <v>37481</v>
      </c>
      <c r="C5268" s="56">
        <v>42.08</v>
      </c>
      <c r="D5268" s="56"/>
      <c r="E5268" s="56">
        <v>0.55500000000000005</v>
      </c>
      <c r="F5268">
        <f>Table3[[#This Row],[DivPay]]*4</f>
        <v>2.2200000000000002</v>
      </c>
      <c r="G5268" s="2">
        <f>Table3[[#This Row],[FwdDiv]]/Table3[[#This Row],[SharePrice]]</f>
        <v>5.2756653992395444E-2</v>
      </c>
    </row>
    <row r="5269" spans="2:7" x14ac:dyDescent="0.2">
      <c r="B5269" s="57">
        <v>37480</v>
      </c>
      <c r="C5269" s="56">
        <v>43.15</v>
      </c>
      <c r="D5269" s="56">
        <v>0.55500000000000005</v>
      </c>
      <c r="E5269" s="56">
        <v>0.55500000000000005</v>
      </c>
      <c r="F5269">
        <f>Table3[[#This Row],[DivPay]]*4</f>
        <v>2.2200000000000002</v>
      </c>
      <c r="G5269" s="2">
        <f>Table3[[#This Row],[FwdDiv]]/Table3[[#This Row],[SharePrice]]</f>
        <v>5.1448435689455396E-2</v>
      </c>
    </row>
    <row r="5270" spans="2:7" x14ac:dyDescent="0.2">
      <c r="B5270" s="57">
        <v>37477</v>
      </c>
      <c r="C5270" s="56">
        <v>43.11</v>
      </c>
      <c r="D5270" s="56"/>
      <c r="E5270" s="56">
        <v>0.55500000000000005</v>
      </c>
      <c r="F5270">
        <f>Table3[[#This Row],[DivPay]]*4</f>
        <v>2.2200000000000002</v>
      </c>
      <c r="G5270" s="2">
        <f>Table3[[#This Row],[FwdDiv]]/Table3[[#This Row],[SharePrice]]</f>
        <v>5.1496172581767578E-2</v>
      </c>
    </row>
    <row r="5271" spans="2:7" x14ac:dyDescent="0.2">
      <c r="B5271" s="57">
        <v>37476</v>
      </c>
      <c r="C5271" s="56">
        <v>43.44</v>
      </c>
      <c r="D5271" s="56"/>
      <c r="E5271" s="56">
        <v>0.55500000000000005</v>
      </c>
      <c r="F5271">
        <f>Table3[[#This Row],[DivPay]]*4</f>
        <v>2.2200000000000002</v>
      </c>
      <c r="G5271" s="2">
        <f>Table3[[#This Row],[FwdDiv]]/Table3[[#This Row],[SharePrice]]</f>
        <v>5.1104972375690616E-2</v>
      </c>
    </row>
    <row r="5272" spans="2:7" x14ac:dyDescent="0.2">
      <c r="B5272" s="57">
        <v>37475</v>
      </c>
      <c r="C5272" s="56">
        <v>43.19</v>
      </c>
      <c r="D5272" s="56"/>
      <c r="E5272" s="56">
        <v>0.55500000000000005</v>
      </c>
      <c r="F5272">
        <f>Table3[[#This Row],[DivPay]]*4</f>
        <v>2.2200000000000002</v>
      </c>
      <c r="G5272" s="2">
        <f>Table3[[#This Row],[FwdDiv]]/Table3[[#This Row],[SharePrice]]</f>
        <v>5.1400787219263729E-2</v>
      </c>
    </row>
    <row r="5273" spans="2:7" x14ac:dyDescent="0.2">
      <c r="B5273" s="57">
        <v>37474</v>
      </c>
      <c r="C5273" s="56">
        <v>42.89</v>
      </c>
      <c r="D5273" s="56"/>
      <c r="E5273" s="56">
        <v>0.55500000000000005</v>
      </c>
      <c r="F5273">
        <f>Table3[[#This Row],[DivPay]]*4</f>
        <v>2.2200000000000002</v>
      </c>
      <c r="G5273" s="2">
        <f>Table3[[#This Row],[FwdDiv]]/Table3[[#This Row],[SharePrice]]</f>
        <v>5.176031709023083E-2</v>
      </c>
    </row>
    <row r="5274" spans="2:7" x14ac:dyDescent="0.2">
      <c r="B5274" s="57">
        <v>37473</v>
      </c>
      <c r="C5274" s="56">
        <v>41.28</v>
      </c>
      <c r="D5274" s="56"/>
      <c r="E5274" s="56">
        <v>0.55500000000000005</v>
      </c>
      <c r="F5274">
        <f>Table3[[#This Row],[DivPay]]*4</f>
        <v>2.2200000000000002</v>
      </c>
      <c r="G5274" s="2">
        <f>Table3[[#This Row],[FwdDiv]]/Table3[[#This Row],[SharePrice]]</f>
        <v>5.3779069767441866E-2</v>
      </c>
    </row>
    <row r="5275" spans="2:7" x14ac:dyDescent="0.2">
      <c r="B5275" s="57">
        <v>37470</v>
      </c>
      <c r="C5275" s="56">
        <v>41.14</v>
      </c>
      <c r="D5275" s="56"/>
      <c r="E5275" s="56">
        <v>0.55500000000000005</v>
      </c>
      <c r="F5275">
        <f>Table3[[#This Row],[DivPay]]*4</f>
        <v>2.2200000000000002</v>
      </c>
      <c r="G5275" s="2">
        <f>Table3[[#This Row],[FwdDiv]]/Table3[[#This Row],[SharePrice]]</f>
        <v>5.3962080700048619E-2</v>
      </c>
    </row>
    <row r="5276" spans="2:7" x14ac:dyDescent="0.2">
      <c r="B5276" s="57">
        <v>37469</v>
      </c>
      <c r="C5276" s="56">
        <v>41.4</v>
      </c>
      <c r="D5276" s="56"/>
      <c r="E5276" s="56">
        <v>0.55500000000000005</v>
      </c>
      <c r="F5276">
        <f>Table3[[#This Row],[DivPay]]*4</f>
        <v>2.2200000000000002</v>
      </c>
      <c r="G5276" s="2">
        <f>Table3[[#This Row],[FwdDiv]]/Table3[[#This Row],[SharePrice]]</f>
        <v>5.3623188405797106E-2</v>
      </c>
    </row>
    <row r="5277" spans="2:7" x14ac:dyDescent="0.2">
      <c r="B5277" s="57">
        <v>37468</v>
      </c>
      <c r="C5277" s="56">
        <v>42.85</v>
      </c>
      <c r="D5277" s="56"/>
      <c r="E5277" s="56">
        <v>0.55500000000000005</v>
      </c>
      <c r="F5277">
        <f>Table3[[#This Row],[DivPay]]*4</f>
        <v>2.2200000000000002</v>
      </c>
      <c r="G5277" s="2">
        <f>Table3[[#This Row],[FwdDiv]]/Table3[[#This Row],[SharePrice]]</f>
        <v>5.180863477246208E-2</v>
      </c>
    </row>
    <row r="5278" spans="2:7" x14ac:dyDescent="0.2">
      <c r="B5278" s="57">
        <v>37467</v>
      </c>
      <c r="C5278" s="56">
        <v>42.2</v>
      </c>
      <c r="D5278" s="56"/>
      <c r="E5278" s="56">
        <v>0.55500000000000005</v>
      </c>
      <c r="F5278">
        <f>Table3[[#This Row],[DivPay]]*4</f>
        <v>2.2200000000000002</v>
      </c>
      <c r="G5278" s="2">
        <f>Table3[[#This Row],[FwdDiv]]/Table3[[#This Row],[SharePrice]]</f>
        <v>5.2606635071090049E-2</v>
      </c>
    </row>
    <row r="5279" spans="2:7" x14ac:dyDescent="0.2">
      <c r="B5279" s="57">
        <v>37466</v>
      </c>
      <c r="C5279" s="56">
        <v>39.880000000000003</v>
      </c>
      <c r="D5279" s="56"/>
      <c r="E5279" s="56">
        <v>0.55500000000000005</v>
      </c>
      <c r="F5279">
        <f>Table3[[#This Row],[DivPay]]*4</f>
        <v>2.2200000000000002</v>
      </c>
      <c r="G5279" s="2">
        <f>Table3[[#This Row],[FwdDiv]]/Table3[[#This Row],[SharePrice]]</f>
        <v>5.5667001003009031E-2</v>
      </c>
    </row>
    <row r="5280" spans="2:7" x14ac:dyDescent="0.2">
      <c r="B5280" s="57">
        <v>37463</v>
      </c>
      <c r="C5280" s="56">
        <v>39.159999999999997</v>
      </c>
      <c r="D5280" s="56"/>
      <c r="E5280" s="56">
        <v>0.55500000000000005</v>
      </c>
      <c r="F5280">
        <f>Table3[[#This Row],[DivPay]]*4</f>
        <v>2.2200000000000002</v>
      </c>
      <c r="G5280" s="2">
        <f>Table3[[#This Row],[FwdDiv]]/Table3[[#This Row],[SharePrice]]</f>
        <v>5.6690500510725238E-2</v>
      </c>
    </row>
    <row r="5281" spans="2:7" x14ac:dyDescent="0.2">
      <c r="B5281" s="57">
        <v>37462</v>
      </c>
      <c r="C5281" s="56">
        <v>39</v>
      </c>
      <c r="D5281" s="56"/>
      <c r="E5281" s="56">
        <v>0.55500000000000005</v>
      </c>
      <c r="F5281">
        <f>Table3[[#This Row],[DivPay]]*4</f>
        <v>2.2200000000000002</v>
      </c>
      <c r="G5281" s="2">
        <f>Table3[[#This Row],[FwdDiv]]/Table3[[#This Row],[SharePrice]]</f>
        <v>5.692307692307693E-2</v>
      </c>
    </row>
    <row r="5282" spans="2:7" x14ac:dyDescent="0.2">
      <c r="B5282" s="57">
        <v>37461</v>
      </c>
      <c r="C5282" s="56">
        <v>36.92</v>
      </c>
      <c r="D5282" s="56"/>
      <c r="E5282" s="56">
        <v>0.55500000000000005</v>
      </c>
      <c r="F5282">
        <f>Table3[[#This Row],[DivPay]]*4</f>
        <v>2.2200000000000002</v>
      </c>
      <c r="G5282" s="2">
        <f>Table3[[#This Row],[FwdDiv]]/Table3[[#This Row],[SharePrice]]</f>
        <v>6.0130010834236192E-2</v>
      </c>
    </row>
    <row r="5283" spans="2:7" x14ac:dyDescent="0.2">
      <c r="B5283" s="57">
        <v>37460</v>
      </c>
      <c r="C5283" s="56">
        <v>33.58</v>
      </c>
      <c r="D5283" s="56"/>
      <c r="E5283" s="56">
        <v>0.55500000000000005</v>
      </c>
      <c r="F5283">
        <f>Table3[[#This Row],[DivPay]]*4</f>
        <v>2.2200000000000002</v>
      </c>
      <c r="G5283" s="2">
        <f>Table3[[#This Row],[FwdDiv]]/Table3[[#This Row],[SharePrice]]</f>
        <v>6.6110780226325203E-2</v>
      </c>
    </row>
    <row r="5284" spans="2:7" x14ac:dyDescent="0.2">
      <c r="B5284" s="57">
        <v>37459</v>
      </c>
      <c r="C5284" s="56">
        <v>35.44</v>
      </c>
      <c r="D5284" s="56"/>
      <c r="E5284" s="56">
        <v>0.55500000000000005</v>
      </c>
      <c r="F5284">
        <f>Table3[[#This Row],[DivPay]]*4</f>
        <v>2.2200000000000002</v>
      </c>
      <c r="G5284" s="2">
        <f>Table3[[#This Row],[FwdDiv]]/Table3[[#This Row],[SharePrice]]</f>
        <v>6.2641083521444707E-2</v>
      </c>
    </row>
    <row r="5285" spans="2:7" x14ac:dyDescent="0.2">
      <c r="B5285" s="57">
        <v>37456</v>
      </c>
      <c r="C5285" s="56">
        <v>34.869999999999997</v>
      </c>
      <c r="D5285" s="56"/>
      <c r="E5285" s="56">
        <v>0.55500000000000005</v>
      </c>
      <c r="F5285">
        <f>Table3[[#This Row],[DivPay]]*4</f>
        <v>2.2200000000000002</v>
      </c>
      <c r="G5285" s="2">
        <f>Table3[[#This Row],[FwdDiv]]/Table3[[#This Row],[SharePrice]]</f>
        <v>6.3665041583022663E-2</v>
      </c>
    </row>
    <row r="5286" spans="2:7" x14ac:dyDescent="0.2">
      <c r="B5286" s="57">
        <v>37455</v>
      </c>
      <c r="C5286" s="56">
        <v>36.35</v>
      </c>
      <c r="D5286" s="56"/>
      <c r="E5286" s="56">
        <v>0.55500000000000005</v>
      </c>
      <c r="F5286">
        <f>Table3[[#This Row],[DivPay]]*4</f>
        <v>2.2200000000000002</v>
      </c>
      <c r="G5286" s="2">
        <f>Table3[[#This Row],[FwdDiv]]/Table3[[#This Row],[SharePrice]]</f>
        <v>6.1072902338376894E-2</v>
      </c>
    </row>
    <row r="5287" spans="2:7" x14ac:dyDescent="0.2">
      <c r="B5287" s="57">
        <v>37454</v>
      </c>
      <c r="C5287" s="56">
        <v>37.049999999999997</v>
      </c>
      <c r="D5287" s="56"/>
      <c r="E5287" s="56">
        <v>0.55500000000000005</v>
      </c>
      <c r="F5287">
        <f>Table3[[#This Row],[DivPay]]*4</f>
        <v>2.2200000000000002</v>
      </c>
      <c r="G5287" s="2">
        <f>Table3[[#This Row],[FwdDiv]]/Table3[[#This Row],[SharePrice]]</f>
        <v>5.9919028340080983E-2</v>
      </c>
    </row>
    <row r="5288" spans="2:7" x14ac:dyDescent="0.2">
      <c r="B5288" s="57">
        <v>37453</v>
      </c>
      <c r="C5288" s="56">
        <v>37.15</v>
      </c>
      <c r="D5288" s="56"/>
      <c r="E5288" s="56">
        <v>0.55500000000000005</v>
      </c>
      <c r="F5288">
        <f>Table3[[#This Row],[DivPay]]*4</f>
        <v>2.2200000000000002</v>
      </c>
      <c r="G5288" s="2">
        <f>Table3[[#This Row],[FwdDiv]]/Table3[[#This Row],[SharePrice]]</f>
        <v>5.975773889636609E-2</v>
      </c>
    </row>
    <row r="5289" spans="2:7" x14ac:dyDescent="0.2">
      <c r="B5289" s="57">
        <v>37452</v>
      </c>
      <c r="C5289" s="56">
        <v>37.58</v>
      </c>
      <c r="D5289" s="56"/>
      <c r="E5289" s="56">
        <v>0.55500000000000005</v>
      </c>
      <c r="F5289">
        <f>Table3[[#This Row],[DivPay]]*4</f>
        <v>2.2200000000000002</v>
      </c>
      <c r="G5289" s="2">
        <f>Table3[[#This Row],[FwdDiv]]/Table3[[#This Row],[SharePrice]]</f>
        <v>5.9073975518893033E-2</v>
      </c>
    </row>
    <row r="5290" spans="2:7" x14ac:dyDescent="0.2">
      <c r="B5290" s="57">
        <v>37449</v>
      </c>
      <c r="C5290" s="56">
        <v>37.6</v>
      </c>
      <c r="D5290" s="56"/>
      <c r="E5290" s="56">
        <v>0.55500000000000005</v>
      </c>
      <c r="F5290">
        <f>Table3[[#This Row],[DivPay]]*4</f>
        <v>2.2200000000000002</v>
      </c>
      <c r="G5290" s="2">
        <f>Table3[[#This Row],[FwdDiv]]/Table3[[#This Row],[SharePrice]]</f>
        <v>5.9042553191489364E-2</v>
      </c>
    </row>
    <row r="5291" spans="2:7" x14ac:dyDescent="0.2">
      <c r="B5291" s="57">
        <v>37448</v>
      </c>
      <c r="C5291" s="56">
        <v>38.76</v>
      </c>
      <c r="D5291" s="56"/>
      <c r="E5291" s="56">
        <v>0.55500000000000005</v>
      </c>
      <c r="F5291">
        <f>Table3[[#This Row],[DivPay]]*4</f>
        <v>2.2200000000000002</v>
      </c>
      <c r="G5291" s="2">
        <f>Table3[[#This Row],[FwdDiv]]/Table3[[#This Row],[SharePrice]]</f>
        <v>5.7275541795665644E-2</v>
      </c>
    </row>
    <row r="5292" spans="2:7" x14ac:dyDescent="0.2">
      <c r="B5292" s="57">
        <v>37447</v>
      </c>
      <c r="C5292" s="56">
        <v>37.75</v>
      </c>
      <c r="D5292" s="56"/>
      <c r="E5292" s="56">
        <v>0.55500000000000005</v>
      </c>
      <c r="F5292">
        <f>Table3[[#This Row],[DivPay]]*4</f>
        <v>2.2200000000000002</v>
      </c>
      <c r="G5292" s="2">
        <f>Table3[[#This Row],[FwdDiv]]/Table3[[#This Row],[SharePrice]]</f>
        <v>5.8807947019867558E-2</v>
      </c>
    </row>
    <row r="5293" spans="2:7" x14ac:dyDescent="0.2">
      <c r="B5293" s="57">
        <v>37446</v>
      </c>
      <c r="C5293" s="56">
        <v>39</v>
      </c>
      <c r="D5293" s="56"/>
      <c r="E5293" s="56">
        <v>0.55500000000000005</v>
      </c>
      <c r="F5293">
        <f>Table3[[#This Row],[DivPay]]*4</f>
        <v>2.2200000000000002</v>
      </c>
      <c r="G5293" s="2">
        <f>Table3[[#This Row],[FwdDiv]]/Table3[[#This Row],[SharePrice]]</f>
        <v>5.692307692307693E-2</v>
      </c>
    </row>
    <row r="5294" spans="2:7" x14ac:dyDescent="0.2">
      <c r="B5294" s="57">
        <v>37445</v>
      </c>
      <c r="C5294" s="56">
        <v>39.94</v>
      </c>
      <c r="D5294" s="56"/>
      <c r="E5294" s="56">
        <v>0.55500000000000005</v>
      </c>
      <c r="F5294">
        <f>Table3[[#This Row],[DivPay]]*4</f>
        <v>2.2200000000000002</v>
      </c>
      <c r="G5294" s="2">
        <f>Table3[[#This Row],[FwdDiv]]/Table3[[#This Row],[SharePrice]]</f>
        <v>5.55833750625939E-2</v>
      </c>
    </row>
    <row r="5295" spans="2:7" x14ac:dyDescent="0.2">
      <c r="B5295" s="57">
        <v>37442</v>
      </c>
      <c r="C5295" s="56">
        <v>40.049999999999997</v>
      </c>
      <c r="D5295" s="56"/>
      <c r="E5295" s="56">
        <v>0.55500000000000005</v>
      </c>
      <c r="F5295">
        <f>Table3[[#This Row],[DivPay]]*4</f>
        <v>2.2200000000000002</v>
      </c>
      <c r="G5295" s="2">
        <f>Table3[[#This Row],[FwdDiv]]/Table3[[#This Row],[SharePrice]]</f>
        <v>5.5430711610486898E-2</v>
      </c>
    </row>
    <row r="5296" spans="2:7" x14ac:dyDescent="0.2">
      <c r="B5296" s="57">
        <v>37440</v>
      </c>
      <c r="C5296" s="56">
        <v>40</v>
      </c>
      <c r="D5296" s="56"/>
      <c r="E5296" s="56">
        <v>0.55500000000000005</v>
      </c>
      <c r="F5296">
        <f>Table3[[#This Row],[DivPay]]*4</f>
        <v>2.2200000000000002</v>
      </c>
      <c r="G5296" s="2">
        <f>Table3[[#This Row],[FwdDiv]]/Table3[[#This Row],[SharePrice]]</f>
        <v>5.5500000000000008E-2</v>
      </c>
    </row>
    <row r="5297" spans="2:7" x14ac:dyDescent="0.2">
      <c r="B5297" s="57">
        <v>37439</v>
      </c>
      <c r="C5297" s="56">
        <v>40.56</v>
      </c>
      <c r="D5297" s="56"/>
      <c r="E5297" s="56">
        <v>0.55500000000000005</v>
      </c>
      <c r="F5297">
        <f>Table3[[#This Row],[DivPay]]*4</f>
        <v>2.2200000000000002</v>
      </c>
      <c r="G5297" s="2">
        <f>Table3[[#This Row],[FwdDiv]]/Table3[[#This Row],[SharePrice]]</f>
        <v>5.473372781065089E-2</v>
      </c>
    </row>
    <row r="5298" spans="2:7" x14ac:dyDescent="0.2">
      <c r="B5298" s="57">
        <v>37438</v>
      </c>
      <c r="C5298" s="56">
        <v>41.24</v>
      </c>
      <c r="D5298" s="56"/>
      <c r="E5298" s="56">
        <v>0.55500000000000005</v>
      </c>
      <c r="F5298">
        <f>Table3[[#This Row],[DivPay]]*4</f>
        <v>2.2200000000000002</v>
      </c>
      <c r="G5298" s="2">
        <f>Table3[[#This Row],[FwdDiv]]/Table3[[#This Row],[SharePrice]]</f>
        <v>5.3831231813773035E-2</v>
      </c>
    </row>
    <row r="5299" spans="2:7" x14ac:dyDescent="0.2">
      <c r="B5299" s="57">
        <v>37435</v>
      </c>
      <c r="C5299" s="56">
        <v>41.75</v>
      </c>
      <c r="D5299" s="56"/>
      <c r="E5299" s="56">
        <v>0.55500000000000005</v>
      </c>
      <c r="F5299">
        <f>Table3[[#This Row],[DivPay]]*4</f>
        <v>2.2200000000000002</v>
      </c>
      <c r="G5299" s="2">
        <f>Table3[[#This Row],[FwdDiv]]/Table3[[#This Row],[SharePrice]]</f>
        <v>5.317365269461078E-2</v>
      </c>
    </row>
    <row r="5300" spans="2:7" x14ac:dyDescent="0.2">
      <c r="B5300" s="57">
        <v>37434</v>
      </c>
      <c r="C5300" s="56">
        <v>41</v>
      </c>
      <c r="D5300" s="56"/>
      <c r="E5300" s="56">
        <v>0.55500000000000005</v>
      </c>
      <c r="F5300">
        <f>Table3[[#This Row],[DivPay]]*4</f>
        <v>2.2200000000000002</v>
      </c>
      <c r="G5300" s="2">
        <f>Table3[[#This Row],[FwdDiv]]/Table3[[#This Row],[SharePrice]]</f>
        <v>5.4146341463414641E-2</v>
      </c>
    </row>
    <row r="5301" spans="2:7" x14ac:dyDescent="0.2">
      <c r="B5301" s="57">
        <v>37433</v>
      </c>
      <c r="C5301" s="56">
        <v>40.549999999999997</v>
      </c>
      <c r="D5301" s="56"/>
      <c r="E5301" s="56">
        <v>0.55500000000000005</v>
      </c>
      <c r="F5301">
        <f>Table3[[#This Row],[DivPay]]*4</f>
        <v>2.2200000000000002</v>
      </c>
      <c r="G5301" s="2">
        <f>Table3[[#This Row],[FwdDiv]]/Table3[[#This Row],[SharePrice]]</f>
        <v>5.4747225647348963E-2</v>
      </c>
    </row>
    <row r="5302" spans="2:7" x14ac:dyDescent="0.2">
      <c r="B5302" s="57">
        <v>37432</v>
      </c>
      <c r="C5302" s="56">
        <v>40.89</v>
      </c>
      <c r="D5302" s="56"/>
      <c r="E5302" s="56">
        <v>0.55500000000000005</v>
      </c>
      <c r="F5302">
        <f>Table3[[#This Row],[DivPay]]*4</f>
        <v>2.2200000000000002</v>
      </c>
      <c r="G5302" s="2">
        <f>Table3[[#This Row],[FwdDiv]]/Table3[[#This Row],[SharePrice]]</f>
        <v>5.4292002934702863E-2</v>
      </c>
    </row>
    <row r="5303" spans="2:7" x14ac:dyDescent="0.2">
      <c r="B5303" s="57">
        <v>37431</v>
      </c>
      <c r="C5303" s="56">
        <v>40.83</v>
      </c>
      <c r="D5303" s="56"/>
      <c r="E5303" s="56">
        <v>0.55500000000000005</v>
      </c>
      <c r="F5303">
        <f>Table3[[#This Row],[DivPay]]*4</f>
        <v>2.2200000000000002</v>
      </c>
      <c r="G5303" s="2">
        <f>Table3[[#This Row],[FwdDiv]]/Table3[[#This Row],[SharePrice]]</f>
        <v>5.4371785451873628E-2</v>
      </c>
    </row>
    <row r="5304" spans="2:7" x14ac:dyDescent="0.2">
      <c r="B5304" s="57">
        <v>37428</v>
      </c>
      <c r="C5304" s="56">
        <v>41.34</v>
      </c>
      <c r="D5304" s="56"/>
      <c r="E5304" s="56">
        <v>0.55500000000000005</v>
      </c>
      <c r="F5304">
        <f>Table3[[#This Row],[DivPay]]*4</f>
        <v>2.2200000000000002</v>
      </c>
      <c r="G5304" s="2">
        <f>Table3[[#This Row],[FwdDiv]]/Table3[[#This Row],[SharePrice]]</f>
        <v>5.3701015965166909E-2</v>
      </c>
    </row>
    <row r="5305" spans="2:7" x14ac:dyDescent="0.2">
      <c r="B5305" s="57">
        <v>37427</v>
      </c>
      <c r="C5305" s="56">
        <v>41.08</v>
      </c>
      <c r="D5305" s="56"/>
      <c r="E5305" s="56">
        <v>0.55500000000000005</v>
      </c>
      <c r="F5305">
        <f>Table3[[#This Row],[DivPay]]*4</f>
        <v>2.2200000000000002</v>
      </c>
      <c r="G5305" s="2">
        <f>Table3[[#This Row],[FwdDiv]]/Table3[[#This Row],[SharePrice]]</f>
        <v>5.4040895813047718E-2</v>
      </c>
    </row>
    <row r="5306" spans="2:7" x14ac:dyDescent="0.2">
      <c r="B5306" s="57">
        <v>37426</v>
      </c>
      <c r="C5306" s="56">
        <v>41.4</v>
      </c>
      <c r="D5306" s="56"/>
      <c r="E5306" s="56">
        <v>0.55500000000000005</v>
      </c>
      <c r="F5306">
        <f>Table3[[#This Row],[DivPay]]*4</f>
        <v>2.2200000000000002</v>
      </c>
      <c r="G5306" s="2">
        <f>Table3[[#This Row],[FwdDiv]]/Table3[[#This Row],[SharePrice]]</f>
        <v>5.3623188405797106E-2</v>
      </c>
    </row>
    <row r="5307" spans="2:7" x14ac:dyDescent="0.2">
      <c r="B5307" s="57">
        <v>37425</v>
      </c>
      <c r="C5307" s="56">
        <v>41.75</v>
      </c>
      <c r="D5307" s="56"/>
      <c r="E5307" s="56">
        <v>0.55500000000000005</v>
      </c>
      <c r="F5307">
        <f>Table3[[#This Row],[DivPay]]*4</f>
        <v>2.2200000000000002</v>
      </c>
      <c r="G5307" s="2">
        <f>Table3[[#This Row],[FwdDiv]]/Table3[[#This Row],[SharePrice]]</f>
        <v>5.317365269461078E-2</v>
      </c>
    </row>
    <row r="5308" spans="2:7" x14ac:dyDescent="0.2">
      <c r="B5308" s="57">
        <v>37424</v>
      </c>
      <c r="C5308" s="56">
        <v>41.36</v>
      </c>
      <c r="D5308" s="56"/>
      <c r="E5308" s="56">
        <v>0.55500000000000005</v>
      </c>
      <c r="F5308">
        <f>Table3[[#This Row],[DivPay]]*4</f>
        <v>2.2200000000000002</v>
      </c>
      <c r="G5308" s="2">
        <f>Table3[[#This Row],[FwdDiv]]/Table3[[#This Row],[SharePrice]]</f>
        <v>5.3675048355899424E-2</v>
      </c>
    </row>
    <row r="5309" spans="2:7" x14ac:dyDescent="0.2">
      <c r="B5309" s="57">
        <v>37421</v>
      </c>
      <c r="C5309" s="56">
        <v>41.2</v>
      </c>
      <c r="D5309" s="56"/>
      <c r="E5309" s="56">
        <v>0.55500000000000005</v>
      </c>
      <c r="F5309">
        <f>Table3[[#This Row],[DivPay]]*4</f>
        <v>2.2200000000000002</v>
      </c>
      <c r="G5309" s="2">
        <f>Table3[[#This Row],[FwdDiv]]/Table3[[#This Row],[SharePrice]]</f>
        <v>5.3883495145631066E-2</v>
      </c>
    </row>
    <row r="5310" spans="2:7" x14ac:dyDescent="0.2">
      <c r="B5310" s="57">
        <v>37420</v>
      </c>
      <c r="C5310" s="56">
        <v>41.43</v>
      </c>
      <c r="D5310" s="56"/>
      <c r="E5310" s="56">
        <v>0.55500000000000005</v>
      </c>
      <c r="F5310">
        <f>Table3[[#This Row],[DivPay]]*4</f>
        <v>2.2200000000000002</v>
      </c>
      <c r="G5310" s="2">
        <f>Table3[[#This Row],[FwdDiv]]/Table3[[#This Row],[SharePrice]]</f>
        <v>5.3584359160028967E-2</v>
      </c>
    </row>
    <row r="5311" spans="2:7" x14ac:dyDescent="0.2">
      <c r="B5311" s="57">
        <v>37419</v>
      </c>
      <c r="C5311" s="56">
        <v>41.47</v>
      </c>
      <c r="D5311" s="56"/>
      <c r="E5311" s="56">
        <v>0.55500000000000005</v>
      </c>
      <c r="F5311">
        <f>Table3[[#This Row],[DivPay]]*4</f>
        <v>2.2200000000000002</v>
      </c>
      <c r="G5311" s="2">
        <f>Table3[[#This Row],[FwdDiv]]/Table3[[#This Row],[SharePrice]]</f>
        <v>5.35326742223294E-2</v>
      </c>
    </row>
    <row r="5312" spans="2:7" x14ac:dyDescent="0.2">
      <c r="B5312" s="57">
        <v>37418</v>
      </c>
      <c r="C5312" s="56">
        <v>41.32</v>
      </c>
      <c r="D5312" s="56"/>
      <c r="E5312" s="56">
        <v>0.55500000000000005</v>
      </c>
      <c r="F5312">
        <f>Table3[[#This Row],[DivPay]]*4</f>
        <v>2.2200000000000002</v>
      </c>
      <c r="G5312" s="2">
        <f>Table3[[#This Row],[FwdDiv]]/Table3[[#This Row],[SharePrice]]</f>
        <v>5.3727008712487902E-2</v>
      </c>
    </row>
    <row r="5313" spans="2:7" x14ac:dyDescent="0.2">
      <c r="B5313" s="57">
        <v>37417</v>
      </c>
      <c r="C5313" s="56">
        <v>41.25</v>
      </c>
      <c r="D5313" s="56"/>
      <c r="E5313" s="56">
        <v>0.55500000000000005</v>
      </c>
      <c r="F5313">
        <f>Table3[[#This Row],[DivPay]]*4</f>
        <v>2.2200000000000002</v>
      </c>
      <c r="G5313" s="2">
        <f>Table3[[#This Row],[FwdDiv]]/Table3[[#This Row],[SharePrice]]</f>
        <v>5.3818181818181821E-2</v>
      </c>
    </row>
    <row r="5314" spans="2:7" x14ac:dyDescent="0.2">
      <c r="B5314" s="57">
        <v>37414</v>
      </c>
      <c r="C5314" s="56">
        <v>41.16</v>
      </c>
      <c r="D5314" s="56"/>
      <c r="E5314" s="56">
        <v>0.55500000000000005</v>
      </c>
      <c r="F5314">
        <f>Table3[[#This Row],[DivPay]]*4</f>
        <v>2.2200000000000002</v>
      </c>
      <c r="G5314" s="2">
        <f>Table3[[#This Row],[FwdDiv]]/Table3[[#This Row],[SharePrice]]</f>
        <v>5.3935860058309047E-2</v>
      </c>
    </row>
    <row r="5315" spans="2:7" x14ac:dyDescent="0.2">
      <c r="B5315" s="57">
        <v>37413</v>
      </c>
      <c r="C5315" s="56">
        <v>41.49</v>
      </c>
      <c r="D5315" s="56"/>
      <c r="E5315" s="56">
        <v>0.55500000000000005</v>
      </c>
      <c r="F5315">
        <f>Table3[[#This Row],[DivPay]]*4</f>
        <v>2.2200000000000002</v>
      </c>
      <c r="G5315" s="2">
        <f>Table3[[#This Row],[FwdDiv]]/Table3[[#This Row],[SharePrice]]</f>
        <v>5.3506869125090388E-2</v>
      </c>
    </row>
    <row r="5316" spans="2:7" x14ac:dyDescent="0.2">
      <c r="B5316" s="57">
        <v>37412</v>
      </c>
      <c r="C5316" s="56">
        <v>42.72</v>
      </c>
      <c r="D5316" s="56"/>
      <c r="E5316" s="56">
        <v>0.55500000000000005</v>
      </c>
      <c r="F5316">
        <f>Table3[[#This Row],[DivPay]]*4</f>
        <v>2.2200000000000002</v>
      </c>
      <c r="G5316" s="2">
        <f>Table3[[#This Row],[FwdDiv]]/Table3[[#This Row],[SharePrice]]</f>
        <v>5.196629213483147E-2</v>
      </c>
    </row>
    <row r="5317" spans="2:7" x14ac:dyDescent="0.2">
      <c r="B5317" s="57">
        <v>37411</v>
      </c>
      <c r="C5317" s="56">
        <v>43.09</v>
      </c>
      <c r="D5317" s="56"/>
      <c r="E5317" s="56">
        <v>0.55500000000000005</v>
      </c>
      <c r="F5317">
        <f>Table3[[#This Row],[DivPay]]*4</f>
        <v>2.2200000000000002</v>
      </c>
      <c r="G5317" s="2">
        <f>Table3[[#This Row],[FwdDiv]]/Table3[[#This Row],[SharePrice]]</f>
        <v>5.152007426317011E-2</v>
      </c>
    </row>
    <row r="5318" spans="2:7" x14ac:dyDescent="0.2">
      <c r="B5318" s="57">
        <v>37410</v>
      </c>
      <c r="C5318" s="56">
        <v>42.82</v>
      </c>
      <c r="D5318" s="56"/>
      <c r="E5318" s="56">
        <v>0.55500000000000005</v>
      </c>
      <c r="F5318">
        <f>Table3[[#This Row],[DivPay]]*4</f>
        <v>2.2200000000000002</v>
      </c>
      <c r="G5318" s="2">
        <f>Table3[[#This Row],[FwdDiv]]/Table3[[#This Row],[SharePrice]]</f>
        <v>5.1844932274638024E-2</v>
      </c>
    </row>
    <row r="5319" spans="2:7" x14ac:dyDescent="0.2">
      <c r="B5319" s="57">
        <v>37407</v>
      </c>
      <c r="C5319" s="56">
        <v>43.77</v>
      </c>
      <c r="D5319" s="56"/>
      <c r="E5319" s="56">
        <v>0.55500000000000005</v>
      </c>
      <c r="F5319">
        <f>Table3[[#This Row],[DivPay]]*4</f>
        <v>2.2200000000000002</v>
      </c>
      <c r="G5319" s="2">
        <f>Table3[[#This Row],[FwdDiv]]/Table3[[#This Row],[SharePrice]]</f>
        <v>5.0719671007539414E-2</v>
      </c>
    </row>
    <row r="5320" spans="2:7" x14ac:dyDescent="0.2">
      <c r="B5320" s="57">
        <v>37406</v>
      </c>
      <c r="C5320" s="56">
        <v>44.16</v>
      </c>
      <c r="D5320" s="56"/>
      <c r="E5320" s="56">
        <v>0.55500000000000005</v>
      </c>
      <c r="F5320">
        <f>Table3[[#This Row],[DivPay]]*4</f>
        <v>2.2200000000000002</v>
      </c>
      <c r="G5320" s="2">
        <f>Table3[[#This Row],[FwdDiv]]/Table3[[#This Row],[SharePrice]]</f>
        <v>5.0271739130434791E-2</v>
      </c>
    </row>
    <row r="5321" spans="2:7" x14ac:dyDescent="0.2">
      <c r="B5321" s="57">
        <v>37405</v>
      </c>
      <c r="C5321" s="56">
        <v>44.75</v>
      </c>
      <c r="D5321" s="56"/>
      <c r="E5321" s="56">
        <v>0.55500000000000005</v>
      </c>
      <c r="F5321">
        <f>Table3[[#This Row],[DivPay]]*4</f>
        <v>2.2200000000000002</v>
      </c>
      <c r="G5321" s="2">
        <f>Table3[[#This Row],[FwdDiv]]/Table3[[#This Row],[SharePrice]]</f>
        <v>4.9608938547486041E-2</v>
      </c>
    </row>
    <row r="5322" spans="2:7" x14ac:dyDescent="0.2">
      <c r="B5322" s="57">
        <v>37404</v>
      </c>
      <c r="C5322" s="56">
        <v>45.1</v>
      </c>
      <c r="D5322" s="56"/>
      <c r="E5322" s="56">
        <v>0.55500000000000005</v>
      </c>
      <c r="F5322">
        <f>Table3[[#This Row],[DivPay]]*4</f>
        <v>2.2200000000000002</v>
      </c>
      <c r="G5322" s="2">
        <f>Table3[[#This Row],[FwdDiv]]/Table3[[#This Row],[SharePrice]]</f>
        <v>4.9223946784922396E-2</v>
      </c>
    </row>
    <row r="5323" spans="2:7" x14ac:dyDescent="0.2">
      <c r="B5323" s="57">
        <v>37400</v>
      </c>
      <c r="C5323" s="56">
        <v>45.08</v>
      </c>
      <c r="D5323" s="56"/>
      <c r="E5323" s="56">
        <v>0.55500000000000005</v>
      </c>
      <c r="F5323">
        <f>Table3[[#This Row],[DivPay]]*4</f>
        <v>2.2200000000000002</v>
      </c>
      <c r="G5323" s="2">
        <f>Table3[[#This Row],[FwdDiv]]/Table3[[#This Row],[SharePrice]]</f>
        <v>4.9245785270629998E-2</v>
      </c>
    </row>
    <row r="5324" spans="2:7" x14ac:dyDescent="0.2">
      <c r="B5324" s="57">
        <v>37399</v>
      </c>
      <c r="C5324" s="56">
        <v>45.21</v>
      </c>
      <c r="D5324" s="56"/>
      <c r="E5324" s="56">
        <v>0.55500000000000005</v>
      </c>
      <c r="F5324">
        <f>Table3[[#This Row],[DivPay]]*4</f>
        <v>2.2200000000000002</v>
      </c>
      <c r="G5324" s="2">
        <f>Table3[[#This Row],[FwdDiv]]/Table3[[#This Row],[SharePrice]]</f>
        <v>4.9104180491041809E-2</v>
      </c>
    </row>
    <row r="5325" spans="2:7" x14ac:dyDescent="0.2">
      <c r="B5325" s="57">
        <v>37398</v>
      </c>
      <c r="C5325" s="56">
        <v>44.84</v>
      </c>
      <c r="D5325" s="56"/>
      <c r="E5325" s="56">
        <v>0.55500000000000005</v>
      </c>
      <c r="F5325">
        <f>Table3[[#This Row],[DivPay]]*4</f>
        <v>2.2200000000000002</v>
      </c>
      <c r="G5325" s="2">
        <f>Table3[[#This Row],[FwdDiv]]/Table3[[#This Row],[SharePrice]]</f>
        <v>4.9509366636931312E-2</v>
      </c>
    </row>
    <row r="5326" spans="2:7" x14ac:dyDescent="0.2">
      <c r="B5326" s="57">
        <v>37397</v>
      </c>
      <c r="C5326" s="56">
        <v>44.07</v>
      </c>
      <c r="D5326" s="56"/>
      <c r="E5326" s="56">
        <v>0.55500000000000005</v>
      </c>
      <c r="F5326">
        <f>Table3[[#This Row],[DivPay]]*4</f>
        <v>2.2200000000000002</v>
      </c>
      <c r="G5326" s="2">
        <f>Table3[[#This Row],[FwdDiv]]/Table3[[#This Row],[SharePrice]]</f>
        <v>5.0374404356705246E-2</v>
      </c>
    </row>
    <row r="5327" spans="2:7" x14ac:dyDescent="0.2">
      <c r="B5327" s="57">
        <v>37396</v>
      </c>
      <c r="C5327" s="56">
        <v>43.69</v>
      </c>
      <c r="D5327" s="56"/>
      <c r="E5327" s="56">
        <v>0.55500000000000005</v>
      </c>
      <c r="F5327">
        <f>Table3[[#This Row],[DivPay]]*4</f>
        <v>2.2200000000000002</v>
      </c>
      <c r="G5327" s="2">
        <f>Table3[[#This Row],[FwdDiv]]/Table3[[#This Row],[SharePrice]]</f>
        <v>5.0812542915999091E-2</v>
      </c>
    </row>
    <row r="5328" spans="2:7" x14ac:dyDescent="0.2">
      <c r="B5328" s="57">
        <v>37393</v>
      </c>
      <c r="C5328" s="56">
        <v>43.49</v>
      </c>
      <c r="D5328" s="56"/>
      <c r="E5328" s="56">
        <v>0.55500000000000005</v>
      </c>
      <c r="F5328">
        <f>Table3[[#This Row],[DivPay]]*4</f>
        <v>2.2200000000000002</v>
      </c>
      <c r="G5328" s="2">
        <f>Table3[[#This Row],[FwdDiv]]/Table3[[#This Row],[SharePrice]]</f>
        <v>5.1046217521269262E-2</v>
      </c>
    </row>
    <row r="5329" spans="2:7" x14ac:dyDescent="0.2">
      <c r="B5329" s="57">
        <v>37392</v>
      </c>
      <c r="C5329" s="56">
        <v>43.4</v>
      </c>
      <c r="D5329" s="56"/>
      <c r="E5329" s="56">
        <v>0.55500000000000005</v>
      </c>
      <c r="F5329">
        <f>Table3[[#This Row],[DivPay]]*4</f>
        <v>2.2200000000000002</v>
      </c>
      <c r="G5329" s="2">
        <f>Table3[[#This Row],[FwdDiv]]/Table3[[#This Row],[SharePrice]]</f>
        <v>5.1152073732718899E-2</v>
      </c>
    </row>
    <row r="5330" spans="2:7" x14ac:dyDescent="0.2">
      <c r="B5330" s="57">
        <v>37391</v>
      </c>
      <c r="C5330" s="56">
        <v>43.8</v>
      </c>
      <c r="D5330" s="56"/>
      <c r="E5330" s="56">
        <v>0.55500000000000005</v>
      </c>
      <c r="F5330">
        <f>Table3[[#This Row],[DivPay]]*4</f>
        <v>2.2200000000000002</v>
      </c>
      <c r="G5330" s="2">
        <f>Table3[[#This Row],[FwdDiv]]/Table3[[#This Row],[SharePrice]]</f>
        <v>5.0684931506849322E-2</v>
      </c>
    </row>
    <row r="5331" spans="2:7" x14ac:dyDescent="0.2">
      <c r="B5331" s="57">
        <v>37390</v>
      </c>
      <c r="C5331" s="56">
        <v>44.12</v>
      </c>
      <c r="D5331" s="56"/>
      <c r="E5331" s="56">
        <v>0.55500000000000005</v>
      </c>
      <c r="F5331">
        <f>Table3[[#This Row],[DivPay]]*4</f>
        <v>2.2200000000000002</v>
      </c>
      <c r="G5331" s="2">
        <f>Table3[[#This Row],[FwdDiv]]/Table3[[#This Row],[SharePrice]]</f>
        <v>5.0317316409791486E-2</v>
      </c>
    </row>
    <row r="5332" spans="2:7" x14ac:dyDescent="0.2">
      <c r="B5332" s="57">
        <v>37389</v>
      </c>
      <c r="C5332" s="56">
        <v>44.32</v>
      </c>
      <c r="D5332" s="56">
        <v>0.55500000000000005</v>
      </c>
      <c r="E5332" s="56">
        <v>0.55500000000000005</v>
      </c>
      <c r="F5332">
        <f>Table3[[#This Row],[DivPay]]*4</f>
        <v>2.2200000000000002</v>
      </c>
      <c r="G5332" s="2">
        <f>Table3[[#This Row],[FwdDiv]]/Table3[[#This Row],[SharePrice]]</f>
        <v>5.0090252707581231E-2</v>
      </c>
    </row>
    <row r="5333" spans="2:7" x14ac:dyDescent="0.2">
      <c r="B5333" s="57">
        <v>37386</v>
      </c>
      <c r="C5333" s="56">
        <v>44.13</v>
      </c>
      <c r="D5333" s="56"/>
      <c r="E5333" s="56">
        <v>0.55500000000000005</v>
      </c>
      <c r="F5333">
        <f>Table3[[#This Row],[DivPay]]*4</f>
        <v>2.2200000000000002</v>
      </c>
      <c r="G5333" s="2">
        <f>Table3[[#This Row],[FwdDiv]]/Table3[[#This Row],[SharePrice]]</f>
        <v>5.0305914343983689E-2</v>
      </c>
    </row>
    <row r="5334" spans="2:7" x14ac:dyDescent="0.2">
      <c r="B5334" s="57">
        <v>37385</v>
      </c>
      <c r="C5334" s="56">
        <v>44.61</v>
      </c>
      <c r="D5334" s="56"/>
      <c r="E5334" s="56">
        <v>0.55500000000000005</v>
      </c>
      <c r="F5334">
        <f>Table3[[#This Row],[DivPay]]*4</f>
        <v>2.2200000000000002</v>
      </c>
      <c r="G5334" s="2">
        <f>Table3[[#This Row],[FwdDiv]]/Table3[[#This Row],[SharePrice]]</f>
        <v>4.9764626765299268E-2</v>
      </c>
    </row>
    <row r="5335" spans="2:7" x14ac:dyDescent="0.2">
      <c r="B5335" s="57">
        <v>37384</v>
      </c>
      <c r="C5335" s="56">
        <v>44.69</v>
      </c>
      <c r="D5335" s="56"/>
      <c r="E5335" s="56">
        <v>0.55500000000000005</v>
      </c>
      <c r="F5335">
        <f>Table3[[#This Row],[DivPay]]*4</f>
        <v>2.2200000000000002</v>
      </c>
      <c r="G5335" s="2">
        <f>Table3[[#This Row],[FwdDiv]]/Table3[[#This Row],[SharePrice]]</f>
        <v>4.9675542626985911E-2</v>
      </c>
    </row>
    <row r="5336" spans="2:7" x14ac:dyDescent="0.2">
      <c r="B5336" s="57">
        <v>37383</v>
      </c>
      <c r="C5336" s="56">
        <v>44.14</v>
      </c>
      <c r="D5336" s="56"/>
      <c r="E5336" s="56">
        <v>0.55500000000000005</v>
      </c>
      <c r="F5336">
        <f>Table3[[#This Row],[DivPay]]*4</f>
        <v>2.2200000000000002</v>
      </c>
      <c r="G5336" s="2">
        <f>Table3[[#This Row],[FwdDiv]]/Table3[[#This Row],[SharePrice]]</f>
        <v>5.0294517444494792E-2</v>
      </c>
    </row>
    <row r="5337" spans="2:7" x14ac:dyDescent="0.2">
      <c r="B5337" s="57">
        <v>37382</v>
      </c>
      <c r="C5337" s="56">
        <v>44.28</v>
      </c>
      <c r="D5337" s="56"/>
      <c r="E5337" s="56">
        <v>0.55500000000000005</v>
      </c>
      <c r="F5337">
        <f>Table3[[#This Row],[DivPay]]*4</f>
        <v>2.2200000000000002</v>
      </c>
      <c r="G5337" s="2">
        <f>Table3[[#This Row],[FwdDiv]]/Table3[[#This Row],[SharePrice]]</f>
        <v>5.0135501355013552E-2</v>
      </c>
    </row>
    <row r="5338" spans="2:7" x14ac:dyDescent="0.2">
      <c r="B5338" s="57">
        <v>37379</v>
      </c>
      <c r="C5338" s="56">
        <v>44.08</v>
      </c>
      <c r="D5338" s="56"/>
      <c r="E5338" s="56">
        <v>0.55500000000000005</v>
      </c>
      <c r="F5338">
        <f>Table3[[#This Row],[DivPay]]*4</f>
        <v>2.2200000000000002</v>
      </c>
      <c r="G5338" s="2">
        <f>Table3[[#This Row],[FwdDiv]]/Table3[[#This Row],[SharePrice]]</f>
        <v>5.0362976406533581E-2</v>
      </c>
    </row>
    <row r="5339" spans="2:7" x14ac:dyDescent="0.2">
      <c r="B5339" s="57">
        <v>37378</v>
      </c>
      <c r="C5339" s="56">
        <v>43.99</v>
      </c>
      <c r="D5339" s="56"/>
      <c r="E5339" s="56">
        <v>0.55500000000000005</v>
      </c>
      <c r="F5339">
        <f>Table3[[#This Row],[DivPay]]*4</f>
        <v>2.2200000000000002</v>
      </c>
      <c r="G5339" s="2">
        <f>Table3[[#This Row],[FwdDiv]]/Table3[[#This Row],[SharePrice]]</f>
        <v>5.0466015003409866E-2</v>
      </c>
    </row>
    <row r="5340" spans="2:7" x14ac:dyDescent="0.2">
      <c r="B5340" s="57">
        <v>37377</v>
      </c>
      <c r="C5340" s="56">
        <v>43.86</v>
      </c>
      <c r="D5340" s="56"/>
      <c r="E5340" s="56">
        <v>0.55500000000000005</v>
      </c>
      <c r="F5340">
        <f>Table3[[#This Row],[DivPay]]*4</f>
        <v>2.2200000000000002</v>
      </c>
      <c r="G5340" s="2">
        <f>Table3[[#This Row],[FwdDiv]]/Table3[[#This Row],[SharePrice]]</f>
        <v>5.0615595075239404E-2</v>
      </c>
    </row>
    <row r="5341" spans="2:7" x14ac:dyDescent="0.2">
      <c r="B5341" s="57">
        <v>37376</v>
      </c>
      <c r="C5341" s="56">
        <v>43.59</v>
      </c>
      <c r="D5341" s="56"/>
      <c r="E5341" s="56">
        <v>0.55500000000000005</v>
      </c>
      <c r="F5341">
        <f>Table3[[#This Row],[DivPay]]*4</f>
        <v>2.2200000000000002</v>
      </c>
      <c r="G5341" s="2">
        <f>Table3[[#This Row],[FwdDiv]]/Table3[[#This Row],[SharePrice]]</f>
        <v>5.0929112181693048E-2</v>
      </c>
    </row>
    <row r="5342" spans="2:7" x14ac:dyDescent="0.2">
      <c r="B5342" s="57">
        <v>37375</v>
      </c>
      <c r="C5342" s="56">
        <v>42.89</v>
      </c>
      <c r="D5342" s="56"/>
      <c r="E5342" s="56">
        <v>0.55500000000000005</v>
      </c>
      <c r="F5342">
        <f>Table3[[#This Row],[DivPay]]*4</f>
        <v>2.2200000000000002</v>
      </c>
      <c r="G5342" s="2">
        <f>Table3[[#This Row],[FwdDiv]]/Table3[[#This Row],[SharePrice]]</f>
        <v>5.176031709023083E-2</v>
      </c>
    </row>
    <row r="5343" spans="2:7" x14ac:dyDescent="0.2">
      <c r="B5343" s="57">
        <v>37372</v>
      </c>
      <c r="C5343" s="56">
        <v>42.92</v>
      </c>
      <c r="D5343" s="56"/>
      <c r="E5343" s="56">
        <v>0.55500000000000005</v>
      </c>
      <c r="F5343">
        <f>Table3[[#This Row],[DivPay]]*4</f>
        <v>2.2200000000000002</v>
      </c>
      <c r="G5343" s="2">
        <f>Table3[[#This Row],[FwdDiv]]/Table3[[#This Row],[SharePrice]]</f>
        <v>5.1724137931034482E-2</v>
      </c>
    </row>
    <row r="5344" spans="2:7" x14ac:dyDescent="0.2">
      <c r="B5344" s="57">
        <v>37371</v>
      </c>
      <c r="C5344" s="56">
        <v>43.1</v>
      </c>
      <c r="D5344" s="56"/>
      <c r="E5344" s="56">
        <v>0.55500000000000005</v>
      </c>
      <c r="F5344">
        <f>Table3[[#This Row],[DivPay]]*4</f>
        <v>2.2200000000000002</v>
      </c>
      <c r="G5344" s="2">
        <f>Table3[[#This Row],[FwdDiv]]/Table3[[#This Row],[SharePrice]]</f>
        <v>5.1508120649651976E-2</v>
      </c>
    </row>
    <row r="5345" spans="2:7" x14ac:dyDescent="0.2">
      <c r="B5345" s="57">
        <v>37370</v>
      </c>
      <c r="C5345" s="56">
        <v>43.5</v>
      </c>
      <c r="D5345" s="56"/>
      <c r="E5345" s="56">
        <v>0.55500000000000005</v>
      </c>
      <c r="F5345">
        <f>Table3[[#This Row],[DivPay]]*4</f>
        <v>2.2200000000000002</v>
      </c>
      <c r="G5345" s="2">
        <f>Table3[[#This Row],[FwdDiv]]/Table3[[#This Row],[SharePrice]]</f>
        <v>5.1034482758620693E-2</v>
      </c>
    </row>
    <row r="5346" spans="2:7" x14ac:dyDescent="0.2">
      <c r="B5346" s="57">
        <v>37369</v>
      </c>
      <c r="C5346" s="56">
        <v>43.41</v>
      </c>
      <c r="D5346" s="56"/>
      <c r="E5346" s="56">
        <v>0.55500000000000005</v>
      </c>
      <c r="F5346">
        <f>Table3[[#This Row],[DivPay]]*4</f>
        <v>2.2200000000000002</v>
      </c>
      <c r="G5346" s="2">
        <f>Table3[[#This Row],[FwdDiv]]/Table3[[#This Row],[SharePrice]]</f>
        <v>5.1140290255701458E-2</v>
      </c>
    </row>
    <row r="5347" spans="2:7" x14ac:dyDescent="0.2">
      <c r="B5347" s="57">
        <v>37368</v>
      </c>
      <c r="C5347" s="56">
        <v>43.1</v>
      </c>
      <c r="D5347" s="56"/>
      <c r="E5347" s="56">
        <v>0.55500000000000005</v>
      </c>
      <c r="F5347">
        <f>Table3[[#This Row],[DivPay]]*4</f>
        <v>2.2200000000000002</v>
      </c>
      <c r="G5347" s="2">
        <f>Table3[[#This Row],[FwdDiv]]/Table3[[#This Row],[SharePrice]]</f>
        <v>5.1508120649651976E-2</v>
      </c>
    </row>
    <row r="5348" spans="2:7" x14ac:dyDescent="0.2">
      <c r="B5348" s="57">
        <v>37365</v>
      </c>
      <c r="C5348" s="56">
        <v>42.85</v>
      </c>
      <c r="D5348" s="56"/>
      <c r="E5348" s="56">
        <v>0.55500000000000005</v>
      </c>
      <c r="F5348">
        <f>Table3[[#This Row],[DivPay]]*4</f>
        <v>2.2200000000000002</v>
      </c>
      <c r="G5348" s="2">
        <f>Table3[[#This Row],[FwdDiv]]/Table3[[#This Row],[SharePrice]]</f>
        <v>5.180863477246208E-2</v>
      </c>
    </row>
    <row r="5349" spans="2:7" x14ac:dyDescent="0.2">
      <c r="B5349" s="57">
        <v>37364</v>
      </c>
      <c r="C5349" s="56">
        <v>42.8</v>
      </c>
      <c r="D5349" s="56"/>
      <c r="E5349" s="56">
        <v>0.55500000000000005</v>
      </c>
      <c r="F5349">
        <f>Table3[[#This Row],[DivPay]]*4</f>
        <v>2.2200000000000002</v>
      </c>
      <c r="G5349" s="2">
        <f>Table3[[#This Row],[FwdDiv]]/Table3[[#This Row],[SharePrice]]</f>
        <v>5.1869158878504684E-2</v>
      </c>
    </row>
    <row r="5350" spans="2:7" x14ac:dyDescent="0.2">
      <c r="B5350" s="57">
        <v>37363</v>
      </c>
      <c r="C5350" s="56">
        <v>42.52</v>
      </c>
      <c r="D5350" s="56"/>
      <c r="E5350" s="56">
        <v>0.55500000000000005</v>
      </c>
      <c r="F5350">
        <f>Table3[[#This Row],[DivPay]]*4</f>
        <v>2.2200000000000002</v>
      </c>
      <c r="G5350" s="2">
        <f>Table3[[#This Row],[FwdDiv]]/Table3[[#This Row],[SharePrice]]</f>
        <v>5.2210724365004707E-2</v>
      </c>
    </row>
    <row r="5351" spans="2:7" x14ac:dyDescent="0.2">
      <c r="B5351" s="57">
        <v>37362</v>
      </c>
      <c r="C5351" s="56">
        <v>42.4</v>
      </c>
      <c r="D5351" s="56"/>
      <c r="E5351" s="56">
        <v>0.55500000000000005</v>
      </c>
      <c r="F5351">
        <f>Table3[[#This Row],[DivPay]]*4</f>
        <v>2.2200000000000002</v>
      </c>
      <c r="G5351" s="2">
        <f>Table3[[#This Row],[FwdDiv]]/Table3[[#This Row],[SharePrice]]</f>
        <v>5.2358490566037745E-2</v>
      </c>
    </row>
    <row r="5352" spans="2:7" x14ac:dyDescent="0.2">
      <c r="B5352" s="57">
        <v>37361</v>
      </c>
      <c r="C5352" s="56">
        <v>41.58</v>
      </c>
      <c r="D5352" s="56"/>
      <c r="E5352" s="56">
        <v>0.55500000000000005</v>
      </c>
      <c r="F5352">
        <f>Table3[[#This Row],[DivPay]]*4</f>
        <v>2.2200000000000002</v>
      </c>
      <c r="G5352" s="2">
        <f>Table3[[#This Row],[FwdDiv]]/Table3[[#This Row],[SharePrice]]</f>
        <v>5.3391053391053399E-2</v>
      </c>
    </row>
    <row r="5353" spans="2:7" x14ac:dyDescent="0.2">
      <c r="B5353" s="57">
        <v>37358</v>
      </c>
      <c r="C5353" s="56">
        <v>42.1</v>
      </c>
      <c r="D5353" s="56"/>
      <c r="E5353" s="56">
        <v>0.55500000000000005</v>
      </c>
      <c r="F5353">
        <f>Table3[[#This Row],[DivPay]]*4</f>
        <v>2.2200000000000002</v>
      </c>
      <c r="G5353" s="2">
        <f>Table3[[#This Row],[FwdDiv]]/Table3[[#This Row],[SharePrice]]</f>
        <v>5.2731591448931123E-2</v>
      </c>
    </row>
    <row r="5354" spans="2:7" x14ac:dyDescent="0.2">
      <c r="B5354" s="57">
        <v>37357</v>
      </c>
      <c r="C5354" s="56">
        <v>42.09</v>
      </c>
      <c r="D5354" s="56"/>
      <c r="E5354" s="56">
        <v>0.55500000000000005</v>
      </c>
      <c r="F5354">
        <f>Table3[[#This Row],[DivPay]]*4</f>
        <v>2.2200000000000002</v>
      </c>
      <c r="G5354" s="2">
        <f>Table3[[#This Row],[FwdDiv]]/Table3[[#This Row],[SharePrice]]</f>
        <v>5.2744119743406988E-2</v>
      </c>
    </row>
    <row r="5355" spans="2:7" x14ac:dyDescent="0.2">
      <c r="B5355" s="57">
        <v>37356</v>
      </c>
      <c r="C5355" s="56">
        <v>42.62</v>
      </c>
      <c r="D5355" s="56"/>
      <c r="E5355" s="56">
        <v>0.55500000000000005</v>
      </c>
      <c r="F5355">
        <f>Table3[[#This Row],[DivPay]]*4</f>
        <v>2.2200000000000002</v>
      </c>
      <c r="G5355" s="2">
        <f>Table3[[#This Row],[FwdDiv]]/Table3[[#This Row],[SharePrice]]</f>
        <v>5.2088221492257163E-2</v>
      </c>
    </row>
    <row r="5356" spans="2:7" x14ac:dyDescent="0.2">
      <c r="B5356" s="57">
        <v>37355</v>
      </c>
      <c r="C5356" s="56">
        <v>42.11</v>
      </c>
      <c r="D5356" s="56"/>
      <c r="E5356" s="56">
        <v>0.55500000000000005</v>
      </c>
      <c r="F5356">
        <f>Table3[[#This Row],[DivPay]]*4</f>
        <v>2.2200000000000002</v>
      </c>
      <c r="G5356" s="2">
        <f>Table3[[#This Row],[FwdDiv]]/Table3[[#This Row],[SharePrice]]</f>
        <v>5.2719069104725721E-2</v>
      </c>
    </row>
    <row r="5357" spans="2:7" x14ac:dyDescent="0.2">
      <c r="B5357" s="57">
        <v>37354</v>
      </c>
      <c r="C5357" s="56">
        <v>42.35</v>
      </c>
      <c r="D5357" s="56"/>
      <c r="E5357" s="56">
        <v>0.55500000000000005</v>
      </c>
      <c r="F5357">
        <f>Table3[[#This Row],[DivPay]]*4</f>
        <v>2.2200000000000002</v>
      </c>
      <c r="G5357" s="2">
        <f>Table3[[#This Row],[FwdDiv]]/Table3[[#This Row],[SharePrice]]</f>
        <v>5.2420306965761512E-2</v>
      </c>
    </row>
    <row r="5358" spans="2:7" x14ac:dyDescent="0.2">
      <c r="B5358" s="57">
        <v>37351</v>
      </c>
      <c r="C5358" s="56">
        <v>42.27</v>
      </c>
      <c r="D5358" s="56"/>
      <c r="E5358" s="56">
        <v>0.55500000000000005</v>
      </c>
      <c r="F5358">
        <f>Table3[[#This Row],[DivPay]]*4</f>
        <v>2.2200000000000002</v>
      </c>
      <c r="G5358" s="2">
        <f>Table3[[#This Row],[FwdDiv]]/Table3[[#This Row],[SharePrice]]</f>
        <v>5.2519517388218598E-2</v>
      </c>
    </row>
    <row r="5359" spans="2:7" x14ac:dyDescent="0.2">
      <c r="B5359" s="57">
        <v>37350</v>
      </c>
      <c r="C5359" s="56">
        <v>42.7</v>
      </c>
      <c r="D5359" s="56"/>
      <c r="E5359" s="56">
        <v>0.55500000000000005</v>
      </c>
      <c r="F5359">
        <f>Table3[[#This Row],[DivPay]]*4</f>
        <v>2.2200000000000002</v>
      </c>
      <c r="G5359" s="2">
        <f>Table3[[#This Row],[FwdDiv]]/Table3[[#This Row],[SharePrice]]</f>
        <v>5.1990632318501172E-2</v>
      </c>
    </row>
    <row r="5360" spans="2:7" x14ac:dyDescent="0.2">
      <c r="B5360" s="57">
        <v>37349</v>
      </c>
      <c r="C5360" s="56">
        <v>42.5</v>
      </c>
      <c r="D5360" s="56"/>
      <c r="E5360" s="56">
        <v>0.55500000000000005</v>
      </c>
      <c r="F5360">
        <f>Table3[[#This Row],[DivPay]]*4</f>
        <v>2.2200000000000002</v>
      </c>
      <c r="G5360" s="2">
        <f>Table3[[#This Row],[FwdDiv]]/Table3[[#This Row],[SharePrice]]</f>
        <v>5.223529411764706E-2</v>
      </c>
    </row>
    <row r="5361" spans="2:7" x14ac:dyDescent="0.2">
      <c r="B5361" s="57">
        <v>37348</v>
      </c>
      <c r="C5361" s="56">
        <v>42.22</v>
      </c>
      <c r="D5361" s="56"/>
      <c r="E5361" s="56">
        <v>0.55500000000000005</v>
      </c>
      <c r="F5361">
        <f>Table3[[#This Row],[DivPay]]*4</f>
        <v>2.2200000000000002</v>
      </c>
      <c r="G5361" s="2">
        <f>Table3[[#This Row],[FwdDiv]]/Table3[[#This Row],[SharePrice]]</f>
        <v>5.2581714827096171E-2</v>
      </c>
    </row>
    <row r="5362" spans="2:7" x14ac:dyDescent="0.2">
      <c r="B5362" s="57">
        <v>37347</v>
      </c>
      <c r="C5362" s="56">
        <v>41.71</v>
      </c>
      <c r="D5362" s="56"/>
      <c r="E5362" s="56">
        <v>0.55500000000000005</v>
      </c>
      <c r="F5362">
        <f>Table3[[#This Row],[DivPay]]*4</f>
        <v>2.2200000000000002</v>
      </c>
      <c r="G5362" s="2">
        <f>Table3[[#This Row],[FwdDiv]]/Table3[[#This Row],[SharePrice]]</f>
        <v>5.3224646367777517E-2</v>
      </c>
    </row>
    <row r="5363" spans="2:7" x14ac:dyDescent="0.2">
      <c r="B5363" s="57">
        <v>37343</v>
      </c>
      <c r="C5363" s="56">
        <v>41.91</v>
      </c>
      <c r="D5363" s="56"/>
      <c r="E5363" s="56">
        <v>0.55500000000000005</v>
      </c>
      <c r="F5363">
        <f>Table3[[#This Row],[DivPay]]*4</f>
        <v>2.2200000000000002</v>
      </c>
      <c r="G5363" s="2">
        <f>Table3[[#This Row],[FwdDiv]]/Table3[[#This Row],[SharePrice]]</f>
        <v>5.2970651395848257E-2</v>
      </c>
    </row>
    <row r="5364" spans="2:7" x14ac:dyDescent="0.2">
      <c r="B5364" s="57">
        <v>37342</v>
      </c>
      <c r="C5364" s="56">
        <v>42.03</v>
      </c>
      <c r="D5364" s="56"/>
      <c r="E5364" s="56">
        <v>0.55500000000000005</v>
      </c>
      <c r="F5364">
        <f>Table3[[#This Row],[DivPay]]*4</f>
        <v>2.2200000000000002</v>
      </c>
      <c r="G5364" s="2">
        <f>Table3[[#This Row],[FwdDiv]]/Table3[[#This Row],[SharePrice]]</f>
        <v>5.2819414703783013E-2</v>
      </c>
    </row>
    <row r="5365" spans="2:7" x14ac:dyDescent="0.2">
      <c r="B5365" s="57">
        <v>37341</v>
      </c>
      <c r="C5365" s="56">
        <v>41.84</v>
      </c>
      <c r="D5365" s="56"/>
      <c r="E5365" s="56">
        <v>0.55500000000000005</v>
      </c>
      <c r="F5365">
        <f>Table3[[#This Row],[DivPay]]*4</f>
        <v>2.2200000000000002</v>
      </c>
      <c r="G5365" s="2">
        <f>Table3[[#This Row],[FwdDiv]]/Table3[[#This Row],[SharePrice]]</f>
        <v>5.3059273422562142E-2</v>
      </c>
    </row>
    <row r="5366" spans="2:7" x14ac:dyDescent="0.2">
      <c r="B5366" s="57">
        <v>37340</v>
      </c>
      <c r="C5366" s="56">
        <v>41.51</v>
      </c>
      <c r="D5366" s="56"/>
      <c r="E5366" s="56">
        <v>0.55500000000000005</v>
      </c>
      <c r="F5366">
        <f>Table3[[#This Row],[DivPay]]*4</f>
        <v>2.2200000000000002</v>
      </c>
      <c r="G5366" s="2">
        <f>Table3[[#This Row],[FwdDiv]]/Table3[[#This Row],[SharePrice]]</f>
        <v>5.3481088894242357E-2</v>
      </c>
    </row>
    <row r="5367" spans="2:7" x14ac:dyDescent="0.2">
      <c r="B5367" s="57">
        <v>37337</v>
      </c>
      <c r="C5367" s="56">
        <v>41.75</v>
      </c>
      <c r="D5367" s="56"/>
      <c r="E5367" s="56">
        <v>0.55500000000000005</v>
      </c>
      <c r="F5367">
        <f>Table3[[#This Row],[DivPay]]*4</f>
        <v>2.2200000000000002</v>
      </c>
      <c r="G5367" s="2">
        <f>Table3[[#This Row],[FwdDiv]]/Table3[[#This Row],[SharePrice]]</f>
        <v>5.317365269461078E-2</v>
      </c>
    </row>
    <row r="5368" spans="2:7" x14ac:dyDescent="0.2">
      <c r="B5368" s="57">
        <v>37336</v>
      </c>
      <c r="C5368" s="56">
        <v>42.21</v>
      </c>
      <c r="D5368" s="56"/>
      <c r="E5368" s="56">
        <v>0.55500000000000005</v>
      </c>
      <c r="F5368">
        <f>Table3[[#This Row],[DivPay]]*4</f>
        <v>2.2200000000000002</v>
      </c>
      <c r="G5368" s="2">
        <f>Table3[[#This Row],[FwdDiv]]/Table3[[#This Row],[SharePrice]]</f>
        <v>5.2594171997157074E-2</v>
      </c>
    </row>
    <row r="5369" spans="2:7" x14ac:dyDescent="0.2">
      <c r="B5369" s="57">
        <v>37335</v>
      </c>
      <c r="C5369" s="56">
        <v>41.58</v>
      </c>
      <c r="D5369" s="56"/>
      <c r="E5369" s="56">
        <v>0.55500000000000005</v>
      </c>
      <c r="F5369">
        <f>Table3[[#This Row],[DivPay]]*4</f>
        <v>2.2200000000000002</v>
      </c>
      <c r="G5369" s="2">
        <f>Table3[[#This Row],[FwdDiv]]/Table3[[#This Row],[SharePrice]]</f>
        <v>5.3391053391053399E-2</v>
      </c>
    </row>
    <row r="5370" spans="2:7" x14ac:dyDescent="0.2">
      <c r="B5370" s="57">
        <v>37334</v>
      </c>
      <c r="C5370" s="56">
        <v>41.4</v>
      </c>
      <c r="D5370" s="56"/>
      <c r="E5370" s="56">
        <v>0.55500000000000005</v>
      </c>
      <c r="F5370">
        <f>Table3[[#This Row],[DivPay]]*4</f>
        <v>2.2200000000000002</v>
      </c>
      <c r="G5370" s="2">
        <f>Table3[[#This Row],[FwdDiv]]/Table3[[#This Row],[SharePrice]]</f>
        <v>5.3623188405797106E-2</v>
      </c>
    </row>
    <row r="5371" spans="2:7" x14ac:dyDescent="0.2">
      <c r="B5371" s="57">
        <v>37333</v>
      </c>
      <c r="C5371" s="56">
        <v>41.5</v>
      </c>
      <c r="D5371" s="56"/>
      <c r="E5371" s="56">
        <v>0.55500000000000005</v>
      </c>
      <c r="F5371">
        <f>Table3[[#This Row],[DivPay]]*4</f>
        <v>2.2200000000000002</v>
      </c>
      <c r="G5371" s="2">
        <f>Table3[[#This Row],[FwdDiv]]/Table3[[#This Row],[SharePrice]]</f>
        <v>5.349397590361446E-2</v>
      </c>
    </row>
    <row r="5372" spans="2:7" x14ac:dyDescent="0.2">
      <c r="B5372" s="57">
        <v>37330</v>
      </c>
      <c r="C5372" s="56">
        <v>41.5</v>
      </c>
      <c r="D5372" s="56"/>
      <c r="E5372" s="56">
        <v>0.55500000000000005</v>
      </c>
      <c r="F5372">
        <f>Table3[[#This Row],[DivPay]]*4</f>
        <v>2.2200000000000002</v>
      </c>
      <c r="G5372" s="2">
        <f>Table3[[#This Row],[FwdDiv]]/Table3[[#This Row],[SharePrice]]</f>
        <v>5.349397590361446E-2</v>
      </c>
    </row>
    <row r="5373" spans="2:7" x14ac:dyDescent="0.2">
      <c r="B5373" s="57">
        <v>37329</v>
      </c>
      <c r="C5373" s="56">
        <v>41.6</v>
      </c>
      <c r="D5373" s="56"/>
      <c r="E5373" s="56">
        <v>0.55500000000000005</v>
      </c>
      <c r="F5373">
        <f>Table3[[#This Row],[DivPay]]*4</f>
        <v>2.2200000000000002</v>
      </c>
      <c r="G5373" s="2">
        <f>Table3[[#This Row],[FwdDiv]]/Table3[[#This Row],[SharePrice]]</f>
        <v>5.336538461538462E-2</v>
      </c>
    </row>
    <row r="5374" spans="2:7" x14ac:dyDescent="0.2">
      <c r="B5374" s="57">
        <v>37328</v>
      </c>
      <c r="C5374" s="56">
        <v>41.39</v>
      </c>
      <c r="D5374" s="56"/>
      <c r="E5374" s="56">
        <v>0.55500000000000005</v>
      </c>
      <c r="F5374">
        <f>Table3[[#This Row],[DivPay]]*4</f>
        <v>2.2200000000000002</v>
      </c>
      <c r="G5374" s="2">
        <f>Table3[[#This Row],[FwdDiv]]/Table3[[#This Row],[SharePrice]]</f>
        <v>5.3636143996134339E-2</v>
      </c>
    </row>
    <row r="5375" spans="2:7" x14ac:dyDescent="0.2">
      <c r="B5375" s="57">
        <v>37327</v>
      </c>
      <c r="C5375" s="56">
        <v>41.62</v>
      </c>
      <c r="D5375" s="56"/>
      <c r="E5375" s="56">
        <v>0.55500000000000005</v>
      </c>
      <c r="F5375">
        <f>Table3[[#This Row],[DivPay]]*4</f>
        <v>2.2200000000000002</v>
      </c>
      <c r="G5375" s="2">
        <f>Table3[[#This Row],[FwdDiv]]/Table3[[#This Row],[SharePrice]]</f>
        <v>5.3339740509370501E-2</v>
      </c>
    </row>
    <row r="5376" spans="2:7" x14ac:dyDescent="0.2">
      <c r="B5376" s="57">
        <v>37326</v>
      </c>
      <c r="C5376" s="56">
        <v>42.25</v>
      </c>
      <c r="D5376" s="56"/>
      <c r="E5376" s="56">
        <v>0.55500000000000005</v>
      </c>
      <c r="F5376">
        <f>Table3[[#This Row],[DivPay]]*4</f>
        <v>2.2200000000000002</v>
      </c>
      <c r="G5376" s="2">
        <f>Table3[[#This Row],[FwdDiv]]/Table3[[#This Row],[SharePrice]]</f>
        <v>5.2544378698224856E-2</v>
      </c>
    </row>
    <row r="5377" spans="2:7" x14ac:dyDescent="0.2">
      <c r="B5377" s="57">
        <v>37323</v>
      </c>
      <c r="C5377" s="56">
        <v>42.25</v>
      </c>
      <c r="D5377" s="56"/>
      <c r="E5377" s="56">
        <v>0.55500000000000005</v>
      </c>
      <c r="F5377">
        <f>Table3[[#This Row],[DivPay]]*4</f>
        <v>2.2200000000000002</v>
      </c>
      <c r="G5377" s="2">
        <f>Table3[[#This Row],[FwdDiv]]/Table3[[#This Row],[SharePrice]]</f>
        <v>5.2544378698224856E-2</v>
      </c>
    </row>
    <row r="5378" spans="2:7" x14ac:dyDescent="0.2">
      <c r="B5378" s="57">
        <v>37322</v>
      </c>
      <c r="C5378" s="56">
        <v>42.48</v>
      </c>
      <c r="D5378" s="56"/>
      <c r="E5378" s="56">
        <v>0.55500000000000005</v>
      </c>
      <c r="F5378">
        <f>Table3[[#This Row],[DivPay]]*4</f>
        <v>2.2200000000000002</v>
      </c>
      <c r="G5378" s="2">
        <f>Table3[[#This Row],[FwdDiv]]/Table3[[#This Row],[SharePrice]]</f>
        <v>5.2259887005649729E-2</v>
      </c>
    </row>
    <row r="5379" spans="2:7" x14ac:dyDescent="0.2">
      <c r="B5379" s="57">
        <v>37321</v>
      </c>
      <c r="C5379" s="56">
        <v>42.5</v>
      </c>
      <c r="D5379" s="56"/>
      <c r="E5379" s="56">
        <v>0.55500000000000005</v>
      </c>
      <c r="F5379">
        <f>Table3[[#This Row],[DivPay]]*4</f>
        <v>2.2200000000000002</v>
      </c>
      <c r="G5379" s="2">
        <f>Table3[[#This Row],[FwdDiv]]/Table3[[#This Row],[SharePrice]]</f>
        <v>5.223529411764706E-2</v>
      </c>
    </row>
    <row r="5380" spans="2:7" x14ac:dyDescent="0.2">
      <c r="B5380" s="57">
        <v>37320</v>
      </c>
      <c r="C5380" s="56">
        <v>41.98</v>
      </c>
      <c r="D5380" s="56"/>
      <c r="E5380" s="56">
        <v>0.55500000000000005</v>
      </c>
      <c r="F5380">
        <f>Table3[[#This Row],[DivPay]]*4</f>
        <v>2.2200000000000002</v>
      </c>
      <c r="G5380" s="2">
        <f>Table3[[#This Row],[FwdDiv]]/Table3[[#This Row],[SharePrice]]</f>
        <v>5.2882324916626977E-2</v>
      </c>
    </row>
    <row r="5381" spans="2:7" x14ac:dyDescent="0.2">
      <c r="B5381" s="57">
        <v>37319</v>
      </c>
      <c r="C5381" s="56">
        <v>41.95</v>
      </c>
      <c r="D5381" s="56"/>
      <c r="E5381" s="56">
        <v>0.55500000000000005</v>
      </c>
      <c r="F5381">
        <f>Table3[[#This Row],[DivPay]]*4</f>
        <v>2.2200000000000002</v>
      </c>
      <c r="G5381" s="2">
        <f>Table3[[#This Row],[FwdDiv]]/Table3[[#This Row],[SharePrice]]</f>
        <v>5.2920143027413588E-2</v>
      </c>
    </row>
    <row r="5382" spans="2:7" x14ac:dyDescent="0.2">
      <c r="B5382" s="57">
        <v>37316</v>
      </c>
      <c r="C5382" s="56">
        <v>41.37</v>
      </c>
      <c r="D5382" s="56"/>
      <c r="E5382" s="56">
        <v>0.55500000000000005</v>
      </c>
      <c r="F5382">
        <f>Table3[[#This Row],[DivPay]]*4</f>
        <v>2.2200000000000002</v>
      </c>
      <c r="G5382" s="2">
        <f>Table3[[#This Row],[FwdDiv]]/Table3[[#This Row],[SharePrice]]</f>
        <v>5.36620739666425E-2</v>
      </c>
    </row>
    <row r="5383" spans="2:7" x14ac:dyDescent="0.2">
      <c r="B5383" s="57">
        <v>37315</v>
      </c>
      <c r="C5383" s="56">
        <v>40.799999999999997</v>
      </c>
      <c r="D5383" s="56"/>
      <c r="E5383" s="56">
        <v>0.55500000000000005</v>
      </c>
      <c r="F5383">
        <f>Table3[[#This Row],[DivPay]]*4</f>
        <v>2.2200000000000002</v>
      </c>
      <c r="G5383" s="2">
        <f>Table3[[#This Row],[FwdDiv]]/Table3[[#This Row],[SharePrice]]</f>
        <v>5.4411764705882361E-2</v>
      </c>
    </row>
    <row r="5384" spans="2:7" x14ac:dyDescent="0.2">
      <c r="B5384" s="57">
        <v>37314</v>
      </c>
      <c r="C5384" s="56">
        <v>40.58</v>
      </c>
      <c r="D5384" s="56"/>
      <c r="E5384" s="56">
        <v>0.55500000000000005</v>
      </c>
      <c r="F5384">
        <f>Table3[[#This Row],[DivPay]]*4</f>
        <v>2.2200000000000002</v>
      </c>
      <c r="G5384" s="2">
        <f>Table3[[#This Row],[FwdDiv]]/Table3[[#This Row],[SharePrice]]</f>
        <v>5.47067520946279E-2</v>
      </c>
    </row>
    <row r="5385" spans="2:7" x14ac:dyDescent="0.2">
      <c r="B5385" s="57">
        <v>37313</v>
      </c>
      <c r="C5385" s="56">
        <v>40.340000000000003</v>
      </c>
      <c r="D5385" s="56"/>
      <c r="E5385" s="56">
        <v>0.55500000000000005</v>
      </c>
      <c r="F5385">
        <f>Table3[[#This Row],[DivPay]]*4</f>
        <v>2.2200000000000002</v>
      </c>
      <c r="G5385" s="2">
        <f>Table3[[#This Row],[FwdDiv]]/Table3[[#This Row],[SharePrice]]</f>
        <v>5.5032226078334162E-2</v>
      </c>
    </row>
    <row r="5386" spans="2:7" x14ac:dyDescent="0.2">
      <c r="B5386" s="57">
        <v>37312</v>
      </c>
      <c r="C5386" s="56">
        <v>40.25</v>
      </c>
      <c r="D5386" s="56"/>
      <c r="E5386" s="56">
        <v>0.55500000000000005</v>
      </c>
      <c r="F5386">
        <f>Table3[[#This Row],[DivPay]]*4</f>
        <v>2.2200000000000002</v>
      </c>
      <c r="G5386" s="2">
        <f>Table3[[#This Row],[FwdDiv]]/Table3[[#This Row],[SharePrice]]</f>
        <v>5.5155279503105593E-2</v>
      </c>
    </row>
    <row r="5387" spans="2:7" x14ac:dyDescent="0.2">
      <c r="B5387" s="57">
        <v>37309</v>
      </c>
      <c r="C5387" s="56">
        <v>40.659999999999997</v>
      </c>
      <c r="D5387" s="56"/>
      <c r="E5387" s="56">
        <v>0.55500000000000005</v>
      </c>
      <c r="F5387">
        <f>Table3[[#This Row],[DivPay]]*4</f>
        <v>2.2200000000000002</v>
      </c>
      <c r="G5387" s="2">
        <f>Table3[[#This Row],[FwdDiv]]/Table3[[#This Row],[SharePrice]]</f>
        <v>5.4599114608952296E-2</v>
      </c>
    </row>
    <row r="5388" spans="2:7" x14ac:dyDescent="0.2">
      <c r="B5388" s="57">
        <v>37308</v>
      </c>
      <c r="C5388" s="56">
        <v>40.03</v>
      </c>
      <c r="D5388" s="56"/>
      <c r="E5388" s="56">
        <v>0.55500000000000005</v>
      </c>
      <c r="F5388">
        <f>Table3[[#This Row],[DivPay]]*4</f>
        <v>2.2200000000000002</v>
      </c>
      <c r="G5388" s="2">
        <f>Table3[[#This Row],[FwdDiv]]/Table3[[#This Row],[SharePrice]]</f>
        <v>5.5458406195353485E-2</v>
      </c>
    </row>
    <row r="5389" spans="2:7" x14ac:dyDescent="0.2">
      <c r="B5389" s="57">
        <v>37307</v>
      </c>
      <c r="C5389" s="56">
        <v>40.26</v>
      </c>
      <c r="D5389" s="56"/>
      <c r="E5389" s="56">
        <v>0.55500000000000005</v>
      </c>
      <c r="F5389">
        <f>Table3[[#This Row],[DivPay]]*4</f>
        <v>2.2200000000000002</v>
      </c>
      <c r="G5389" s="2">
        <f>Table3[[#This Row],[FwdDiv]]/Table3[[#This Row],[SharePrice]]</f>
        <v>5.5141579731743676E-2</v>
      </c>
    </row>
    <row r="5390" spans="2:7" x14ac:dyDescent="0.2">
      <c r="B5390" s="57">
        <v>37306</v>
      </c>
      <c r="C5390" s="56">
        <v>40.22</v>
      </c>
      <c r="D5390" s="56"/>
      <c r="E5390" s="56">
        <v>0.55500000000000005</v>
      </c>
      <c r="F5390">
        <f>Table3[[#This Row],[DivPay]]*4</f>
        <v>2.2200000000000002</v>
      </c>
      <c r="G5390" s="2">
        <f>Table3[[#This Row],[FwdDiv]]/Table3[[#This Row],[SharePrice]]</f>
        <v>5.5196419691695683E-2</v>
      </c>
    </row>
    <row r="5391" spans="2:7" x14ac:dyDescent="0.2">
      <c r="B5391" s="57">
        <v>37302</v>
      </c>
      <c r="C5391" s="56">
        <v>40.700000000000003</v>
      </c>
      <c r="D5391" s="56"/>
      <c r="E5391" s="56">
        <v>0.55500000000000005</v>
      </c>
      <c r="F5391">
        <f>Table3[[#This Row],[DivPay]]*4</f>
        <v>2.2200000000000002</v>
      </c>
      <c r="G5391" s="2">
        <f>Table3[[#This Row],[FwdDiv]]/Table3[[#This Row],[SharePrice]]</f>
        <v>5.454545454545455E-2</v>
      </c>
    </row>
    <row r="5392" spans="2:7" x14ac:dyDescent="0.2">
      <c r="B5392" s="57">
        <v>37301</v>
      </c>
      <c r="C5392" s="56">
        <v>40.58</v>
      </c>
      <c r="D5392" s="56"/>
      <c r="E5392" s="56">
        <v>0.55500000000000005</v>
      </c>
      <c r="F5392">
        <f>Table3[[#This Row],[DivPay]]*4</f>
        <v>2.2200000000000002</v>
      </c>
      <c r="G5392" s="2">
        <f>Table3[[#This Row],[FwdDiv]]/Table3[[#This Row],[SharePrice]]</f>
        <v>5.47067520946279E-2</v>
      </c>
    </row>
    <row r="5393" spans="2:7" x14ac:dyDescent="0.2">
      <c r="B5393" s="57">
        <v>37300</v>
      </c>
      <c r="C5393" s="56">
        <v>40.880000000000003</v>
      </c>
      <c r="D5393" s="56"/>
      <c r="E5393" s="56">
        <v>0.55500000000000005</v>
      </c>
      <c r="F5393">
        <f>Table3[[#This Row],[DivPay]]*4</f>
        <v>2.2200000000000002</v>
      </c>
      <c r="G5393" s="2">
        <f>Table3[[#This Row],[FwdDiv]]/Table3[[#This Row],[SharePrice]]</f>
        <v>5.4305283757338556E-2</v>
      </c>
    </row>
    <row r="5394" spans="2:7" x14ac:dyDescent="0.2">
      <c r="B5394" s="57">
        <v>37299</v>
      </c>
      <c r="C5394" s="56">
        <v>40.76</v>
      </c>
      <c r="D5394" s="56"/>
      <c r="E5394" s="56">
        <v>0.55500000000000005</v>
      </c>
      <c r="F5394">
        <f>Table3[[#This Row],[DivPay]]*4</f>
        <v>2.2200000000000002</v>
      </c>
      <c r="G5394" s="2">
        <f>Table3[[#This Row],[FwdDiv]]/Table3[[#This Row],[SharePrice]]</f>
        <v>5.4465161923454374E-2</v>
      </c>
    </row>
    <row r="5395" spans="2:7" x14ac:dyDescent="0.2">
      <c r="B5395" s="57">
        <v>37298</v>
      </c>
      <c r="C5395" s="56">
        <v>41.13</v>
      </c>
      <c r="D5395" s="56">
        <v>0.55500000000000005</v>
      </c>
      <c r="E5395" s="56">
        <v>0.55500000000000005</v>
      </c>
      <c r="F5395">
        <f>Table3[[#This Row],[DivPay]]*4</f>
        <v>2.2200000000000002</v>
      </c>
      <c r="G5395" s="2">
        <f>Table3[[#This Row],[FwdDiv]]/Table3[[#This Row],[SharePrice]]</f>
        <v>5.3975200583515681E-2</v>
      </c>
    </row>
    <row r="5396" spans="2:7" x14ac:dyDescent="0.2">
      <c r="B5396" s="57">
        <v>37295</v>
      </c>
      <c r="C5396" s="56">
        <v>41.44</v>
      </c>
      <c r="D5396" s="56"/>
      <c r="E5396" s="56">
        <v>0.55000000000000004</v>
      </c>
      <c r="F5396">
        <f>Table3[[#This Row],[DivPay]]*4</f>
        <v>2.2000000000000002</v>
      </c>
      <c r="G5396" s="2">
        <f>Table3[[#This Row],[FwdDiv]]/Table3[[#This Row],[SharePrice]]</f>
        <v>5.3088803088803094E-2</v>
      </c>
    </row>
    <row r="5397" spans="2:7" x14ac:dyDescent="0.2">
      <c r="B5397" s="57">
        <v>37294</v>
      </c>
      <c r="C5397" s="56">
        <v>41.13</v>
      </c>
      <c r="D5397" s="56"/>
      <c r="E5397" s="56">
        <v>0.55000000000000004</v>
      </c>
      <c r="F5397">
        <f>Table3[[#This Row],[DivPay]]*4</f>
        <v>2.2000000000000002</v>
      </c>
      <c r="G5397" s="2">
        <f>Table3[[#This Row],[FwdDiv]]/Table3[[#This Row],[SharePrice]]</f>
        <v>5.348893751519572E-2</v>
      </c>
    </row>
    <row r="5398" spans="2:7" x14ac:dyDescent="0.2">
      <c r="B5398" s="57">
        <v>37293</v>
      </c>
      <c r="C5398" s="56">
        <v>41.22</v>
      </c>
      <c r="D5398" s="56"/>
      <c r="E5398" s="56">
        <v>0.55000000000000004</v>
      </c>
      <c r="F5398">
        <f>Table3[[#This Row],[DivPay]]*4</f>
        <v>2.2000000000000002</v>
      </c>
      <c r="G5398" s="2">
        <f>Table3[[#This Row],[FwdDiv]]/Table3[[#This Row],[SharePrice]]</f>
        <v>5.3372149442018443E-2</v>
      </c>
    </row>
    <row r="5399" spans="2:7" x14ac:dyDescent="0.2">
      <c r="B5399" s="57">
        <v>37292</v>
      </c>
      <c r="C5399" s="56">
        <v>41.15</v>
      </c>
      <c r="D5399" s="56"/>
      <c r="E5399" s="56">
        <v>0.55000000000000004</v>
      </c>
      <c r="F5399">
        <f>Table3[[#This Row],[DivPay]]*4</f>
        <v>2.2000000000000002</v>
      </c>
      <c r="G5399" s="2">
        <f>Table3[[#This Row],[FwdDiv]]/Table3[[#This Row],[SharePrice]]</f>
        <v>5.3462940461725401E-2</v>
      </c>
    </row>
    <row r="5400" spans="2:7" x14ac:dyDescent="0.2">
      <c r="B5400" s="57">
        <v>37291</v>
      </c>
      <c r="C5400" s="56">
        <v>40.96</v>
      </c>
      <c r="D5400" s="56"/>
      <c r="E5400" s="56">
        <v>0.55000000000000004</v>
      </c>
      <c r="F5400">
        <f>Table3[[#This Row],[DivPay]]*4</f>
        <v>2.2000000000000002</v>
      </c>
      <c r="G5400" s="2">
        <f>Table3[[#This Row],[FwdDiv]]/Table3[[#This Row],[SharePrice]]</f>
        <v>5.37109375E-2</v>
      </c>
    </row>
    <row r="5401" spans="2:7" x14ac:dyDescent="0.2">
      <c r="B5401" s="57">
        <v>37288</v>
      </c>
      <c r="C5401" s="56">
        <v>41.09</v>
      </c>
      <c r="D5401" s="56"/>
      <c r="E5401" s="56">
        <v>0.55000000000000004</v>
      </c>
      <c r="F5401">
        <f>Table3[[#This Row],[DivPay]]*4</f>
        <v>2.2000000000000002</v>
      </c>
      <c r="G5401" s="2">
        <f>Table3[[#This Row],[FwdDiv]]/Table3[[#This Row],[SharePrice]]</f>
        <v>5.3541007544414702E-2</v>
      </c>
    </row>
    <row r="5402" spans="2:7" x14ac:dyDescent="0.2">
      <c r="B5402" s="57">
        <v>37287</v>
      </c>
      <c r="C5402" s="56">
        <v>40.99</v>
      </c>
      <c r="D5402" s="56"/>
      <c r="E5402" s="56">
        <v>0.55000000000000004</v>
      </c>
      <c r="F5402">
        <f>Table3[[#This Row],[DivPay]]*4</f>
        <v>2.2000000000000002</v>
      </c>
      <c r="G5402" s="2">
        <f>Table3[[#This Row],[FwdDiv]]/Table3[[#This Row],[SharePrice]]</f>
        <v>5.3671627226152721E-2</v>
      </c>
    </row>
    <row r="5403" spans="2:7" x14ac:dyDescent="0.2">
      <c r="B5403" s="57">
        <v>37286</v>
      </c>
      <c r="C5403" s="56">
        <v>40.53</v>
      </c>
      <c r="D5403" s="56"/>
      <c r="E5403" s="56">
        <v>0.55000000000000004</v>
      </c>
      <c r="F5403">
        <f>Table3[[#This Row],[DivPay]]*4</f>
        <v>2.2000000000000002</v>
      </c>
      <c r="G5403" s="2">
        <f>Table3[[#This Row],[FwdDiv]]/Table3[[#This Row],[SharePrice]]</f>
        <v>5.4280779669380712E-2</v>
      </c>
    </row>
    <row r="5404" spans="2:7" x14ac:dyDescent="0.2">
      <c r="B5404" s="57">
        <v>37285</v>
      </c>
      <c r="C5404" s="56">
        <v>40.74</v>
      </c>
      <c r="D5404" s="56"/>
      <c r="E5404" s="56">
        <v>0.55000000000000004</v>
      </c>
      <c r="F5404">
        <f>Table3[[#This Row],[DivPay]]*4</f>
        <v>2.2000000000000002</v>
      </c>
      <c r="G5404" s="2">
        <f>Table3[[#This Row],[FwdDiv]]/Table3[[#This Row],[SharePrice]]</f>
        <v>5.4000981836033385E-2</v>
      </c>
    </row>
    <row r="5405" spans="2:7" x14ac:dyDescent="0.2">
      <c r="B5405" s="57">
        <v>37284</v>
      </c>
      <c r="C5405" s="56">
        <v>41.25</v>
      </c>
      <c r="D5405" s="56"/>
      <c r="E5405" s="56">
        <v>0.55000000000000004</v>
      </c>
      <c r="F5405">
        <f>Table3[[#This Row],[DivPay]]*4</f>
        <v>2.2000000000000002</v>
      </c>
      <c r="G5405" s="2">
        <f>Table3[[#This Row],[FwdDiv]]/Table3[[#This Row],[SharePrice]]</f>
        <v>5.3333333333333337E-2</v>
      </c>
    </row>
    <row r="5406" spans="2:7" x14ac:dyDescent="0.2">
      <c r="B5406" s="57">
        <v>37281</v>
      </c>
      <c r="C5406" s="56">
        <v>41.6</v>
      </c>
      <c r="D5406" s="56"/>
      <c r="E5406" s="56">
        <v>0.55000000000000004</v>
      </c>
      <c r="F5406">
        <f>Table3[[#This Row],[DivPay]]*4</f>
        <v>2.2000000000000002</v>
      </c>
      <c r="G5406" s="2">
        <f>Table3[[#This Row],[FwdDiv]]/Table3[[#This Row],[SharePrice]]</f>
        <v>5.2884615384615384E-2</v>
      </c>
    </row>
    <row r="5407" spans="2:7" x14ac:dyDescent="0.2">
      <c r="B5407" s="57">
        <v>37280</v>
      </c>
      <c r="C5407" s="56">
        <v>41.6</v>
      </c>
      <c r="D5407" s="56"/>
      <c r="E5407" s="56">
        <v>0.55000000000000004</v>
      </c>
      <c r="F5407">
        <f>Table3[[#This Row],[DivPay]]*4</f>
        <v>2.2000000000000002</v>
      </c>
      <c r="G5407" s="2">
        <f>Table3[[#This Row],[FwdDiv]]/Table3[[#This Row],[SharePrice]]</f>
        <v>5.2884615384615384E-2</v>
      </c>
    </row>
    <row r="5408" spans="2:7" x14ac:dyDescent="0.2">
      <c r="B5408" s="57">
        <v>37279</v>
      </c>
      <c r="C5408" s="56">
        <v>41.6</v>
      </c>
      <c r="D5408" s="56"/>
      <c r="E5408" s="56">
        <v>0.55000000000000004</v>
      </c>
      <c r="F5408">
        <f>Table3[[#This Row],[DivPay]]*4</f>
        <v>2.2000000000000002</v>
      </c>
      <c r="G5408" s="2">
        <f>Table3[[#This Row],[FwdDiv]]/Table3[[#This Row],[SharePrice]]</f>
        <v>5.2884615384615384E-2</v>
      </c>
    </row>
    <row r="5409" spans="2:7" x14ac:dyDescent="0.2">
      <c r="B5409" s="57">
        <v>37278</v>
      </c>
      <c r="C5409" s="56">
        <v>41.4</v>
      </c>
      <c r="D5409" s="56"/>
      <c r="E5409" s="56">
        <v>0.55000000000000004</v>
      </c>
      <c r="F5409">
        <f>Table3[[#This Row],[DivPay]]*4</f>
        <v>2.2000000000000002</v>
      </c>
      <c r="G5409" s="2">
        <f>Table3[[#This Row],[FwdDiv]]/Table3[[#This Row],[SharePrice]]</f>
        <v>5.3140096618357495E-2</v>
      </c>
    </row>
    <row r="5410" spans="2:7" x14ac:dyDescent="0.2">
      <c r="B5410" s="57">
        <v>37274</v>
      </c>
      <c r="C5410" s="56">
        <v>41.69</v>
      </c>
      <c r="D5410" s="56"/>
      <c r="E5410" s="56">
        <v>0.55000000000000004</v>
      </c>
      <c r="F5410">
        <f>Table3[[#This Row],[DivPay]]*4</f>
        <v>2.2000000000000002</v>
      </c>
      <c r="G5410" s="2">
        <f>Table3[[#This Row],[FwdDiv]]/Table3[[#This Row],[SharePrice]]</f>
        <v>5.2770448548812673E-2</v>
      </c>
    </row>
    <row r="5411" spans="2:7" x14ac:dyDescent="0.2">
      <c r="B5411" s="57">
        <v>37273</v>
      </c>
      <c r="C5411" s="56">
        <v>41.4</v>
      </c>
      <c r="D5411" s="56"/>
      <c r="E5411" s="56">
        <v>0.55000000000000004</v>
      </c>
      <c r="F5411">
        <f>Table3[[#This Row],[DivPay]]*4</f>
        <v>2.2000000000000002</v>
      </c>
      <c r="G5411" s="2">
        <f>Table3[[#This Row],[FwdDiv]]/Table3[[#This Row],[SharePrice]]</f>
        <v>5.3140096618357495E-2</v>
      </c>
    </row>
    <row r="5412" spans="2:7" x14ac:dyDescent="0.2">
      <c r="B5412" s="57">
        <v>37272</v>
      </c>
      <c r="C5412" s="56">
        <v>41.73</v>
      </c>
      <c r="D5412" s="56"/>
      <c r="E5412" s="56">
        <v>0.55000000000000004</v>
      </c>
      <c r="F5412">
        <f>Table3[[#This Row],[DivPay]]*4</f>
        <v>2.2000000000000002</v>
      </c>
      <c r="G5412" s="2">
        <f>Table3[[#This Row],[FwdDiv]]/Table3[[#This Row],[SharePrice]]</f>
        <v>5.2719865803977958E-2</v>
      </c>
    </row>
    <row r="5413" spans="2:7" x14ac:dyDescent="0.2">
      <c r="B5413" s="57">
        <v>37271</v>
      </c>
      <c r="C5413" s="56">
        <v>41.55</v>
      </c>
      <c r="D5413" s="56"/>
      <c r="E5413" s="56">
        <v>0.55000000000000004</v>
      </c>
      <c r="F5413">
        <f>Table3[[#This Row],[DivPay]]*4</f>
        <v>2.2000000000000002</v>
      </c>
      <c r="G5413" s="2">
        <f>Table3[[#This Row],[FwdDiv]]/Table3[[#This Row],[SharePrice]]</f>
        <v>5.2948255114320102E-2</v>
      </c>
    </row>
    <row r="5414" spans="2:7" x14ac:dyDescent="0.2">
      <c r="B5414" s="57">
        <v>37270</v>
      </c>
      <c r="C5414" s="56">
        <v>41.37</v>
      </c>
      <c r="D5414" s="56"/>
      <c r="E5414" s="56">
        <v>0.55000000000000004</v>
      </c>
      <c r="F5414">
        <f>Table3[[#This Row],[DivPay]]*4</f>
        <v>2.2000000000000002</v>
      </c>
      <c r="G5414" s="2">
        <f>Table3[[#This Row],[FwdDiv]]/Table3[[#This Row],[SharePrice]]</f>
        <v>5.317863185883491E-2</v>
      </c>
    </row>
    <row r="5415" spans="2:7" x14ac:dyDescent="0.2">
      <c r="B5415" s="57">
        <v>37267</v>
      </c>
      <c r="C5415" s="56">
        <v>40.51</v>
      </c>
      <c r="D5415" s="56"/>
      <c r="E5415" s="56">
        <v>0.55000000000000004</v>
      </c>
      <c r="F5415">
        <f>Table3[[#This Row],[DivPay]]*4</f>
        <v>2.2000000000000002</v>
      </c>
      <c r="G5415" s="2">
        <f>Table3[[#This Row],[FwdDiv]]/Table3[[#This Row],[SharePrice]]</f>
        <v>5.4307578375709709E-2</v>
      </c>
    </row>
    <row r="5416" spans="2:7" x14ac:dyDescent="0.2">
      <c r="B5416" s="57">
        <v>37266</v>
      </c>
      <c r="C5416" s="56">
        <v>40.74</v>
      </c>
      <c r="D5416" s="56"/>
      <c r="E5416" s="56">
        <v>0.55000000000000004</v>
      </c>
      <c r="F5416">
        <f>Table3[[#This Row],[DivPay]]*4</f>
        <v>2.2000000000000002</v>
      </c>
      <c r="G5416" s="2">
        <f>Table3[[#This Row],[FwdDiv]]/Table3[[#This Row],[SharePrice]]</f>
        <v>5.4000981836033385E-2</v>
      </c>
    </row>
    <row r="5417" spans="2:7" x14ac:dyDescent="0.2">
      <c r="B5417" s="57">
        <v>37265</v>
      </c>
      <c r="C5417" s="56">
        <v>40.49</v>
      </c>
      <c r="D5417" s="56"/>
      <c r="E5417" s="56">
        <v>0.55000000000000004</v>
      </c>
      <c r="F5417">
        <f>Table3[[#This Row],[DivPay]]*4</f>
        <v>2.2000000000000002</v>
      </c>
      <c r="G5417" s="2">
        <f>Table3[[#This Row],[FwdDiv]]/Table3[[#This Row],[SharePrice]]</f>
        <v>5.4334403556433687E-2</v>
      </c>
    </row>
    <row r="5418" spans="2:7" x14ac:dyDescent="0.2">
      <c r="B5418" s="57">
        <v>37264</v>
      </c>
      <c r="C5418" s="56">
        <v>40.68</v>
      </c>
      <c r="D5418" s="56"/>
      <c r="E5418" s="56">
        <v>0.55000000000000004</v>
      </c>
      <c r="F5418">
        <f>Table3[[#This Row],[DivPay]]*4</f>
        <v>2.2000000000000002</v>
      </c>
      <c r="G5418" s="2">
        <f>Table3[[#This Row],[FwdDiv]]/Table3[[#This Row],[SharePrice]]</f>
        <v>5.4080629301868244E-2</v>
      </c>
    </row>
    <row r="5419" spans="2:7" x14ac:dyDescent="0.2">
      <c r="B5419" s="57">
        <v>37263</v>
      </c>
      <c r="C5419" s="56">
        <v>41.02</v>
      </c>
      <c r="D5419" s="56"/>
      <c r="E5419" s="56">
        <v>0.55000000000000004</v>
      </c>
      <c r="F5419">
        <f>Table3[[#This Row],[DivPay]]*4</f>
        <v>2.2000000000000002</v>
      </c>
      <c r="G5419" s="2">
        <f>Table3[[#This Row],[FwdDiv]]/Table3[[#This Row],[SharePrice]]</f>
        <v>5.363237445148708E-2</v>
      </c>
    </row>
    <row r="5420" spans="2:7" x14ac:dyDescent="0.2">
      <c r="B5420" s="57">
        <v>37260</v>
      </c>
      <c r="C5420" s="56">
        <v>40.93</v>
      </c>
      <c r="D5420" s="56"/>
      <c r="E5420" s="56">
        <v>0.55000000000000004</v>
      </c>
      <c r="F5420">
        <f>Table3[[#This Row],[DivPay]]*4</f>
        <v>2.2000000000000002</v>
      </c>
      <c r="G5420" s="2">
        <f>Table3[[#This Row],[FwdDiv]]/Table3[[#This Row],[SharePrice]]</f>
        <v>5.3750305399462503E-2</v>
      </c>
    </row>
    <row r="5421" spans="2:7" x14ac:dyDescent="0.2">
      <c r="B5421" s="57">
        <v>37259</v>
      </c>
      <c r="C5421" s="56">
        <v>40.9</v>
      </c>
      <c r="D5421" s="56"/>
      <c r="E5421" s="56">
        <v>0.55000000000000004</v>
      </c>
      <c r="F5421">
        <f>Table3[[#This Row],[DivPay]]*4</f>
        <v>2.2000000000000002</v>
      </c>
      <c r="G5421" s="2">
        <f>Table3[[#This Row],[FwdDiv]]/Table3[[#This Row],[SharePrice]]</f>
        <v>5.3789731051344748E-2</v>
      </c>
    </row>
    <row r="5422" spans="2:7" x14ac:dyDescent="0.2">
      <c r="B5422" s="57">
        <v>37258</v>
      </c>
      <c r="C5422" s="56">
        <v>40.78</v>
      </c>
      <c r="D5422" s="56"/>
      <c r="E5422" s="56">
        <v>0.55000000000000004</v>
      </c>
      <c r="F5422">
        <f>Table3[[#This Row],[DivPay]]*4</f>
        <v>2.2000000000000002</v>
      </c>
      <c r="G5422" s="2">
        <f>Table3[[#This Row],[FwdDiv]]/Table3[[#This Row],[SharePrice]]</f>
        <v>5.3948013732221682E-2</v>
      </c>
    </row>
    <row r="5423" spans="2:7" x14ac:dyDescent="0.2">
      <c r="B5423" s="57">
        <v>37256</v>
      </c>
      <c r="C5423" s="56">
        <v>40.36</v>
      </c>
      <c r="D5423" s="56"/>
      <c r="E5423" s="56">
        <v>0.55000000000000004</v>
      </c>
      <c r="F5423">
        <f>Table3[[#This Row],[DivPay]]*4</f>
        <v>2.2000000000000002</v>
      </c>
      <c r="G5423" s="2">
        <f>Table3[[#This Row],[FwdDiv]]/Table3[[#This Row],[SharePrice]]</f>
        <v>5.4509415262636279E-2</v>
      </c>
    </row>
    <row r="5424" spans="2:7" x14ac:dyDescent="0.2">
      <c r="B5424" s="57">
        <v>37253</v>
      </c>
      <c r="C5424" s="56">
        <v>40.28</v>
      </c>
      <c r="D5424" s="56"/>
      <c r="E5424" s="56">
        <v>0.55000000000000004</v>
      </c>
      <c r="F5424">
        <f>Table3[[#This Row],[DivPay]]*4</f>
        <v>2.2000000000000002</v>
      </c>
      <c r="G5424" s="2">
        <f>Table3[[#This Row],[FwdDiv]]/Table3[[#This Row],[SharePrice]]</f>
        <v>5.4617676266137047E-2</v>
      </c>
    </row>
    <row r="5425" spans="2:7" x14ac:dyDescent="0.2">
      <c r="B5425" s="57">
        <v>37252</v>
      </c>
      <c r="C5425" s="56">
        <v>40.04</v>
      </c>
      <c r="D5425" s="56"/>
      <c r="E5425" s="56">
        <v>0.55000000000000004</v>
      </c>
      <c r="F5425">
        <f>Table3[[#This Row],[DivPay]]*4</f>
        <v>2.2000000000000002</v>
      </c>
      <c r="G5425" s="2">
        <f>Table3[[#This Row],[FwdDiv]]/Table3[[#This Row],[SharePrice]]</f>
        <v>5.4945054945054951E-2</v>
      </c>
    </row>
    <row r="5426" spans="2:7" x14ac:dyDescent="0.2">
      <c r="B5426" s="57">
        <v>37251</v>
      </c>
      <c r="C5426" s="56">
        <v>39.92</v>
      </c>
      <c r="D5426" s="56"/>
      <c r="E5426" s="56">
        <v>0.55000000000000004</v>
      </c>
      <c r="F5426">
        <f>Table3[[#This Row],[DivPay]]*4</f>
        <v>2.2000000000000002</v>
      </c>
      <c r="G5426" s="2">
        <f>Table3[[#This Row],[FwdDiv]]/Table3[[#This Row],[SharePrice]]</f>
        <v>5.5110220440881763E-2</v>
      </c>
    </row>
    <row r="5427" spans="2:7" x14ac:dyDescent="0.2">
      <c r="B5427" s="57">
        <v>37249</v>
      </c>
      <c r="C5427" s="56">
        <v>39.11</v>
      </c>
      <c r="D5427" s="56"/>
      <c r="E5427" s="56">
        <v>0.55000000000000004</v>
      </c>
      <c r="F5427">
        <f>Table3[[#This Row],[DivPay]]*4</f>
        <v>2.2000000000000002</v>
      </c>
      <c r="G5427" s="2">
        <f>Table3[[#This Row],[FwdDiv]]/Table3[[#This Row],[SharePrice]]</f>
        <v>5.6251598056762983E-2</v>
      </c>
    </row>
    <row r="5428" spans="2:7" x14ac:dyDescent="0.2">
      <c r="B5428" s="57">
        <v>37246</v>
      </c>
      <c r="C5428" s="56">
        <v>38.700000000000003</v>
      </c>
      <c r="D5428" s="56"/>
      <c r="E5428" s="56">
        <v>0.55000000000000004</v>
      </c>
      <c r="F5428">
        <f>Table3[[#This Row],[DivPay]]*4</f>
        <v>2.2000000000000002</v>
      </c>
      <c r="G5428" s="2">
        <f>Table3[[#This Row],[FwdDiv]]/Table3[[#This Row],[SharePrice]]</f>
        <v>5.6847545219638244E-2</v>
      </c>
    </row>
    <row r="5429" spans="2:7" x14ac:dyDescent="0.2">
      <c r="B5429" s="57">
        <v>37245</v>
      </c>
      <c r="C5429" s="56">
        <v>38.74</v>
      </c>
      <c r="D5429" s="56"/>
      <c r="E5429" s="56">
        <v>0.55000000000000004</v>
      </c>
      <c r="F5429">
        <f>Table3[[#This Row],[DivPay]]*4</f>
        <v>2.2000000000000002</v>
      </c>
      <c r="G5429" s="2">
        <f>Table3[[#This Row],[FwdDiv]]/Table3[[#This Row],[SharePrice]]</f>
        <v>5.6788848735157459E-2</v>
      </c>
    </row>
    <row r="5430" spans="2:7" x14ac:dyDescent="0.2">
      <c r="B5430" s="57">
        <v>37244</v>
      </c>
      <c r="C5430" s="56">
        <v>39.049999999999997</v>
      </c>
      <c r="D5430" s="56"/>
      <c r="E5430" s="56">
        <v>0.55000000000000004</v>
      </c>
      <c r="F5430">
        <f>Table3[[#This Row],[DivPay]]*4</f>
        <v>2.2000000000000002</v>
      </c>
      <c r="G5430" s="2">
        <f>Table3[[#This Row],[FwdDiv]]/Table3[[#This Row],[SharePrice]]</f>
        <v>5.6338028169014093E-2</v>
      </c>
    </row>
    <row r="5431" spans="2:7" x14ac:dyDescent="0.2">
      <c r="B5431" s="57">
        <v>37243</v>
      </c>
      <c r="C5431" s="56">
        <v>38.049999999999997</v>
      </c>
      <c r="D5431" s="56"/>
      <c r="E5431" s="56">
        <v>0.55000000000000004</v>
      </c>
      <c r="F5431">
        <f>Table3[[#This Row],[DivPay]]*4</f>
        <v>2.2000000000000002</v>
      </c>
      <c r="G5431" s="2">
        <f>Table3[[#This Row],[FwdDiv]]/Table3[[#This Row],[SharePrice]]</f>
        <v>5.781865965834429E-2</v>
      </c>
    </row>
    <row r="5432" spans="2:7" x14ac:dyDescent="0.2">
      <c r="B5432" s="57">
        <v>37242</v>
      </c>
      <c r="C5432" s="56">
        <v>37.159999999999997</v>
      </c>
      <c r="D5432" s="56"/>
      <c r="E5432" s="56">
        <v>0.55000000000000004</v>
      </c>
      <c r="F5432">
        <f>Table3[[#This Row],[DivPay]]*4</f>
        <v>2.2000000000000002</v>
      </c>
      <c r="G5432" s="2">
        <f>Table3[[#This Row],[FwdDiv]]/Table3[[#This Row],[SharePrice]]</f>
        <v>5.9203444564047372E-2</v>
      </c>
    </row>
    <row r="5433" spans="2:7" x14ac:dyDescent="0.2">
      <c r="B5433" s="57">
        <v>37239</v>
      </c>
      <c r="C5433" s="56">
        <v>37.409999999999997</v>
      </c>
      <c r="D5433" s="56"/>
      <c r="E5433" s="56">
        <v>0.55000000000000004</v>
      </c>
      <c r="F5433">
        <f>Table3[[#This Row],[DivPay]]*4</f>
        <v>2.2000000000000002</v>
      </c>
      <c r="G5433" s="2">
        <f>Table3[[#This Row],[FwdDiv]]/Table3[[#This Row],[SharePrice]]</f>
        <v>5.8807805399625782E-2</v>
      </c>
    </row>
    <row r="5434" spans="2:7" x14ac:dyDescent="0.2">
      <c r="B5434" s="57">
        <v>37238</v>
      </c>
      <c r="C5434" s="56">
        <v>37.47</v>
      </c>
      <c r="D5434" s="56"/>
      <c r="E5434" s="56">
        <v>0.55000000000000004</v>
      </c>
      <c r="F5434">
        <f>Table3[[#This Row],[DivPay]]*4</f>
        <v>2.2000000000000002</v>
      </c>
      <c r="G5434" s="2">
        <f>Table3[[#This Row],[FwdDiv]]/Table3[[#This Row],[SharePrice]]</f>
        <v>5.8713637576728053E-2</v>
      </c>
    </row>
    <row r="5435" spans="2:7" x14ac:dyDescent="0.2">
      <c r="B5435" s="57">
        <v>37237</v>
      </c>
      <c r="C5435" s="56">
        <v>37.520000000000003</v>
      </c>
      <c r="D5435" s="56"/>
      <c r="E5435" s="56">
        <v>0.55000000000000004</v>
      </c>
      <c r="F5435">
        <f>Table3[[#This Row],[DivPay]]*4</f>
        <v>2.2000000000000002</v>
      </c>
      <c r="G5435" s="2">
        <f>Table3[[#This Row],[FwdDiv]]/Table3[[#This Row],[SharePrice]]</f>
        <v>5.8635394456289978E-2</v>
      </c>
    </row>
    <row r="5436" spans="2:7" x14ac:dyDescent="0.2">
      <c r="B5436" s="57">
        <v>37236</v>
      </c>
      <c r="C5436" s="56">
        <v>37.65</v>
      </c>
      <c r="D5436" s="56"/>
      <c r="E5436" s="56">
        <v>0.55000000000000004</v>
      </c>
      <c r="F5436">
        <f>Table3[[#This Row],[DivPay]]*4</f>
        <v>2.2000000000000002</v>
      </c>
      <c r="G5436" s="2">
        <f>Table3[[#This Row],[FwdDiv]]/Table3[[#This Row],[SharePrice]]</f>
        <v>5.8432934926958835E-2</v>
      </c>
    </row>
    <row r="5437" spans="2:7" x14ac:dyDescent="0.2">
      <c r="B5437" s="57">
        <v>37235</v>
      </c>
      <c r="C5437" s="56">
        <v>38.26</v>
      </c>
      <c r="D5437" s="56"/>
      <c r="E5437" s="56">
        <v>0.55000000000000004</v>
      </c>
      <c r="F5437">
        <f>Table3[[#This Row],[DivPay]]*4</f>
        <v>2.2000000000000002</v>
      </c>
      <c r="G5437" s="2">
        <f>Table3[[#This Row],[FwdDiv]]/Table3[[#This Row],[SharePrice]]</f>
        <v>5.7501306847882912E-2</v>
      </c>
    </row>
    <row r="5438" spans="2:7" x14ac:dyDescent="0.2">
      <c r="B5438" s="57">
        <v>37232</v>
      </c>
      <c r="C5438" s="56">
        <v>38.799999999999997</v>
      </c>
      <c r="D5438" s="56"/>
      <c r="E5438" s="56">
        <v>0.55000000000000004</v>
      </c>
      <c r="F5438">
        <f>Table3[[#This Row],[DivPay]]*4</f>
        <v>2.2000000000000002</v>
      </c>
      <c r="G5438" s="2">
        <f>Table3[[#This Row],[FwdDiv]]/Table3[[#This Row],[SharePrice]]</f>
        <v>5.6701030927835058E-2</v>
      </c>
    </row>
    <row r="5439" spans="2:7" x14ac:dyDescent="0.2">
      <c r="B5439" s="57">
        <v>37231</v>
      </c>
      <c r="C5439" s="56">
        <v>38.25</v>
      </c>
      <c r="D5439" s="56"/>
      <c r="E5439" s="56">
        <v>0.55000000000000004</v>
      </c>
      <c r="F5439">
        <f>Table3[[#This Row],[DivPay]]*4</f>
        <v>2.2000000000000002</v>
      </c>
      <c r="G5439" s="2">
        <f>Table3[[#This Row],[FwdDiv]]/Table3[[#This Row],[SharePrice]]</f>
        <v>5.751633986928105E-2</v>
      </c>
    </row>
    <row r="5440" spans="2:7" x14ac:dyDescent="0.2">
      <c r="B5440" s="57">
        <v>37230</v>
      </c>
      <c r="C5440" s="56">
        <v>38.9</v>
      </c>
      <c r="D5440" s="56"/>
      <c r="E5440" s="56">
        <v>0.55000000000000004</v>
      </c>
      <c r="F5440">
        <f>Table3[[#This Row],[DivPay]]*4</f>
        <v>2.2000000000000002</v>
      </c>
      <c r="G5440" s="2">
        <f>Table3[[#This Row],[FwdDiv]]/Table3[[#This Row],[SharePrice]]</f>
        <v>5.6555269922879181E-2</v>
      </c>
    </row>
    <row r="5441" spans="2:7" x14ac:dyDescent="0.2">
      <c r="B5441" s="57">
        <v>37229</v>
      </c>
      <c r="C5441" s="56">
        <v>38.9</v>
      </c>
      <c r="D5441" s="56"/>
      <c r="E5441" s="56">
        <v>0.55000000000000004</v>
      </c>
      <c r="F5441">
        <f>Table3[[#This Row],[DivPay]]*4</f>
        <v>2.2000000000000002</v>
      </c>
      <c r="G5441" s="2">
        <f>Table3[[#This Row],[FwdDiv]]/Table3[[#This Row],[SharePrice]]</f>
        <v>5.6555269922879181E-2</v>
      </c>
    </row>
    <row r="5442" spans="2:7" x14ac:dyDescent="0.2">
      <c r="B5442" s="57">
        <v>37228</v>
      </c>
      <c r="C5442" s="56">
        <v>38.46</v>
      </c>
      <c r="D5442" s="56"/>
      <c r="E5442" s="56">
        <v>0.55000000000000004</v>
      </c>
      <c r="F5442">
        <f>Table3[[#This Row],[DivPay]]*4</f>
        <v>2.2000000000000002</v>
      </c>
      <c r="G5442" s="2">
        <f>Table3[[#This Row],[FwdDiv]]/Table3[[#This Row],[SharePrice]]</f>
        <v>5.7202288091523668E-2</v>
      </c>
    </row>
    <row r="5443" spans="2:7" x14ac:dyDescent="0.2">
      <c r="B5443" s="57">
        <v>37225</v>
      </c>
      <c r="C5443" s="56">
        <v>38.619999999999997</v>
      </c>
      <c r="D5443" s="56"/>
      <c r="E5443" s="56">
        <v>0.55000000000000004</v>
      </c>
      <c r="F5443">
        <f>Table3[[#This Row],[DivPay]]*4</f>
        <v>2.2000000000000002</v>
      </c>
      <c r="G5443" s="2">
        <f>Table3[[#This Row],[FwdDiv]]/Table3[[#This Row],[SharePrice]]</f>
        <v>5.6965302951838437E-2</v>
      </c>
    </row>
    <row r="5444" spans="2:7" x14ac:dyDescent="0.2">
      <c r="B5444" s="57">
        <v>37224</v>
      </c>
      <c r="C5444" s="56">
        <v>38.700000000000003</v>
      </c>
      <c r="D5444" s="56"/>
      <c r="E5444" s="56">
        <v>0.55000000000000004</v>
      </c>
      <c r="F5444">
        <f>Table3[[#This Row],[DivPay]]*4</f>
        <v>2.2000000000000002</v>
      </c>
      <c r="G5444" s="2">
        <f>Table3[[#This Row],[FwdDiv]]/Table3[[#This Row],[SharePrice]]</f>
        <v>5.6847545219638244E-2</v>
      </c>
    </row>
    <row r="5445" spans="2:7" x14ac:dyDescent="0.2">
      <c r="B5445" s="57">
        <v>37223</v>
      </c>
      <c r="C5445" s="56">
        <v>38.35</v>
      </c>
      <c r="D5445" s="56"/>
      <c r="E5445" s="56">
        <v>0.55000000000000004</v>
      </c>
      <c r="F5445">
        <f>Table3[[#This Row],[DivPay]]*4</f>
        <v>2.2000000000000002</v>
      </c>
      <c r="G5445" s="2">
        <f>Table3[[#This Row],[FwdDiv]]/Table3[[#This Row],[SharePrice]]</f>
        <v>5.7366362451108217E-2</v>
      </c>
    </row>
    <row r="5446" spans="2:7" x14ac:dyDescent="0.2">
      <c r="B5446" s="57">
        <v>37222</v>
      </c>
      <c r="C5446" s="56">
        <v>38.909999999999997</v>
      </c>
      <c r="D5446" s="56"/>
      <c r="E5446" s="56">
        <v>0.55000000000000004</v>
      </c>
      <c r="F5446">
        <f>Table3[[#This Row],[DivPay]]*4</f>
        <v>2.2000000000000002</v>
      </c>
      <c r="G5446" s="2">
        <f>Table3[[#This Row],[FwdDiv]]/Table3[[#This Row],[SharePrice]]</f>
        <v>5.6540735029555395E-2</v>
      </c>
    </row>
    <row r="5447" spans="2:7" x14ac:dyDescent="0.2">
      <c r="B5447" s="57">
        <v>37221</v>
      </c>
      <c r="C5447" s="56">
        <v>38.880000000000003</v>
      </c>
      <c r="D5447" s="56"/>
      <c r="E5447" s="56">
        <v>0.55000000000000004</v>
      </c>
      <c r="F5447">
        <f>Table3[[#This Row],[DivPay]]*4</f>
        <v>2.2000000000000002</v>
      </c>
      <c r="G5447" s="2">
        <f>Table3[[#This Row],[FwdDiv]]/Table3[[#This Row],[SharePrice]]</f>
        <v>5.6584362139917695E-2</v>
      </c>
    </row>
    <row r="5448" spans="2:7" x14ac:dyDescent="0.2">
      <c r="B5448" s="57">
        <v>37218</v>
      </c>
      <c r="C5448" s="56">
        <v>39.159999999999997</v>
      </c>
      <c r="D5448" s="56"/>
      <c r="E5448" s="56">
        <v>0.55000000000000004</v>
      </c>
      <c r="F5448">
        <f>Table3[[#This Row],[DivPay]]*4</f>
        <v>2.2000000000000002</v>
      </c>
      <c r="G5448" s="2">
        <f>Table3[[#This Row],[FwdDiv]]/Table3[[#This Row],[SharePrice]]</f>
        <v>5.6179775280898889E-2</v>
      </c>
    </row>
    <row r="5449" spans="2:7" x14ac:dyDescent="0.2">
      <c r="B5449" s="57">
        <v>37216</v>
      </c>
      <c r="C5449" s="56">
        <v>38.81</v>
      </c>
      <c r="D5449" s="56"/>
      <c r="E5449" s="56">
        <v>0.55000000000000004</v>
      </c>
      <c r="F5449">
        <f>Table3[[#This Row],[DivPay]]*4</f>
        <v>2.2000000000000002</v>
      </c>
      <c r="G5449" s="2">
        <f>Table3[[#This Row],[FwdDiv]]/Table3[[#This Row],[SharePrice]]</f>
        <v>5.6686421025508887E-2</v>
      </c>
    </row>
    <row r="5450" spans="2:7" x14ac:dyDescent="0.2">
      <c r="B5450" s="57">
        <v>37215</v>
      </c>
      <c r="C5450" s="56">
        <v>39.67</v>
      </c>
      <c r="D5450" s="56"/>
      <c r="E5450" s="56">
        <v>0.55000000000000004</v>
      </c>
      <c r="F5450">
        <f>Table3[[#This Row],[DivPay]]*4</f>
        <v>2.2000000000000002</v>
      </c>
      <c r="G5450" s="2">
        <f>Table3[[#This Row],[FwdDiv]]/Table3[[#This Row],[SharePrice]]</f>
        <v>5.5457524577766579E-2</v>
      </c>
    </row>
    <row r="5451" spans="2:7" x14ac:dyDescent="0.2">
      <c r="B5451" s="57">
        <v>37214</v>
      </c>
      <c r="C5451" s="56">
        <v>38.61</v>
      </c>
      <c r="D5451" s="56"/>
      <c r="E5451" s="56">
        <v>0.55000000000000004</v>
      </c>
      <c r="F5451">
        <f>Table3[[#This Row],[DivPay]]*4</f>
        <v>2.2000000000000002</v>
      </c>
      <c r="G5451" s="2">
        <f>Table3[[#This Row],[FwdDiv]]/Table3[[#This Row],[SharePrice]]</f>
        <v>5.6980056980056988E-2</v>
      </c>
    </row>
    <row r="5452" spans="2:7" x14ac:dyDescent="0.2">
      <c r="B5452" s="57">
        <v>37211</v>
      </c>
      <c r="C5452" s="56">
        <v>38.729999999999997</v>
      </c>
      <c r="D5452" s="56"/>
      <c r="E5452" s="56">
        <v>0.55000000000000004</v>
      </c>
      <c r="F5452">
        <f>Table3[[#This Row],[DivPay]]*4</f>
        <v>2.2000000000000002</v>
      </c>
      <c r="G5452" s="2">
        <f>Table3[[#This Row],[FwdDiv]]/Table3[[#This Row],[SharePrice]]</f>
        <v>5.6803511489801194E-2</v>
      </c>
    </row>
    <row r="5453" spans="2:7" x14ac:dyDescent="0.2">
      <c r="B5453" s="57">
        <v>37210</v>
      </c>
      <c r="C5453" s="56">
        <v>38.72</v>
      </c>
      <c r="D5453" s="56"/>
      <c r="E5453" s="56">
        <v>0.55000000000000004</v>
      </c>
      <c r="F5453">
        <f>Table3[[#This Row],[DivPay]]*4</f>
        <v>2.2000000000000002</v>
      </c>
      <c r="G5453" s="2">
        <f>Table3[[#This Row],[FwdDiv]]/Table3[[#This Row],[SharePrice]]</f>
        <v>5.6818181818181823E-2</v>
      </c>
    </row>
    <row r="5454" spans="2:7" x14ac:dyDescent="0.2">
      <c r="B5454" s="57">
        <v>37209</v>
      </c>
      <c r="C5454" s="56">
        <v>39.6</v>
      </c>
      <c r="D5454" s="56"/>
      <c r="E5454" s="56">
        <v>0.55000000000000004</v>
      </c>
      <c r="F5454">
        <f>Table3[[#This Row],[DivPay]]*4</f>
        <v>2.2000000000000002</v>
      </c>
      <c r="G5454" s="2">
        <f>Table3[[#This Row],[FwdDiv]]/Table3[[#This Row],[SharePrice]]</f>
        <v>5.5555555555555559E-2</v>
      </c>
    </row>
    <row r="5455" spans="2:7" x14ac:dyDescent="0.2">
      <c r="B5455" s="57">
        <v>37208</v>
      </c>
      <c r="C5455" s="56">
        <v>40.200000000000003</v>
      </c>
      <c r="D5455" s="56"/>
      <c r="E5455" s="56">
        <v>0.55000000000000004</v>
      </c>
      <c r="F5455">
        <f>Table3[[#This Row],[DivPay]]*4</f>
        <v>2.2000000000000002</v>
      </c>
      <c r="G5455" s="2">
        <f>Table3[[#This Row],[FwdDiv]]/Table3[[#This Row],[SharePrice]]</f>
        <v>5.4726368159203981E-2</v>
      </c>
    </row>
    <row r="5456" spans="2:7" x14ac:dyDescent="0.2">
      <c r="B5456" s="57">
        <v>37207</v>
      </c>
      <c r="C5456" s="56">
        <v>39.880000000000003</v>
      </c>
      <c r="D5456" s="56"/>
      <c r="E5456" s="56">
        <v>0.55000000000000004</v>
      </c>
      <c r="F5456">
        <f>Table3[[#This Row],[DivPay]]*4</f>
        <v>2.2000000000000002</v>
      </c>
      <c r="G5456" s="2">
        <f>Table3[[#This Row],[FwdDiv]]/Table3[[#This Row],[SharePrice]]</f>
        <v>5.5165496489468405E-2</v>
      </c>
    </row>
    <row r="5457" spans="2:7" x14ac:dyDescent="0.2">
      <c r="B5457" s="57">
        <v>37204</v>
      </c>
      <c r="C5457" s="56">
        <v>40.869999999999997</v>
      </c>
      <c r="D5457" s="56">
        <v>0.55000000000000004</v>
      </c>
      <c r="E5457" s="56">
        <v>0.55000000000000004</v>
      </c>
      <c r="F5457">
        <f>Table3[[#This Row],[DivPay]]*4</f>
        <v>2.2000000000000002</v>
      </c>
      <c r="G5457" s="2">
        <f>Table3[[#This Row],[FwdDiv]]/Table3[[#This Row],[SharePrice]]</f>
        <v>5.3829214582823595E-2</v>
      </c>
    </row>
    <row r="5458" spans="2:7" x14ac:dyDescent="0.2">
      <c r="B5458" s="57">
        <v>37203</v>
      </c>
      <c r="C5458" s="56">
        <v>41.32</v>
      </c>
      <c r="D5458" s="56"/>
      <c r="E5458" s="56">
        <v>0.55000000000000004</v>
      </c>
      <c r="F5458">
        <f>Table3[[#This Row],[DivPay]]*4</f>
        <v>2.2000000000000002</v>
      </c>
      <c r="G5458" s="2">
        <f>Table3[[#This Row],[FwdDiv]]/Table3[[#This Row],[SharePrice]]</f>
        <v>5.3242981606969997E-2</v>
      </c>
    </row>
    <row r="5459" spans="2:7" x14ac:dyDescent="0.2">
      <c r="B5459" s="57">
        <v>37202</v>
      </c>
      <c r="C5459" s="56">
        <v>40.869999999999997</v>
      </c>
      <c r="D5459" s="56"/>
      <c r="E5459" s="56">
        <v>0.55000000000000004</v>
      </c>
      <c r="F5459">
        <f>Table3[[#This Row],[DivPay]]*4</f>
        <v>2.2000000000000002</v>
      </c>
      <c r="G5459" s="2">
        <f>Table3[[#This Row],[FwdDiv]]/Table3[[#This Row],[SharePrice]]</f>
        <v>5.3829214582823595E-2</v>
      </c>
    </row>
    <row r="5460" spans="2:7" x14ac:dyDescent="0.2">
      <c r="B5460" s="57">
        <v>37201</v>
      </c>
      <c r="C5460" s="56">
        <v>41.23</v>
      </c>
      <c r="D5460" s="56"/>
      <c r="E5460" s="56">
        <v>0.55000000000000004</v>
      </c>
      <c r="F5460">
        <f>Table3[[#This Row],[DivPay]]*4</f>
        <v>2.2000000000000002</v>
      </c>
      <c r="G5460" s="2">
        <f>Table3[[#This Row],[FwdDiv]]/Table3[[#This Row],[SharePrice]]</f>
        <v>5.3359204462769837E-2</v>
      </c>
    </row>
    <row r="5461" spans="2:7" x14ac:dyDescent="0.2">
      <c r="B5461" s="57">
        <v>37200</v>
      </c>
      <c r="C5461" s="56">
        <v>41.12</v>
      </c>
      <c r="D5461" s="56"/>
      <c r="E5461" s="56">
        <v>0.55000000000000004</v>
      </c>
      <c r="F5461">
        <f>Table3[[#This Row],[DivPay]]*4</f>
        <v>2.2000000000000002</v>
      </c>
      <c r="G5461" s="2">
        <f>Table3[[#This Row],[FwdDiv]]/Table3[[#This Row],[SharePrice]]</f>
        <v>5.3501945525291833E-2</v>
      </c>
    </row>
    <row r="5462" spans="2:7" x14ac:dyDescent="0.2">
      <c r="B5462" s="57">
        <v>37197</v>
      </c>
      <c r="C5462" s="56">
        <v>39.770000000000003</v>
      </c>
      <c r="D5462" s="56"/>
      <c r="E5462" s="56">
        <v>0.55000000000000004</v>
      </c>
      <c r="F5462">
        <f>Table3[[#This Row],[DivPay]]*4</f>
        <v>2.2000000000000002</v>
      </c>
      <c r="G5462" s="2">
        <f>Table3[[#This Row],[FwdDiv]]/Table3[[#This Row],[SharePrice]]</f>
        <v>5.5318078953985418E-2</v>
      </c>
    </row>
    <row r="5463" spans="2:7" x14ac:dyDescent="0.2">
      <c r="B5463" s="57">
        <v>37196</v>
      </c>
      <c r="C5463" s="56">
        <v>39.880000000000003</v>
      </c>
      <c r="D5463" s="56"/>
      <c r="E5463" s="56">
        <v>0.55000000000000004</v>
      </c>
      <c r="F5463">
        <f>Table3[[#This Row],[DivPay]]*4</f>
        <v>2.2000000000000002</v>
      </c>
      <c r="G5463" s="2">
        <f>Table3[[#This Row],[FwdDiv]]/Table3[[#This Row],[SharePrice]]</f>
        <v>5.5165496489468405E-2</v>
      </c>
    </row>
    <row r="5464" spans="2:7" x14ac:dyDescent="0.2">
      <c r="B5464" s="57">
        <v>37195</v>
      </c>
      <c r="C5464" s="56">
        <v>39.58</v>
      </c>
      <c r="D5464" s="56"/>
      <c r="E5464" s="56">
        <v>0.55000000000000004</v>
      </c>
      <c r="F5464">
        <f>Table3[[#This Row],[DivPay]]*4</f>
        <v>2.2000000000000002</v>
      </c>
      <c r="G5464" s="2">
        <f>Table3[[#This Row],[FwdDiv]]/Table3[[#This Row],[SharePrice]]</f>
        <v>5.5583628094997478E-2</v>
      </c>
    </row>
    <row r="5465" spans="2:7" x14ac:dyDescent="0.2">
      <c r="B5465" s="57">
        <v>37194</v>
      </c>
      <c r="C5465" s="56">
        <v>39.1</v>
      </c>
      <c r="D5465" s="56"/>
      <c r="E5465" s="56">
        <v>0.55000000000000004</v>
      </c>
      <c r="F5465">
        <f>Table3[[#This Row],[DivPay]]*4</f>
        <v>2.2000000000000002</v>
      </c>
      <c r="G5465" s="2">
        <f>Table3[[#This Row],[FwdDiv]]/Table3[[#This Row],[SharePrice]]</f>
        <v>5.6265984654731462E-2</v>
      </c>
    </row>
    <row r="5466" spans="2:7" x14ac:dyDescent="0.2">
      <c r="B5466" s="57">
        <v>37193</v>
      </c>
      <c r="C5466" s="56">
        <v>39.76</v>
      </c>
      <c r="D5466" s="56"/>
      <c r="E5466" s="56">
        <v>0.55000000000000004</v>
      </c>
      <c r="F5466">
        <f>Table3[[#This Row],[DivPay]]*4</f>
        <v>2.2000000000000002</v>
      </c>
      <c r="G5466" s="2">
        <f>Table3[[#This Row],[FwdDiv]]/Table3[[#This Row],[SharePrice]]</f>
        <v>5.533199195171027E-2</v>
      </c>
    </row>
    <row r="5467" spans="2:7" x14ac:dyDescent="0.2">
      <c r="B5467" s="57">
        <v>37190</v>
      </c>
      <c r="C5467" s="56">
        <v>40.01</v>
      </c>
      <c r="D5467" s="56"/>
      <c r="E5467" s="56">
        <v>0.55000000000000004</v>
      </c>
      <c r="F5467">
        <f>Table3[[#This Row],[DivPay]]*4</f>
        <v>2.2000000000000002</v>
      </c>
      <c r="G5467" s="2">
        <f>Table3[[#This Row],[FwdDiv]]/Table3[[#This Row],[SharePrice]]</f>
        <v>5.4986253436640847E-2</v>
      </c>
    </row>
    <row r="5468" spans="2:7" x14ac:dyDescent="0.2">
      <c r="B5468" s="57">
        <v>37189</v>
      </c>
      <c r="C5468" s="56">
        <v>40.25</v>
      </c>
      <c r="D5468" s="56"/>
      <c r="E5468" s="56">
        <v>0.55000000000000004</v>
      </c>
      <c r="F5468">
        <f>Table3[[#This Row],[DivPay]]*4</f>
        <v>2.2000000000000002</v>
      </c>
      <c r="G5468" s="2">
        <f>Table3[[#This Row],[FwdDiv]]/Table3[[#This Row],[SharePrice]]</f>
        <v>5.4658385093167706E-2</v>
      </c>
    </row>
    <row r="5469" spans="2:7" x14ac:dyDescent="0.2">
      <c r="B5469" s="57">
        <v>37188</v>
      </c>
      <c r="C5469" s="56">
        <v>39.630000000000003</v>
      </c>
      <c r="D5469" s="56"/>
      <c r="E5469" s="56">
        <v>0.55000000000000004</v>
      </c>
      <c r="F5469">
        <f>Table3[[#This Row],[DivPay]]*4</f>
        <v>2.2000000000000002</v>
      </c>
      <c r="G5469" s="2">
        <f>Table3[[#This Row],[FwdDiv]]/Table3[[#This Row],[SharePrice]]</f>
        <v>5.5513499873832958E-2</v>
      </c>
    </row>
    <row r="5470" spans="2:7" x14ac:dyDescent="0.2">
      <c r="B5470" s="57">
        <v>37187</v>
      </c>
      <c r="C5470" s="56">
        <v>39.71</v>
      </c>
      <c r="D5470" s="56"/>
      <c r="E5470" s="56">
        <v>0.55000000000000004</v>
      </c>
      <c r="F5470">
        <f>Table3[[#This Row],[DivPay]]*4</f>
        <v>2.2000000000000002</v>
      </c>
      <c r="G5470" s="2">
        <f>Table3[[#This Row],[FwdDiv]]/Table3[[#This Row],[SharePrice]]</f>
        <v>5.5401662049861501E-2</v>
      </c>
    </row>
    <row r="5471" spans="2:7" x14ac:dyDescent="0.2">
      <c r="B5471" s="57">
        <v>37186</v>
      </c>
      <c r="C5471" s="56">
        <v>40.25</v>
      </c>
      <c r="D5471" s="56"/>
      <c r="E5471" s="56">
        <v>0.55000000000000004</v>
      </c>
      <c r="F5471">
        <f>Table3[[#This Row],[DivPay]]*4</f>
        <v>2.2000000000000002</v>
      </c>
      <c r="G5471" s="2">
        <f>Table3[[#This Row],[FwdDiv]]/Table3[[#This Row],[SharePrice]]</f>
        <v>5.4658385093167706E-2</v>
      </c>
    </row>
    <row r="5472" spans="2:7" x14ac:dyDescent="0.2">
      <c r="B5472" s="57">
        <v>37183</v>
      </c>
      <c r="C5472" s="56">
        <v>40.270000000000003</v>
      </c>
      <c r="D5472" s="56"/>
      <c r="E5472" s="56">
        <v>0.55000000000000004</v>
      </c>
      <c r="F5472">
        <f>Table3[[#This Row],[DivPay]]*4</f>
        <v>2.2000000000000002</v>
      </c>
      <c r="G5472" s="2">
        <f>Table3[[#This Row],[FwdDiv]]/Table3[[#This Row],[SharePrice]]</f>
        <v>5.4631239135833128E-2</v>
      </c>
    </row>
    <row r="5473" spans="2:7" x14ac:dyDescent="0.2">
      <c r="B5473" s="57">
        <v>37182</v>
      </c>
      <c r="C5473" s="56">
        <v>39.86</v>
      </c>
      <c r="D5473" s="56"/>
      <c r="E5473" s="56">
        <v>0.55000000000000004</v>
      </c>
      <c r="F5473">
        <f>Table3[[#This Row],[DivPay]]*4</f>
        <v>2.2000000000000002</v>
      </c>
      <c r="G5473" s="2">
        <f>Table3[[#This Row],[FwdDiv]]/Table3[[#This Row],[SharePrice]]</f>
        <v>5.5193176116407429E-2</v>
      </c>
    </row>
    <row r="5474" spans="2:7" x14ac:dyDescent="0.2">
      <c r="B5474" s="57">
        <v>37181</v>
      </c>
      <c r="C5474" s="56">
        <v>40.58</v>
      </c>
      <c r="D5474" s="56"/>
      <c r="E5474" s="56">
        <v>0.55000000000000004</v>
      </c>
      <c r="F5474">
        <f>Table3[[#This Row],[DivPay]]*4</f>
        <v>2.2000000000000002</v>
      </c>
      <c r="G5474" s="2">
        <f>Table3[[#This Row],[FwdDiv]]/Table3[[#This Row],[SharePrice]]</f>
        <v>5.4213898472153778E-2</v>
      </c>
    </row>
    <row r="5475" spans="2:7" x14ac:dyDescent="0.2">
      <c r="B5475" s="57">
        <v>37180</v>
      </c>
      <c r="C5475" s="56">
        <v>41.02</v>
      </c>
      <c r="D5475" s="56"/>
      <c r="E5475" s="56">
        <v>0.55000000000000004</v>
      </c>
      <c r="F5475">
        <f>Table3[[#This Row],[DivPay]]*4</f>
        <v>2.2000000000000002</v>
      </c>
      <c r="G5475" s="2">
        <f>Table3[[#This Row],[FwdDiv]]/Table3[[#This Row],[SharePrice]]</f>
        <v>5.363237445148708E-2</v>
      </c>
    </row>
    <row r="5476" spans="2:7" x14ac:dyDescent="0.2">
      <c r="B5476" s="57">
        <v>37179</v>
      </c>
      <c r="C5476" s="56">
        <v>40.450000000000003</v>
      </c>
      <c r="D5476" s="56"/>
      <c r="E5476" s="56">
        <v>0.55000000000000004</v>
      </c>
      <c r="F5476">
        <f>Table3[[#This Row],[DivPay]]*4</f>
        <v>2.2000000000000002</v>
      </c>
      <c r="G5476" s="2">
        <f>Table3[[#This Row],[FwdDiv]]/Table3[[#This Row],[SharePrice]]</f>
        <v>5.4388133498145863E-2</v>
      </c>
    </row>
    <row r="5477" spans="2:7" x14ac:dyDescent="0.2">
      <c r="B5477" s="57">
        <v>37176</v>
      </c>
      <c r="C5477" s="56">
        <v>40.44</v>
      </c>
      <c r="D5477" s="56"/>
      <c r="E5477" s="56">
        <v>0.55000000000000004</v>
      </c>
      <c r="F5477">
        <f>Table3[[#This Row],[DivPay]]*4</f>
        <v>2.2000000000000002</v>
      </c>
      <c r="G5477" s="2">
        <f>Table3[[#This Row],[FwdDiv]]/Table3[[#This Row],[SharePrice]]</f>
        <v>5.440158259149358E-2</v>
      </c>
    </row>
    <row r="5478" spans="2:7" x14ac:dyDescent="0.2">
      <c r="B5478" s="57">
        <v>37175</v>
      </c>
      <c r="C5478" s="56">
        <v>40.31</v>
      </c>
      <c r="D5478" s="56"/>
      <c r="E5478" s="56">
        <v>0.55000000000000004</v>
      </c>
      <c r="F5478">
        <f>Table3[[#This Row],[DivPay]]*4</f>
        <v>2.2000000000000002</v>
      </c>
      <c r="G5478" s="2">
        <f>Table3[[#This Row],[FwdDiv]]/Table3[[#This Row],[SharePrice]]</f>
        <v>5.4577028032746215E-2</v>
      </c>
    </row>
    <row r="5479" spans="2:7" x14ac:dyDescent="0.2">
      <c r="B5479" s="57">
        <v>37174</v>
      </c>
      <c r="C5479" s="56">
        <v>40.85</v>
      </c>
      <c r="D5479" s="56"/>
      <c r="E5479" s="56">
        <v>0.55000000000000004</v>
      </c>
      <c r="F5479">
        <f>Table3[[#This Row],[DivPay]]*4</f>
        <v>2.2000000000000002</v>
      </c>
      <c r="G5479" s="2">
        <f>Table3[[#This Row],[FwdDiv]]/Table3[[#This Row],[SharePrice]]</f>
        <v>5.3855569155446759E-2</v>
      </c>
    </row>
    <row r="5480" spans="2:7" x14ac:dyDescent="0.2">
      <c r="B5480" s="57">
        <v>37173</v>
      </c>
      <c r="C5480" s="56">
        <v>41</v>
      </c>
      <c r="D5480" s="56"/>
      <c r="E5480" s="56">
        <v>0.55000000000000004</v>
      </c>
      <c r="F5480">
        <f>Table3[[#This Row],[DivPay]]*4</f>
        <v>2.2000000000000002</v>
      </c>
      <c r="G5480" s="2">
        <f>Table3[[#This Row],[FwdDiv]]/Table3[[#This Row],[SharePrice]]</f>
        <v>5.365853658536586E-2</v>
      </c>
    </row>
    <row r="5481" spans="2:7" x14ac:dyDescent="0.2">
      <c r="B5481" s="57">
        <v>37172</v>
      </c>
      <c r="C5481" s="56">
        <v>41.4</v>
      </c>
      <c r="D5481" s="56"/>
      <c r="E5481" s="56">
        <v>0.55000000000000004</v>
      </c>
      <c r="F5481">
        <f>Table3[[#This Row],[DivPay]]*4</f>
        <v>2.2000000000000002</v>
      </c>
      <c r="G5481" s="2">
        <f>Table3[[#This Row],[FwdDiv]]/Table3[[#This Row],[SharePrice]]</f>
        <v>5.3140096618357495E-2</v>
      </c>
    </row>
    <row r="5482" spans="2:7" x14ac:dyDescent="0.2">
      <c r="B5482" s="57">
        <v>37169</v>
      </c>
      <c r="C5482" s="56">
        <v>41.8</v>
      </c>
      <c r="D5482" s="56"/>
      <c r="E5482" s="56">
        <v>0.55000000000000004</v>
      </c>
      <c r="F5482">
        <f>Table3[[#This Row],[DivPay]]*4</f>
        <v>2.2000000000000002</v>
      </c>
      <c r="G5482" s="2">
        <f>Table3[[#This Row],[FwdDiv]]/Table3[[#This Row],[SharePrice]]</f>
        <v>5.2631578947368432E-2</v>
      </c>
    </row>
    <row r="5483" spans="2:7" x14ac:dyDescent="0.2">
      <c r="B5483" s="57">
        <v>37168</v>
      </c>
      <c r="C5483" s="56">
        <v>41.41</v>
      </c>
      <c r="D5483" s="56"/>
      <c r="E5483" s="56">
        <v>0.55000000000000004</v>
      </c>
      <c r="F5483">
        <f>Table3[[#This Row],[DivPay]]*4</f>
        <v>2.2000000000000002</v>
      </c>
      <c r="G5483" s="2">
        <f>Table3[[#This Row],[FwdDiv]]/Table3[[#This Row],[SharePrice]]</f>
        <v>5.3127263945906791E-2</v>
      </c>
    </row>
    <row r="5484" spans="2:7" x14ac:dyDescent="0.2">
      <c r="B5484" s="57">
        <v>37167</v>
      </c>
      <c r="C5484" s="56">
        <v>41.94</v>
      </c>
      <c r="D5484" s="56"/>
      <c r="E5484" s="56">
        <v>0.55000000000000004</v>
      </c>
      <c r="F5484">
        <f>Table3[[#This Row],[DivPay]]*4</f>
        <v>2.2000000000000002</v>
      </c>
      <c r="G5484" s="2">
        <f>Table3[[#This Row],[FwdDiv]]/Table3[[#This Row],[SharePrice]]</f>
        <v>5.2455889365760615E-2</v>
      </c>
    </row>
    <row r="5485" spans="2:7" x14ac:dyDescent="0.2">
      <c r="B5485" s="57">
        <v>37166</v>
      </c>
      <c r="C5485" s="56">
        <v>42.09</v>
      </c>
      <c r="D5485" s="56"/>
      <c r="E5485" s="56">
        <v>0.55000000000000004</v>
      </c>
      <c r="F5485">
        <f>Table3[[#This Row],[DivPay]]*4</f>
        <v>2.2000000000000002</v>
      </c>
      <c r="G5485" s="2">
        <f>Table3[[#This Row],[FwdDiv]]/Table3[[#This Row],[SharePrice]]</f>
        <v>5.2268947493466382E-2</v>
      </c>
    </row>
    <row r="5486" spans="2:7" x14ac:dyDescent="0.2">
      <c r="B5486" s="57">
        <v>37165</v>
      </c>
      <c r="C5486" s="56">
        <v>40.950000000000003</v>
      </c>
      <c r="D5486" s="56"/>
      <c r="E5486" s="56">
        <v>0.55000000000000004</v>
      </c>
      <c r="F5486">
        <f>Table3[[#This Row],[DivPay]]*4</f>
        <v>2.2000000000000002</v>
      </c>
      <c r="G5486" s="2">
        <f>Table3[[#This Row],[FwdDiv]]/Table3[[#This Row],[SharePrice]]</f>
        <v>5.3724053724053727E-2</v>
      </c>
    </row>
    <row r="5487" spans="2:7" x14ac:dyDescent="0.2">
      <c r="B5487" s="57">
        <v>37162</v>
      </c>
      <c r="C5487" s="56">
        <v>40.74</v>
      </c>
      <c r="D5487" s="56"/>
      <c r="E5487" s="56">
        <v>0.55000000000000004</v>
      </c>
      <c r="F5487">
        <f>Table3[[#This Row],[DivPay]]*4</f>
        <v>2.2000000000000002</v>
      </c>
      <c r="G5487" s="2">
        <f>Table3[[#This Row],[FwdDiv]]/Table3[[#This Row],[SharePrice]]</f>
        <v>5.4000981836033385E-2</v>
      </c>
    </row>
    <row r="5488" spans="2:7" x14ac:dyDescent="0.2">
      <c r="B5488" s="57">
        <v>37161</v>
      </c>
      <c r="C5488" s="56">
        <v>40.33</v>
      </c>
      <c r="D5488" s="56"/>
      <c r="E5488" s="56">
        <v>0.55000000000000004</v>
      </c>
      <c r="F5488">
        <f>Table3[[#This Row],[DivPay]]*4</f>
        <v>2.2000000000000002</v>
      </c>
      <c r="G5488" s="2">
        <f>Table3[[#This Row],[FwdDiv]]/Table3[[#This Row],[SharePrice]]</f>
        <v>5.4549962806843551E-2</v>
      </c>
    </row>
    <row r="5489" spans="2:7" x14ac:dyDescent="0.2">
      <c r="B5489" s="57">
        <v>37160</v>
      </c>
      <c r="C5489" s="56">
        <v>40.21</v>
      </c>
      <c r="D5489" s="56"/>
      <c r="E5489" s="56">
        <v>0.55000000000000004</v>
      </c>
      <c r="F5489">
        <f>Table3[[#This Row],[DivPay]]*4</f>
        <v>2.2000000000000002</v>
      </c>
      <c r="G5489" s="2">
        <f>Table3[[#This Row],[FwdDiv]]/Table3[[#This Row],[SharePrice]]</f>
        <v>5.4712758020392938E-2</v>
      </c>
    </row>
    <row r="5490" spans="2:7" x14ac:dyDescent="0.2">
      <c r="B5490" s="57">
        <v>37159</v>
      </c>
      <c r="C5490" s="56">
        <v>40.4</v>
      </c>
      <c r="D5490" s="56"/>
      <c r="E5490" s="56">
        <v>0.55000000000000004</v>
      </c>
      <c r="F5490">
        <f>Table3[[#This Row],[DivPay]]*4</f>
        <v>2.2000000000000002</v>
      </c>
      <c r="G5490" s="2">
        <f>Table3[[#This Row],[FwdDiv]]/Table3[[#This Row],[SharePrice]]</f>
        <v>5.4455445544554462E-2</v>
      </c>
    </row>
    <row r="5491" spans="2:7" x14ac:dyDescent="0.2">
      <c r="B5491" s="57">
        <v>37158</v>
      </c>
      <c r="C5491" s="56">
        <v>40.5</v>
      </c>
      <c r="D5491" s="56"/>
      <c r="E5491" s="56">
        <v>0.55000000000000004</v>
      </c>
      <c r="F5491">
        <f>Table3[[#This Row],[DivPay]]*4</f>
        <v>2.2000000000000002</v>
      </c>
      <c r="G5491" s="2">
        <f>Table3[[#This Row],[FwdDiv]]/Table3[[#This Row],[SharePrice]]</f>
        <v>5.4320987654320994E-2</v>
      </c>
    </row>
    <row r="5492" spans="2:7" x14ac:dyDescent="0.2">
      <c r="B5492" s="57">
        <v>37155</v>
      </c>
      <c r="C5492" s="56">
        <v>41</v>
      </c>
      <c r="D5492" s="56"/>
      <c r="E5492" s="56">
        <v>0.55000000000000004</v>
      </c>
      <c r="F5492">
        <f>Table3[[#This Row],[DivPay]]*4</f>
        <v>2.2000000000000002</v>
      </c>
      <c r="G5492" s="2">
        <f>Table3[[#This Row],[FwdDiv]]/Table3[[#This Row],[SharePrice]]</f>
        <v>5.365853658536586E-2</v>
      </c>
    </row>
    <row r="5493" spans="2:7" x14ac:dyDescent="0.2">
      <c r="B5493" s="57">
        <v>37154</v>
      </c>
      <c r="C5493" s="56">
        <v>41.86</v>
      </c>
      <c r="D5493" s="56"/>
      <c r="E5493" s="56">
        <v>0.55000000000000004</v>
      </c>
      <c r="F5493">
        <f>Table3[[#This Row],[DivPay]]*4</f>
        <v>2.2000000000000002</v>
      </c>
      <c r="G5493" s="2">
        <f>Table3[[#This Row],[FwdDiv]]/Table3[[#This Row],[SharePrice]]</f>
        <v>5.2556139512661255E-2</v>
      </c>
    </row>
    <row r="5494" spans="2:7" x14ac:dyDescent="0.2">
      <c r="B5494" s="57">
        <v>37153</v>
      </c>
      <c r="C5494" s="56">
        <v>42.14</v>
      </c>
      <c r="D5494" s="56"/>
      <c r="E5494" s="56">
        <v>0.55000000000000004</v>
      </c>
      <c r="F5494">
        <f>Table3[[#This Row],[DivPay]]*4</f>
        <v>2.2000000000000002</v>
      </c>
      <c r="G5494" s="2">
        <f>Table3[[#This Row],[FwdDiv]]/Table3[[#This Row],[SharePrice]]</f>
        <v>5.2206929283341245E-2</v>
      </c>
    </row>
    <row r="5495" spans="2:7" x14ac:dyDescent="0.2">
      <c r="B5495" s="57">
        <v>37152</v>
      </c>
      <c r="C5495" s="56">
        <v>42.18</v>
      </c>
      <c r="D5495" s="56"/>
      <c r="E5495" s="56">
        <v>0.55000000000000004</v>
      </c>
      <c r="F5495">
        <f>Table3[[#This Row],[DivPay]]*4</f>
        <v>2.2000000000000002</v>
      </c>
      <c r="G5495" s="2">
        <f>Table3[[#This Row],[FwdDiv]]/Table3[[#This Row],[SharePrice]]</f>
        <v>5.2157420578473217E-2</v>
      </c>
    </row>
    <row r="5496" spans="2:7" x14ac:dyDescent="0.2">
      <c r="B5496" s="57">
        <v>37151</v>
      </c>
      <c r="C5496" s="56">
        <v>41.09</v>
      </c>
      <c r="D5496" s="56"/>
      <c r="E5496" s="56">
        <v>0.55000000000000004</v>
      </c>
      <c r="F5496">
        <f>Table3[[#This Row],[DivPay]]*4</f>
        <v>2.2000000000000002</v>
      </c>
      <c r="G5496" s="2">
        <f>Table3[[#This Row],[FwdDiv]]/Table3[[#This Row],[SharePrice]]</f>
        <v>5.3541007544414702E-2</v>
      </c>
    </row>
    <row r="5497" spans="2:7" x14ac:dyDescent="0.2">
      <c r="B5497" s="57">
        <v>37144</v>
      </c>
      <c r="C5497" s="56">
        <v>41.73</v>
      </c>
      <c r="D5497" s="56"/>
      <c r="E5497" s="56">
        <v>0.55000000000000004</v>
      </c>
      <c r="F5497">
        <f>Table3[[#This Row],[DivPay]]*4</f>
        <v>2.2000000000000002</v>
      </c>
      <c r="G5497" s="2">
        <f>Table3[[#This Row],[FwdDiv]]/Table3[[#This Row],[SharePrice]]</f>
        <v>5.2719865803977958E-2</v>
      </c>
    </row>
    <row r="5498" spans="2:7" x14ac:dyDescent="0.2">
      <c r="B5498" s="57">
        <v>37141</v>
      </c>
      <c r="C5498" s="56">
        <v>41.52</v>
      </c>
      <c r="D5498" s="56"/>
      <c r="E5498" s="56">
        <v>0.55000000000000004</v>
      </c>
      <c r="F5498">
        <f>Table3[[#This Row],[DivPay]]*4</f>
        <v>2.2000000000000002</v>
      </c>
      <c r="G5498" s="2">
        <f>Table3[[#This Row],[FwdDiv]]/Table3[[#This Row],[SharePrice]]</f>
        <v>5.2986512524084782E-2</v>
      </c>
    </row>
    <row r="5499" spans="2:7" x14ac:dyDescent="0.2">
      <c r="B5499" s="57">
        <v>37140</v>
      </c>
      <c r="C5499" s="56">
        <v>41.85</v>
      </c>
      <c r="D5499" s="56"/>
      <c r="E5499" s="56">
        <v>0.55000000000000004</v>
      </c>
      <c r="F5499">
        <f>Table3[[#This Row],[DivPay]]*4</f>
        <v>2.2000000000000002</v>
      </c>
      <c r="G5499" s="2">
        <f>Table3[[#This Row],[FwdDiv]]/Table3[[#This Row],[SharePrice]]</f>
        <v>5.2568697729988054E-2</v>
      </c>
    </row>
    <row r="5500" spans="2:7" x14ac:dyDescent="0.2">
      <c r="B5500" s="57">
        <v>37139</v>
      </c>
      <c r="C5500" s="56">
        <v>41.35</v>
      </c>
      <c r="D5500" s="56"/>
      <c r="E5500" s="56">
        <v>0.55000000000000004</v>
      </c>
      <c r="F5500">
        <f>Table3[[#This Row],[DivPay]]*4</f>
        <v>2.2000000000000002</v>
      </c>
      <c r="G5500" s="2">
        <f>Table3[[#This Row],[FwdDiv]]/Table3[[#This Row],[SharePrice]]</f>
        <v>5.3204353083434103E-2</v>
      </c>
    </row>
    <row r="5501" spans="2:7" x14ac:dyDescent="0.2">
      <c r="B5501" s="57">
        <v>37138</v>
      </c>
      <c r="C5501" s="56">
        <v>41.37</v>
      </c>
      <c r="D5501" s="56"/>
      <c r="E5501" s="56">
        <v>0.55000000000000004</v>
      </c>
      <c r="F5501">
        <f>Table3[[#This Row],[DivPay]]*4</f>
        <v>2.2000000000000002</v>
      </c>
      <c r="G5501" s="2">
        <f>Table3[[#This Row],[FwdDiv]]/Table3[[#This Row],[SharePrice]]</f>
        <v>5.317863185883491E-2</v>
      </c>
    </row>
    <row r="5502" spans="2:7" x14ac:dyDescent="0.2">
      <c r="B5502" s="57">
        <v>37134</v>
      </c>
      <c r="C5502" s="56">
        <v>40.9</v>
      </c>
      <c r="D5502" s="56"/>
      <c r="E5502" s="56">
        <v>0.55000000000000004</v>
      </c>
      <c r="F5502">
        <f>Table3[[#This Row],[DivPay]]*4</f>
        <v>2.2000000000000002</v>
      </c>
      <c r="G5502" s="2">
        <f>Table3[[#This Row],[FwdDiv]]/Table3[[#This Row],[SharePrice]]</f>
        <v>5.3789731051344748E-2</v>
      </c>
    </row>
    <row r="5503" spans="2:7" x14ac:dyDescent="0.2">
      <c r="B5503" s="57">
        <v>37133</v>
      </c>
      <c r="C5503" s="56">
        <v>41.12</v>
      </c>
      <c r="D5503" s="56"/>
      <c r="E5503" s="56">
        <v>0.55000000000000004</v>
      </c>
      <c r="F5503">
        <f>Table3[[#This Row],[DivPay]]*4</f>
        <v>2.2000000000000002</v>
      </c>
      <c r="G5503" s="2">
        <f>Table3[[#This Row],[FwdDiv]]/Table3[[#This Row],[SharePrice]]</f>
        <v>5.3501945525291833E-2</v>
      </c>
    </row>
    <row r="5504" spans="2:7" x14ac:dyDescent="0.2">
      <c r="B5504" s="57">
        <v>37132</v>
      </c>
      <c r="C5504" s="56">
        <v>41.55</v>
      </c>
      <c r="D5504" s="56"/>
      <c r="E5504" s="56">
        <v>0.55000000000000004</v>
      </c>
      <c r="F5504">
        <f>Table3[[#This Row],[DivPay]]*4</f>
        <v>2.2000000000000002</v>
      </c>
      <c r="G5504" s="2">
        <f>Table3[[#This Row],[FwdDiv]]/Table3[[#This Row],[SharePrice]]</f>
        <v>5.2948255114320102E-2</v>
      </c>
    </row>
    <row r="5505" spans="2:7" x14ac:dyDescent="0.2">
      <c r="B5505" s="57">
        <v>37131</v>
      </c>
      <c r="C5505" s="56">
        <v>41.61</v>
      </c>
      <c r="D5505" s="56"/>
      <c r="E5505" s="56">
        <v>0.55000000000000004</v>
      </c>
      <c r="F5505">
        <f>Table3[[#This Row],[DivPay]]*4</f>
        <v>2.2000000000000002</v>
      </c>
      <c r="G5505" s="2">
        <f>Table3[[#This Row],[FwdDiv]]/Table3[[#This Row],[SharePrice]]</f>
        <v>5.2871905791876957E-2</v>
      </c>
    </row>
    <row r="5506" spans="2:7" x14ac:dyDescent="0.2">
      <c r="B5506" s="57">
        <v>37130</v>
      </c>
      <c r="C5506" s="56">
        <v>41.85</v>
      </c>
      <c r="D5506" s="56"/>
      <c r="E5506" s="56">
        <v>0.55000000000000004</v>
      </c>
      <c r="F5506">
        <f>Table3[[#This Row],[DivPay]]*4</f>
        <v>2.2000000000000002</v>
      </c>
      <c r="G5506" s="2">
        <f>Table3[[#This Row],[FwdDiv]]/Table3[[#This Row],[SharePrice]]</f>
        <v>5.2568697729988054E-2</v>
      </c>
    </row>
    <row r="5507" spans="2:7" x14ac:dyDescent="0.2">
      <c r="B5507" s="57">
        <v>37127</v>
      </c>
      <c r="C5507" s="56">
        <v>41.58</v>
      </c>
      <c r="D5507" s="56"/>
      <c r="E5507" s="56">
        <v>0.55000000000000004</v>
      </c>
      <c r="F5507">
        <f>Table3[[#This Row],[DivPay]]*4</f>
        <v>2.2000000000000002</v>
      </c>
      <c r="G5507" s="2">
        <f>Table3[[#This Row],[FwdDiv]]/Table3[[#This Row],[SharePrice]]</f>
        <v>5.2910052910052914E-2</v>
      </c>
    </row>
    <row r="5508" spans="2:7" x14ac:dyDescent="0.2">
      <c r="B5508" s="57">
        <v>37126</v>
      </c>
      <c r="C5508" s="56">
        <v>41.4</v>
      </c>
      <c r="D5508" s="56"/>
      <c r="E5508" s="56">
        <v>0.55000000000000004</v>
      </c>
      <c r="F5508">
        <f>Table3[[#This Row],[DivPay]]*4</f>
        <v>2.2000000000000002</v>
      </c>
      <c r="G5508" s="2">
        <f>Table3[[#This Row],[FwdDiv]]/Table3[[#This Row],[SharePrice]]</f>
        <v>5.3140096618357495E-2</v>
      </c>
    </row>
    <row r="5509" spans="2:7" x14ac:dyDescent="0.2">
      <c r="B5509" s="57">
        <v>37125</v>
      </c>
      <c r="C5509" s="56">
        <v>41.47</v>
      </c>
      <c r="D5509" s="56"/>
      <c r="E5509" s="56">
        <v>0.55000000000000004</v>
      </c>
      <c r="F5509">
        <f>Table3[[#This Row],[DivPay]]*4</f>
        <v>2.2000000000000002</v>
      </c>
      <c r="G5509" s="2">
        <f>Table3[[#This Row],[FwdDiv]]/Table3[[#This Row],[SharePrice]]</f>
        <v>5.3050397877984087E-2</v>
      </c>
    </row>
    <row r="5510" spans="2:7" x14ac:dyDescent="0.2">
      <c r="B5510" s="57">
        <v>37124</v>
      </c>
      <c r="C5510" s="56">
        <v>40.869999999999997</v>
      </c>
      <c r="D5510" s="56"/>
      <c r="E5510" s="56">
        <v>0.55000000000000004</v>
      </c>
      <c r="F5510">
        <f>Table3[[#This Row],[DivPay]]*4</f>
        <v>2.2000000000000002</v>
      </c>
      <c r="G5510" s="2">
        <f>Table3[[#This Row],[FwdDiv]]/Table3[[#This Row],[SharePrice]]</f>
        <v>5.3829214582823595E-2</v>
      </c>
    </row>
    <row r="5511" spans="2:7" x14ac:dyDescent="0.2">
      <c r="B5511" s="57">
        <v>37123</v>
      </c>
      <c r="C5511" s="56">
        <v>40.590000000000003</v>
      </c>
      <c r="D5511" s="56"/>
      <c r="E5511" s="56">
        <v>0.55000000000000004</v>
      </c>
      <c r="F5511">
        <f>Table3[[#This Row],[DivPay]]*4</f>
        <v>2.2000000000000002</v>
      </c>
      <c r="G5511" s="2">
        <f>Table3[[#This Row],[FwdDiv]]/Table3[[#This Row],[SharePrice]]</f>
        <v>5.4200542005420051E-2</v>
      </c>
    </row>
    <row r="5512" spans="2:7" x14ac:dyDescent="0.2">
      <c r="B5512" s="57">
        <v>37120</v>
      </c>
      <c r="C5512" s="56">
        <v>40.22</v>
      </c>
      <c r="D5512" s="56"/>
      <c r="E5512" s="56">
        <v>0.55000000000000004</v>
      </c>
      <c r="F5512">
        <f>Table3[[#This Row],[DivPay]]*4</f>
        <v>2.2000000000000002</v>
      </c>
      <c r="G5512" s="2">
        <f>Table3[[#This Row],[FwdDiv]]/Table3[[#This Row],[SharePrice]]</f>
        <v>5.469915464942815E-2</v>
      </c>
    </row>
    <row r="5513" spans="2:7" x14ac:dyDescent="0.2">
      <c r="B5513" s="57">
        <v>37119</v>
      </c>
      <c r="C5513" s="56">
        <v>40.6</v>
      </c>
      <c r="D5513" s="56"/>
      <c r="E5513" s="56">
        <v>0.55000000000000004</v>
      </c>
      <c r="F5513">
        <f>Table3[[#This Row],[DivPay]]*4</f>
        <v>2.2000000000000002</v>
      </c>
      <c r="G5513" s="2">
        <f>Table3[[#This Row],[FwdDiv]]/Table3[[#This Row],[SharePrice]]</f>
        <v>5.4187192118226604E-2</v>
      </c>
    </row>
    <row r="5514" spans="2:7" x14ac:dyDescent="0.2">
      <c r="B5514" s="57">
        <v>37118</v>
      </c>
      <c r="C5514" s="56">
        <v>39.99</v>
      </c>
      <c r="D5514" s="56"/>
      <c r="E5514" s="56">
        <v>0.55000000000000004</v>
      </c>
      <c r="F5514">
        <f>Table3[[#This Row],[DivPay]]*4</f>
        <v>2.2000000000000002</v>
      </c>
      <c r="G5514" s="2">
        <f>Table3[[#This Row],[FwdDiv]]/Table3[[#This Row],[SharePrice]]</f>
        <v>5.501375343835959E-2</v>
      </c>
    </row>
    <row r="5515" spans="2:7" x14ac:dyDescent="0.2">
      <c r="B5515" s="57">
        <v>37117</v>
      </c>
      <c r="C5515" s="56">
        <v>40.479999999999997</v>
      </c>
      <c r="D5515" s="56"/>
      <c r="E5515" s="56">
        <v>0.55000000000000004</v>
      </c>
      <c r="F5515">
        <f>Table3[[#This Row],[DivPay]]*4</f>
        <v>2.2000000000000002</v>
      </c>
      <c r="G5515" s="2">
        <f>Table3[[#This Row],[FwdDiv]]/Table3[[#This Row],[SharePrice]]</f>
        <v>5.4347826086956527E-2</v>
      </c>
    </row>
    <row r="5516" spans="2:7" x14ac:dyDescent="0.2">
      <c r="B5516" s="57">
        <v>37116</v>
      </c>
      <c r="C5516" s="56">
        <v>40.99</v>
      </c>
      <c r="D5516" s="56">
        <v>0.55000000000000004</v>
      </c>
      <c r="E5516" s="56">
        <v>0.55000000000000004</v>
      </c>
      <c r="F5516">
        <f>Table3[[#This Row],[DivPay]]*4</f>
        <v>2.2000000000000002</v>
      </c>
      <c r="G5516" s="2">
        <f>Table3[[#This Row],[FwdDiv]]/Table3[[#This Row],[SharePrice]]</f>
        <v>5.3671627226152721E-2</v>
      </c>
    </row>
    <row r="5517" spans="2:7" x14ac:dyDescent="0.2">
      <c r="B5517" s="57">
        <v>37113</v>
      </c>
      <c r="C5517" s="56">
        <v>41.79</v>
      </c>
      <c r="D5517" s="56"/>
      <c r="E5517" s="56">
        <v>0.55000000000000004</v>
      </c>
      <c r="F5517">
        <f>Table3[[#This Row],[DivPay]]*4</f>
        <v>2.2000000000000002</v>
      </c>
      <c r="G5517" s="2">
        <f>Table3[[#This Row],[FwdDiv]]/Table3[[#This Row],[SharePrice]]</f>
        <v>5.2644173247188328E-2</v>
      </c>
    </row>
    <row r="5518" spans="2:7" x14ac:dyDescent="0.2">
      <c r="B5518" s="57">
        <v>37112</v>
      </c>
      <c r="C5518" s="56">
        <v>41.45</v>
      </c>
      <c r="D5518" s="56"/>
      <c r="E5518" s="56">
        <v>0.55000000000000004</v>
      </c>
      <c r="F5518">
        <f>Table3[[#This Row],[DivPay]]*4</f>
        <v>2.2000000000000002</v>
      </c>
      <c r="G5518" s="2">
        <f>Table3[[#This Row],[FwdDiv]]/Table3[[#This Row],[SharePrice]]</f>
        <v>5.3075995174909532E-2</v>
      </c>
    </row>
    <row r="5519" spans="2:7" x14ac:dyDescent="0.2">
      <c r="B5519" s="57">
        <v>37111</v>
      </c>
      <c r="C5519" s="56">
        <v>40.700000000000003</v>
      </c>
      <c r="D5519" s="56"/>
      <c r="E5519" s="56">
        <v>0.55000000000000004</v>
      </c>
      <c r="F5519">
        <f>Table3[[#This Row],[DivPay]]*4</f>
        <v>2.2000000000000002</v>
      </c>
      <c r="G5519" s="2">
        <f>Table3[[#This Row],[FwdDiv]]/Table3[[#This Row],[SharePrice]]</f>
        <v>5.4054054054054057E-2</v>
      </c>
    </row>
    <row r="5520" spans="2:7" x14ac:dyDescent="0.2">
      <c r="B5520" s="57">
        <v>37110</v>
      </c>
      <c r="C5520" s="56">
        <v>41.17</v>
      </c>
      <c r="D5520" s="56"/>
      <c r="E5520" s="56">
        <v>0.55000000000000004</v>
      </c>
      <c r="F5520">
        <f>Table3[[#This Row],[DivPay]]*4</f>
        <v>2.2000000000000002</v>
      </c>
      <c r="G5520" s="2">
        <f>Table3[[#This Row],[FwdDiv]]/Table3[[#This Row],[SharePrice]]</f>
        <v>5.3436968666504742E-2</v>
      </c>
    </row>
    <row r="5521" spans="2:7" x14ac:dyDescent="0.2">
      <c r="B5521" s="57">
        <v>37109</v>
      </c>
      <c r="C5521" s="56">
        <v>40.770000000000003</v>
      </c>
      <c r="D5521" s="56"/>
      <c r="E5521" s="56">
        <v>0.55000000000000004</v>
      </c>
      <c r="F5521">
        <f>Table3[[#This Row],[DivPay]]*4</f>
        <v>2.2000000000000002</v>
      </c>
      <c r="G5521" s="2">
        <f>Table3[[#This Row],[FwdDiv]]/Table3[[#This Row],[SharePrice]]</f>
        <v>5.3961246014226145E-2</v>
      </c>
    </row>
    <row r="5522" spans="2:7" x14ac:dyDescent="0.2">
      <c r="B5522" s="57">
        <v>37106</v>
      </c>
      <c r="C5522" s="56">
        <v>41.25</v>
      </c>
      <c r="D5522" s="56"/>
      <c r="E5522" s="56">
        <v>0.55000000000000004</v>
      </c>
      <c r="F5522">
        <f>Table3[[#This Row],[DivPay]]*4</f>
        <v>2.2000000000000002</v>
      </c>
      <c r="G5522" s="2">
        <f>Table3[[#This Row],[FwdDiv]]/Table3[[#This Row],[SharePrice]]</f>
        <v>5.3333333333333337E-2</v>
      </c>
    </row>
    <row r="5523" spans="2:7" x14ac:dyDescent="0.2">
      <c r="B5523" s="57">
        <v>37105</v>
      </c>
      <c r="C5523" s="56">
        <v>41.04</v>
      </c>
      <c r="D5523" s="56"/>
      <c r="E5523" s="56">
        <v>0.55000000000000004</v>
      </c>
      <c r="F5523">
        <f>Table3[[#This Row],[DivPay]]*4</f>
        <v>2.2000000000000002</v>
      </c>
      <c r="G5523" s="2">
        <f>Table3[[#This Row],[FwdDiv]]/Table3[[#This Row],[SharePrice]]</f>
        <v>5.3606237816764137E-2</v>
      </c>
    </row>
    <row r="5524" spans="2:7" x14ac:dyDescent="0.2">
      <c r="B5524" s="57">
        <v>37104</v>
      </c>
      <c r="C5524" s="56">
        <v>40.11</v>
      </c>
      <c r="D5524" s="56"/>
      <c r="E5524" s="56">
        <v>0.55000000000000004</v>
      </c>
      <c r="F5524">
        <f>Table3[[#This Row],[DivPay]]*4</f>
        <v>2.2000000000000002</v>
      </c>
      <c r="G5524" s="2">
        <f>Table3[[#This Row],[FwdDiv]]/Table3[[#This Row],[SharePrice]]</f>
        <v>5.4849164796808784E-2</v>
      </c>
    </row>
    <row r="5525" spans="2:7" x14ac:dyDescent="0.2">
      <c r="B5525" s="57">
        <v>37103</v>
      </c>
      <c r="C5525" s="56">
        <v>39.74</v>
      </c>
      <c r="D5525" s="56"/>
      <c r="E5525" s="56">
        <v>0.55000000000000004</v>
      </c>
      <c r="F5525">
        <f>Table3[[#This Row],[DivPay]]*4</f>
        <v>2.2000000000000002</v>
      </c>
      <c r="G5525" s="2">
        <f>Table3[[#This Row],[FwdDiv]]/Table3[[#This Row],[SharePrice]]</f>
        <v>5.5359838953195774E-2</v>
      </c>
    </row>
    <row r="5526" spans="2:7" x14ac:dyDescent="0.2">
      <c r="B5526" s="57">
        <v>37102</v>
      </c>
      <c r="C5526" s="56">
        <v>39.78</v>
      </c>
      <c r="D5526" s="56"/>
      <c r="E5526" s="56">
        <v>0.55000000000000004</v>
      </c>
      <c r="F5526">
        <f>Table3[[#This Row],[DivPay]]*4</f>
        <v>2.2000000000000002</v>
      </c>
      <c r="G5526" s="2">
        <f>Table3[[#This Row],[FwdDiv]]/Table3[[#This Row],[SharePrice]]</f>
        <v>5.530417295123178E-2</v>
      </c>
    </row>
    <row r="5527" spans="2:7" x14ac:dyDescent="0.2">
      <c r="B5527" s="57">
        <v>37099</v>
      </c>
      <c r="C5527" s="56">
        <v>39.24</v>
      </c>
      <c r="D5527" s="56"/>
      <c r="E5527" s="56">
        <v>0.55000000000000004</v>
      </c>
      <c r="F5527">
        <f>Table3[[#This Row],[DivPay]]*4</f>
        <v>2.2000000000000002</v>
      </c>
      <c r="G5527" s="2">
        <f>Table3[[#This Row],[FwdDiv]]/Table3[[#This Row],[SharePrice]]</f>
        <v>5.6065239551478088E-2</v>
      </c>
    </row>
    <row r="5528" spans="2:7" x14ac:dyDescent="0.2">
      <c r="B5528" s="57">
        <v>37098</v>
      </c>
      <c r="C5528" s="56">
        <v>39.450000000000003</v>
      </c>
      <c r="D5528" s="56"/>
      <c r="E5528" s="56">
        <v>0.55000000000000004</v>
      </c>
      <c r="F5528">
        <f>Table3[[#This Row],[DivPay]]*4</f>
        <v>2.2000000000000002</v>
      </c>
      <c r="G5528" s="2">
        <f>Table3[[#This Row],[FwdDiv]]/Table3[[#This Row],[SharePrice]]</f>
        <v>5.5766793409378963E-2</v>
      </c>
    </row>
    <row r="5529" spans="2:7" x14ac:dyDescent="0.2">
      <c r="B5529" s="57">
        <v>37097</v>
      </c>
      <c r="C5529" s="56">
        <v>39.01</v>
      </c>
      <c r="D5529" s="56"/>
      <c r="E5529" s="56">
        <v>0.55000000000000004</v>
      </c>
      <c r="F5529">
        <f>Table3[[#This Row],[DivPay]]*4</f>
        <v>2.2000000000000002</v>
      </c>
      <c r="G5529" s="2">
        <f>Table3[[#This Row],[FwdDiv]]/Table3[[#This Row],[SharePrice]]</f>
        <v>5.639579594975648E-2</v>
      </c>
    </row>
    <row r="5530" spans="2:7" x14ac:dyDescent="0.2">
      <c r="B5530" s="57">
        <v>37096</v>
      </c>
      <c r="C5530" s="56">
        <v>38.1</v>
      </c>
      <c r="D5530" s="56"/>
      <c r="E5530" s="56">
        <v>0.55000000000000004</v>
      </c>
      <c r="F5530">
        <f>Table3[[#This Row],[DivPay]]*4</f>
        <v>2.2000000000000002</v>
      </c>
      <c r="G5530" s="2">
        <f>Table3[[#This Row],[FwdDiv]]/Table3[[#This Row],[SharePrice]]</f>
        <v>5.774278215223097E-2</v>
      </c>
    </row>
    <row r="5531" spans="2:7" x14ac:dyDescent="0.2">
      <c r="B5531" s="57">
        <v>37095</v>
      </c>
      <c r="C5531" s="56">
        <v>38</v>
      </c>
      <c r="D5531" s="56"/>
      <c r="E5531" s="56">
        <v>0.55000000000000004</v>
      </c>
      <c r="F5531">
        <f>Table3[[#This Row],[DivPay]]*4</f>
        <v>2.2000000000000002</v>
      </c>
      <c r="G5531" s="2">
        <f>Table3[[#This Row],[FwdDiv]]/Table3[[#This Row],[SharePrice]]</f>
        <v>5.789473684210527E-2</v>
      </c>
    </row>
    <row r="5532" spans="2:7" x14ac:dyDescent="0.2">
      <c r="B5532" s="57">
        <v>37092</v>
      </c>
      <c r="C5532" s="56">
        <v>38.93</v>
      </c>
      <c r="D5532" s="56"/>
      <c r="E5532" s="56">
        <v>0.55000000000000004</v>
      </c>
      <c r="F5532">
        <f>Table3[[#This Row],[DivPay]]*4</f>
        <v>2.2000000000000002</v>
      </c>
      <c r="G5532" s="2">
        <f>Table3[[#This Row],[FwdDiv]]/Table3[[#This Row],[SharePrice]]</f>
        <v>5.6511687644490112E-2</v>
      </c>
    </row>
    <row r="5533" spans="2:7" x14ac:dyDescent="0.2">
      <c r="B5533" s="57">
        <v>37091</v>
      </c>
      <c r="C5533" s="56">
        <v>39.299999999999997</v>
      </c>
      <c r="D5533" s="56"/>
      <c r="E5533" s="56">
        <v>0.55000000000000004</v>
      </c>
      <c r="F5533">
        <f>Table3[[#This Row],[DivPay]]*4</f>
        <v>2.2000000000000002</v>
      </c>
      <c r="G5533" s="2">
        <f>Table3[[#This Row],[FwdDiv]]/Table3[[#This Row],[SharePrice]]</f>
        <v>5.5979643765903316E-2</v>
      </c>
    </row>
    <row r="5534" spans="2:7" x14ac:dyDescent="0.2">
      <c r="B5534" s="57">
        <v>37090</v>
      </c>
      <c r="C5534" s="56">
        <v>39.54</v>
      </c>
      <c r="D5534" s="56"/>
      <c r="E5534" s="56">
        <v>0.55000000000000004</v>
      </c>
      <c r="F5534">
        <f>Table3[[#This Row],[DivPay]]*4</f>
        <v>2.2000000000000002</v>
      </c>
      <c r="G5534" s="2">
        <f>Table3[[#This Row],[FwdDiv]]/Table3[[#This Row],[SharePrice]]</f>
        <v>5.5639858371269606E-2</v>
      </c>
    </row>
    <row r="5535" spans="2:7" x14ac:dyDescent="0.2">
      <c r="B5535" s="57">
        <v>37089</v>
      </c>
      <c r="C5535" s="56">
        <v>39.75</v>
      </c>
      <c r="D5535" s="56"/>
      <c r="E5535" s="56">
        <v>0.55000000000000004</v>
      </c>
      <c r="F5535">
        <f>Table3[[#This Row],[DivPay]]*4</f>
        <v>2.2000000000000002</v>
      </c>
      <c r="G5535" s="2">
        <f>Table3[[#This Row],[FwdDiv]]/Table3[[#This Row],[SharePrice]]</f>
        <v>5.5345911949685536E-2</v>
      </c>
    </row>
    <row r="5536" spans="2:7" x14ac:dyDescent="0.2">
      <c r="B5536" s="57">
        <v>37088</v>
      </c>
      <c r="C5536" s="56">
        <v>39.35</v>
      </c>
      <c r="D5536" s="56"/>
      <c r="E5536" s="56">
        <v>0.55000000000000004</v>
      </c>
      <c r="F5536">
        <f>Table3[[#This Row],[DivPay]]*4</f>
        <v>2.2000000000000002</v>
      </c>
      <c r="G5536" s="2">
        <f>Table3[[#This Row],[FwdDiv]]/Table3[[#This Row],[SharePrice]]</f>
        <v>5.5908513341804321E-2</v>
      </c>
    </row>
    <row r="5537" spans="2:7" x14ac:dyDescent="0.2">
      <c r="B5537" s="57">
        <v>37085</v>
      </c>
      <c r="C5537" s="56">
        <v>39.299999999999997</v>
      </c>
      <c r="D5537" s="56"/>
      <c r="E5537" s="56">
        <v>0.55000000000000004</v>
      </c>
      <c r="F5537">
        <f>Table3[[#This Row],[DivPay]]*4</f>
        <v>2.2000000000000002</v>
      </c>
      <c r="G5537" s="2">
        <f>Table3[[#This Row],[FwdDiv]]/Table3[[#This Row],[SharePrice]]</f>
        <v>5.5979643765903316E-2</v>
      </c>
    </row>
    <row r="5538" spans="2:7" x14ac:dyDescent="0.2">
      <c r="B5538" s="57">
        <v>37084</v>
      </c>
      <c r="C5538" s="56">
        <v>39.5</v>
      </c>
      <c r="D5538" s="56"/>
      <c r="E5538" s="56">
        <v>0.55000000000000004</v>
      </c>
      <c r="F5538">
        <f>Table3[[#This Row],[DivPay]]*4</f>
        <v>2.2000000000000002</v>
      </c>
      <c r="G5538" s="2">
        <f>Table3[[#This Row],[FwdDiv]]/Table3[[#This Row],[SharePrice]]</f>
        <v>5.5696202531645575E-2</v>
      </c>
    </row>
    <row r="5539" spans="2:7" x14ac:dyDescent="0.2">
      <c r="B5539" s="57">
        <v>37083</v>
      </c>
      <c r="C5539" s="56">
        <v>40</v>
      </c>
      <c r="D5539" s="56"/>
      <c r="E5539" s="56">
        <v>0.55000000000000004</v>
      </c>
      <c r="F5539">
        <f>Table3[[#This Row],[DivPay]]*4</f>
        <v>2.2000000000000002</v>
      </c>
      <c r="G5539" s="2">
        <f>Table3[[#This Row],[FwdDiv]]/Table3[[#This Row],[SharePrice]]</f>
        <v>5.5000000000000007E-2</v>
      </c>
    </row>
    <row r="5540" spans="2:7" x14ac:dyDescent="0.2">
      <c r="B5540" s="57">
        <v>37082</v>
      </c>
      <c r="C5540" s="56">
        <v>40.5</v>
      </c>
      <c r="D5540" s="56"/>
      <c r="E5540" s="56">
        <v>0.55000000000000004</v>
      </c>
      <c r="F5540">
        <f>Table3[[#This Row],[DivPay]]*4</f>
        <v>2.2000000000000002</v>
      </c>
      <c r="G5540" s="2">
        <f>Table3[[#This Row],[FwdDiv]]/Table3[[#This Row],[SharePrice]]</f>
        <v>5.4320987654320994E-2</v>
      </c>
    </row>
    <row r="5541" spans="2:7" x14ac:dyDescent="0.2">
      <c r="B5541" s="57">
        <v>37081</v>
      </c>
      <c r="C5541" s="56">
        <v>40.56</v>
      </c>
      <c r="D5541" s="56"/>
      <c r="E5541" s="56">
        <v>0.55000000000000004</v>
      </c>
      <c r="F5541">
        <f>Table3[[#This Row],[DivPay]]*4</f>
        <v>2.2000000000000002</v>
      </c>
      <c r="G5541" s="2">
        <f>Table3[[#This Row],[FwdDiv]]/Table3[[#This Row],[SharePrice]]</f>
        <v>5.4240631163708086E-2</v>
      </c>
    </row>
    <row r="5542" spans="2:7" x14ac:dyDescent="0.2">
      <c r="B5542" s="57">
        <v>37078</v>
      </c>
      <c r="C5542" s="56">
        <v>40.5</v>
      </c>
      <c r="D5542" s="56"/>
      <c r="E5542" s="56">
        <v>0.55000000000000004</v>
      </c>
      <c r="F5542">
        <f>Table3[[#This Row],[DivPay]]*4</f>
        <v>2.2000000000000002</v>
      </c>
      <c r="G5542" s="2">
        <f>Table3[[#This Row],[FwdDiv]]/Table3[[#This Row],[SharePrice]]</f>
        <v>5.4320987654320994E-2</v>
      </c>
    </row>
    <row r="5543" spans="2:7" x14ac:dyDescent="0.2">
      <c r="B5543" s="57">
        <v>37077</v>
      </c>
      <c r="C5543" s="56">
        <v>40.57</v>
      </c>
      <c r="D5543" s="56"/>
      <c r="E5543" s="56">
        <v>0.55000000000000004</v>
      </c>
      <c r="F5543">
        <f>Table3[[#This Row],[DivPay]]*4</f>
        <v>2.2000000000000002</v>
      </c>
      <c r="G5543" s="2">
        <f>Table3[[#This Row],[FwdDiv]]/Table3[[#This Row],[SharePrice]]</f>
        <v>5.4227261523293074E-2</v>
      </c>
    </row>
    <row r="5544" spans="2:7" x14ac:dyDescent="0.2">
      <c r="B5544" s="57">
        <v>37075</v>
      </c>
      <c r="C5544" s="56">
        <v>40.14</v>
      </c>
      <c r="D5544" s="56"/>
      <c r="E5544" s="56">
        <v>0.55000000000000004</v>
      </c>
      <c r="F5544">
        <f>Table3[[#This Row],[DivPay]]*4</f>
        <v>2.2000000000000002</v>
      </c>
      <c r="G5544" s="2">
        <f>Table3[[#This Row],[FwdDiv]]/Table3[[#This Row],[SharePrice]]</f>
        <v>5.4808171400099658E-2</v>
      </c>
    </row>
    <row r="5545" spans="2:7" x14ac:dyDescent="0.2">
      <c r="B5545" s="57">
        <v>37074</v>
      </c>
      <c r="C5545" s="56">
        <v>39.979999999999997</v>
      </c>
      <c r="D5545" s="56"/>
      <c r="E5545" s="56">
        <v>0.55000000000000004</v>
      </c>
      <c r="F5545">
        <f>Table3[[#This Row],[DivPay]]*4</f>
        <v>2.2000000000000002</v>
      </c>
      <c r="G5545" s="2">
        <f>Table3[[#This Row],[FwdDiv]]/Table3[[#This Row],[SharePrice]]</f>
        <v>5.5027513756878449E-2</v>
      </c>
    </row>
    <row r="5546" spans="2:7" x14ac:dyDescent="0.2">
      <c r="B5546" s="57">
        <v>37071</v>
      </c>
      <c r="C5546" s="56">
        <v>39.799999999999997</v>
      </c>
      <c r="D5546" s="56"/>
      <c r="E5546" s="56">
        <v>0.55000000000000004</v>
      </c>
      <c r="F5546">
        <f>Table3[[#This Row],[DivPay]]*4</f>
        <v>2.2000000000000002</v>
      </c>
      <c r="G5546" s="2">
        <f>Table3[[#This Row],[FwdDiv]]/Table3[[#This Row],[SharePrice]]</f>
        <v>5.5276381909547749E-2</v>
      </c>
    </row>
    <row r="5547" spans="2:7" x14ac:dyDescent="0.2">
      <c r="B5547" s="57">
        <v>37070</v>
      </c>
      <c r="C5547" s="56">
        <v>39.549999999999997</v>
      </c>
      <c r="D5547" s="56"/>
      <c r="E5547" s="56">
        <v>0.55000000000000004</v>
      </c>
      <c r="F5547">
        <f>Table3[[#This Row],[DivPay]]*4</f>
        <v>2.2000000000000002</v>
      </c>
      <c r="G5547" s="2">
        <f>Table3[[#This Row],[FwdDiv]]/Table3[[#This Row],[SharePrice]]</f>
        <v>5.5625790139064483E-2</v>
      </c>
    </row>
    <row r="5548" spans="2:7" x14ac:dyDescent="0.2">
      <c r="B5548" s="57">
        <v>37069</v>
      </c>
      <c r="C5548" s="56">
        <v>39.99</v>
      </c>
      <c r="D5548" s="56"/>
      <c r="E5548" s="56">
        <v>0.55000000000000004</v>
      </c>
      <c r="F5548">
        <f>Table3[[#This Row],[DivPay]]*4</f>
        <v>2.2000000000000002</v>
      </c>
      <c r="G5548" s="2">
        <f>Table3[[#This Row],[FwdDiv]]/Table3[[#This Row],[SharePrice]]</f>
        <v>5.501375343835959E-2</v>
      </c>
    </row>
    <row r="5549" spans="2:7" x14ac:dyDescent="0.2">
      <c r="B5549" s="57">
        <v>37068</v>
      </c>
      <c r="C5549" s="56">
        <v>39.64</v>
      </c>
      <c r="D5549" s="56"/>
      <c r="E5549" s="56">
        <v>0.55000000000000004</v>
      </c>
      <c r="F5549">
        <f>Table3[[#This Row],[DivPay]]*4</f>
        <v>2.2000000000000002</v>
      </c>
      <c r="G5549" s="2">
        <f>Table3[[#This Row],[FwdDiv]]/Table3[[#This Row],[SharePrice]]</f>
        <v>5.5499495459132193E-2</v>
      </c>
    </row>
    <row r="5550" spans="2:7" x14ac:dyDescent="0.2">
      <c r="B5550" s="57">
        <v>37067</v>
      </c>
      <c r="C5550" s="56">
        <v>39.15</v>
      </c>
      <c r="D5550" s="56"/>
      <c r="E5550" s="56">
        <v>0.55000000000000004</v>
      </c>
      <c r="F5550">
        <f>Table3[[#This Row],[DivPay]]*4</f>
        <v>2.2000000000000002</v>
      </c>
      <c r="G5550" s="2">
        <f>Table3[[#This Row],[FwdDiv]]/Table3[[#This Row],[SharePrice]]</f>
        <v>5.6194125159642408E-2</v>
      </c>
    </row>
    <row r="5551" spans="2:7" x14ac:dyDescent="0.2">
      <c r="B5551" s="57">
        <v>37064</v>
      </c>
      <c r="C5551" s="56">
        <v>39.64</v>
      </c>
      <c r="D5551" s="56"/>
      <c r="E5551" s="56">
        <v>0.55000000000000004</v>
      </c>
      <c r="F5551">
        <f>Table3[[#This Row],[DivPay]]*4</f>
        <v>2.2000000000000002</v>
      </c>
      <c r="G5551" s="2">
        <f>Table3[[#This Row],[FwdDiv]]/Table3[[#This Row],[SharePrice]]</f>
        <v>5.5499495459132193E-2</v>
      </c>
    </row>
    <row r="5552" spans="2:7" x14ac:dyDescent="0.2">
      <c r="B5552" s="57">
        <v>37063</v>
      </c>
      <c r="C5552" s="56">
        <v>39.200000000000003</v>
      </c>
      <c r="D5552" s="56"/>
      <c r="E5552" s="56">
        <v>0.55000000000000004</v>
      </c>
      <c r="F5552">
        <f>Table3[[#This Row],[DivPay]]*4</f>
        <v>2.2000000000000002</v>
      </c>
      <c r="G5552" s="2">
        <f>Table3[[#This Row],[FwdDiv]]/Table3[[#This Row],[SharePrice]]</f>
        <v>5.6122448979591837E-2</v>
      </c>
    </row>
    <row r="5553" spans="2:7" x14ac:dyDescent="0.2">
      <c r="B5553" s="57">
        <v>37062</v>
      </c>
      <c r="C5553" s="56">
        <v>39.93</v>
      </c>
      <c r="D5553" s="56"/>
      <c r="E5553" s="56">
        <v>0.55000000000000004</v>
      </c>
      <c r="F5553">
        <f>Table3[[#This Row],[DivPay]]*4</f>
        <v>2.2000000000000002</v>
      </c>
      <c r="G5553" s="2">
        <f>Table3[[#This Row],[FwdDiv]]/Table3[[#This Row],[SharePrice]]</f>
        <v>5.5096418732782371E-2</v>
      </c>
    </row>
    <row r="5554" spans="2:7" x14ac:dyDescent="0.2">
      <c r="B5554" s="57">
        <v>37061</v>
      </c>
      <c r="C5554" s="56">
        <v>39.520000000000003</v>
      </c>
      <c r="D5554" s="56"/>
      <c r="E5554" s="56">
        <v>0.55000000000000004</v>
      </c>
      <c r="F5554">
        <f>Table3[[#This Row],[DivPay]]*4</f>
        <v>2.2000000000000002</v>
      </c>
      <c r="G5554" s="2">
        <f>Table3[[#This Row],[FwdDiv]]/Table3[[#This Row],[SharePrice]]</f>
        <v>5.5668016194331982E-2</v>
      </c>
    </row>
    <row r="5555" spans="2:7" x14ac:dyDescent="0.2">
      <c r="B5555" s="57">
        <v>37060</v>
      </c>
      <c r="C5555" s="56">
        <v>38.479999999999997</v>
      </c>
      <c r="D5555" s="56"/>
      <c r="E5555" s="56">
        <v>0.55000000000000004</v>
      </c>
      <c r="F5555">
        <f>Table3[[#This Row],[DivPay]]*4</f>
        <v>2.2000000000000002</v>
      </c>
      <c r="G5555" s="2">
        <f>Table3[[#This Row],[FwdDiv]]/Table3[[#This Row],[SharePrice]]</f>
        <v>5.7172557172557183E-2</v>
      </c>
    </row>
    <row r="5556" spans="2:7" x14ac:dyDescent="0.2">
      <c r="B5556" s="57">
        <v>37057</v>
      </c>
      <c r="C5556" s="56">
        <v>38.56</v>
      </c>
      <c r="D5556" s="56"/>
      <c r="E5556" s="56">
        <v>0.55000000000000004</v>
      </c>
      <c r="F5556">
        <f>Table3[[#This Row],[DivPay]]*4</f>
        <v>2.2000000000000002</v>
      </c>
      <c r="G5556" s="2">
        <f>Table3[[#This Row],[FwdDiv]]/Table3[[#This Row],[SharePrice]]</f>
        <v>5.7053941908713691E-2</v>
      </c>
    </row>
    <row r="5557" spans="2:7" x14ac:dyDescent="0.2">
      <c r="B5557" s="57">
        <v>37056</v>
      </c>
      <c r="C5557" s="56">
        <v>37.56</v>
      </c>
      <c r="D5557" s="56"/>
      <c r="E5557" s="56">
        <v>0.55000000000000004</v>
      </c>
      <c r="F5557">
        <f>Table3[[#This Row],[DivPay]]*4</f>
        <v>2.2000000000000002</v>
      </c>
      <c r="G5557" s="2">
        <f>Table3[[#This Row],[FwdDiv]]/Table3[[#This Row],[SharePrice]]</f>
        <v>5.8572949946751864E-2</v>
      </c>
    </row>
    <row r="5558" spans="2:7" x14ac:dyDescent="0.2">
      <c r="B5558" s="57">
        <v>37055</v>
      </c>
      <c r="C5558" s="56">
        <v>38.340000000000003</v>
      </c>
      <c r="D5558" s="56"/>
      <c r="E5558" s="56">
        <v>0.55000000000000004</v>
      </c>
      <c r="F5558">
        <f>Table3[[#This Row],[DivPay]]*4</f>
        <v>2.2000000000000002</v>
      </c>
      <c r="G5558" s="2">
        <f>Table3[[#This Row],[FwdDiv]]/Table3[[#This Row],[SharePrice]]</f>
        <v>5.738132498695879E-2</v>
      </c>
    </row>
    <row r="5559" spans="2:7" x14ac:dyDescent="0.2">
      <c r="B5559" s="57">
        <v>37054</v>
      </c>
      <c r="C5559" s="56">
        <v>39.06</v>
      </c>
      <c r="D5559" s="56"/>
      <c r="E5559" s="56">
        <v>0.55000000000000004</v>
      </c>
      <c r="F5559">
        <f>Table3[[#This Row],[DivPay]]*4</f>
        <v>2.2000000000000002</v>
      </c>
      <c r="G5559" s="2">
        <f>Table3[[#This Row],[FwdDiv]]/Table3[[#This Row],[SharePrice]]</f>
        <v>5.6323604710701483E-2</v>
      </c>
    </row>
    <row r="5560" spans="2:7" x14ac:dyDescent="0.2">
      <c r="B5560" s="57">
        <v>37053</v>
      </c>
      <c r="C5560" s="56">
        <v>38.979999999999997</v>
      </c>
      <c r="D5560" s="56"/>
      <c r="E5560" s="56">
        <v>0.55000000000000004</v>
      </c>
      <c r="F5560">
        <f>Table3[[#This Row],[DivPay]]*4</f>
        <v>2.2000000000000002</v>
      </c>
      <c r="G5560" s="2">
        <f>Table3[[#This Row],[FwdDiv]]/Table3[[#This Row],[SharePrice]]</f>
        <v>5.6439199589533105E-2</v>
      </c>
    </row>
    <row r="5561" spans="2:7" x14ac:dyDescent="0.2">
      <c r="B5561" s="57">
        <v>37050</v>
      </c>
      <c r="C5561" s="56">
        <v>38.28</v>
      </c>
      <c r="D5561" s="56"/>
      <c r="E5561" s="56">
        <v>0.55000000000000004</v>
      </c>
      <c r="F5561">
        <f>Table3[[#This Row],[DivPay]]*4</f>
        <v>2.2000000000000002</v>
      </c>
      <c r="G5561" s="2">
        <f>Table3[[#This Row],[FwdDiv]]/Table3[[#This Row],[SharePrice]]</f>
        <v>5.7471264367816098E-2</v>
      </c>
    </row>
    <row r="5562" spans="2:7" x14ac:dyDescent="0.2">
      <c r="B5562" s="57">
        <v>37049</v>
      </c>
      <c r="C5562" s="56">
        <v>37.89</v>
      </c>
      <c r="D5562" s="56"/>
      <c r="E5562" s="56">
        <v>0.55000000000000004</v>
      </c>
      <c r="F5562">
        <f>Table3[[#This Row],[DivPay]]*4</f>
        <v>2.2000000000000002</v>
      </c>
      <c r="G5562" s="2">
        <f>Table3[[#This Row],[FwdDiv]]/Table3[[#This Row],[SharePrice]]</f>
        <v>5.8062813407231462E-2</v>
      </c>
    </row>
    <row r="5563" spans="2:7" x14ac:dyDescent="0.2">
      <c r="B5563" s="57">
        <v>37048</v>
      </c>
      <c r="C5563" s="56">
        <v>38.35</v>
      </c>
      <c r="D5563" s="56"/>
      <c r="E5563" s="56">
        <v>0.55000000000000004</v>
      </c>
      <c r="F5563">
        <f>Table3[[#This Row],[DivPay]]*4</f>
        <v>2.2000000000000002</v>
      </c>
      <c r="G5563" s="2">
        <f>Table3[[#This Row],[FwdDiv]]/Table3[[#This Row],[SharePrice]]</f>
        <v>5.7366362451108217E-2</v>
      </c>
    </row>
    <row r="5564" spans="2:7" x14ac:dyDescent="0.2">
      <c r="B5564" s="57">
        <v>37047</v>
      </c>
      <c r="C5564" s="56">
        <v>38.770000000000003</v>
      </c>
      <c r="D5564" s="56"/>
      <c r="E5564" s="56">
        <v>0.55000000000000004</v>
      </c>
      <c r="F5564">
        <f>Table3[[#This Row],[DivPay]]*4</f>
        <v>2.2000000000000002</v>
      </c>
      <c r="G5564" s="2">
        <f>Table3[[#This Row],[FwdDiv]]/Table3[[#This Row],[SharePrice]]</f>
        <v>5.6744905855042556E-2</v>
      </c>
    </row>
    <row r="5565" spans="2:7" x14ac:dyDescent="0.2">
      <c r="B5565" s="57">
        <v>37046</v>
      </c>
      <c r="C5565" s="56">
        <v>39.21</v>
      </c>
      <c r="D5565" s="56"/>
      <c r="E5565" s="56">
        <v>0.55000000000000004</v>
      </c>
      <c r="F5565">
        <f>Table3[[#This Row],[DivPay]]*4</f>
        <v>2.2000000000000002</v>
      </c>
      <c r="G5565" s="2">
        <f>Table3[[#This Row],[FwdDiv]]/Table3[[#This Row],[SharePrice]]</f>
        <v>5.6108135679673557E-2</v>
      </c>
    </row>
    <row r="5566" spans="2:7" x14ac:dyDescent="0.2">
      <c r="B5566" s="57">
        <v>37043</v>
      </c>
      <c r="C5566" s="56">
        <v>39.200000000000003</v>
      </c>
      <c r="D5566" s="56"/>
      <c r="E5566" s="56">
        <v>0.55000000000000004</v>
      </c>
      <c r="F5566">
        <f>Table3[[#This Row],[DivPay]]*4</f>
        <v>2.2000000000000002</v>
      </c>
      <c r="G5566" s="2">
        <f>Table3[[#This Row],[FwdDiv]]/Table3[[#This Row],[SharePrice]]</f>
        <v>5.6122448979591837E-2</v>
      </c>
    </row>
    <row r="5567" spans="2:7" x14ac:dyDescent="0.2">
      <c r="B5567" s="57">
        <v>37042</v>
      </c>
      <c r="C5567" s="56">
        <v>39.15</v>
      </c>
      <c r="D5567" s="56"/>
      <c r="E5567" s="56">
        <v>0.55000000000000004</v>
      </c>
      <c r="F5567">
        <f>Table3[[#This Row],[DivPay]]*4</f>
        <v>2.2000000000000002</v>
      </c>
      <c r="G5567" s="2">
        <f>Table3[[#This Row],[FwdDiv]]/Table3[[#This Row],[SharePrice]]</f>
        <v>5.6194125159642408E-2</v>
      </c>
    </row>
    <row r="5568" spans="2:7" x14ac:dyDescent="0.2">
      <c r="B5568" s="57">
        <v>37041</v>
      </c>
      <c r="C5568" s="56">
        <v>38.619999999999997</v>
      </c>
      <c r="D5568" s="56"/>
      <c r="E5568" s="56">
        <v>0.55000000000000004</v>
      </c>
      <c r="F5568">
        <f>Table3[[#This Row],[DivPay]]*4</f>
        <v>2.2000000000000002</v>
      </c>
      <c r="G5568" s="2">
        <f>Table3[[#This Row],[FwdDiv]]/Table3[[#This Row],[SharePrice]]</f>
        <v>5.6965302951838437E-2</v>
      </c>
    </row>
    <row r="5569" spans="2:7" x14ac:dyDescent="0.2">
      <c r="B5569" s="57">
        <v>37040</v>
      </c>
      <c r="C5569" s="56">
        <v>38.32</v>
      </c>
      <c r="D5569" s="56"/>
      <c r="E5569" s="56">
        <v>0.55000000000000004</v>
      </c>
      <c r="F5569">
        <f>Table3[[#This Row],[DivPay]]*4</f>
        <v>2.2000000000000002</v>
      </c>
      <c r="G5569" s="2">
        <f>Table3[[#This Row],[FwdDiv]]/Table3[[#This Row],[SharePrice]]</f>
        <v>5.7411273486430069E-2</v>
      </c>
    </row>
    <row r="5570" spans="2:7" x14ac:dyDescent="0.2">
      <c r="B5570" s="57">
        <v>37036</v>
      </c>
      <c r="C5570" s="56">
        <v>38.369999999999997</v>
      </c>
      <c r="D5570" s="56"/>
      <c r="E5570" s="56">
        <v>0.55000000000000004</v>
      </c>
      <c r="F5570">
        <f>Table3[[#This Row],[DivPay]]*4</f>
        <v>2.2000000000000002</v>
      </c>
      <c r="G5570" s="2">
        <f>Table3[[#This Row],[FwdDiv]]/Table3[[#This Row],[SharePrice]]</f>
        <v>5.7336460776648432E-2</v>
      </c>
    </row>
    <row r="5571" spans="2:7" x14ac:dyDescent="0.2">
      <c r="B5571" s="57">
        <v>37035</v>
      </c>
      <c r="C5571" s="56">
        <v>38.94</v>
      </c>
      <c r="D5571" s="56"/>
      <c r="E5571" s="56">
        <v>0.55000000000000004</v>
      </c>
      <c r="F5571">
        <f>Table3[[#This Row],[DivPay]]*4</f>
        <v>2.2000000000000002</v>
      </c>
      <c r="G5571" s="2">
        <f>Table3[[#This Row],[FwdDiv]]/Table3[[#This Row],[SharePrice]]</f>
        <v>5.6497175141242945E-2</v>
      </c>
    </row>
    <row r="5572" spans="2:7" x14ac:dyDescent="0.2">
      <c r="B5572" s="57">
        <v>37034</v>
      </c>
      <c r="C5572" s="56">
        <v>38.69</v>
      </c>
      <c r="D5572" s="56"/>
      <c r="E5572" s="56">
        <v>0.55000000000000004</v>
      </c>
      <c r="F5572">
        <f>Table3[[#This Row],[DivPay]]*4</f>
        <v>2.2000000000000002</v>
      </c>
      <c r="G5572" s="2">
        <f>Table3[[#This Row],[FwdDiv]]/Table3[[#This Row],[SharePrice]]</f>
        <v>5.6862238304471451E-2</v>
      </c>
    </row>
    <row r="5573" spans="2:7" x14ac:dyDescent="0.2">
      <c r="B5573" s="57">
        <v>37033</v>
      </c>
      <c r="C5573" s="56">
        <v>37.619999999999997</v>
      </c>
      <c r="D5573" s="56"/>
      <c r="E5573" s="56">
        <v>0.55000000000000004</v>
      </c>
      <c r="F5573">
        <f>Table3[[#This Row],[DivPay]]*4</f>
        <v>2.2000000000000002</v>
      </c>
      <c r="G5573" s="2">
        <f>Table3[[#This Row],[FwdDiv]]/Table3[[#This Row],[SharePrice]]</f>
        <v>5.8479532163742701E-2</v>
      </c>
    </row>
    <row r="5574" spans="2:7" x14ac:dyDescent="0.2">
      <c r="B5574" s="57">
        <v>37032</v>
      </c>
      <c r="C5574" s="56">
        <v>37.39</v>
      </c>
      <c r="D5574" s="56"/>
      <c r="E5574" s="56">
        <v>0.55000000000000004</v>
      </c>
      <c r="F5574">
        <f>Table3[[#This Row],[DivPay]]*4</f>
        <v>2.2000000000000002</v>
      </c>
      <c r="G5574" s="2">
        <f>Table3[[#This Row],[FwdDiv]]/Table3[[#This Row],[SharePrice]]</f>
        <v>5.8839261834715169E-2</v>
      </c>
    </row>
    <row r="5575" spans="2:7" x14ac:dyDescent="0.2">
      <c r="B5575" s="57">
        <v>37029</v>
      </c>
      <c r="C5575" s="56">
        <v>37.200000000000003</v>
      </c>
      <c r="D5575" s="56"/>
      <c r="E5575" s="56">
        <v>0.55000000000000004</v>
      </c>
      <c r="F5575">
        <f>Table3[[#This Row],[DivPay]]*4</f>
        <v>2.2000000000000002</v>
      </c>
      <c r="G5575" s="2">
        <f>Table3[[#This Row],[FwdDiv]]/Table3[[#This Row],[SharePrice]]</f>
        <v>5.9139784946236562E-2</v>
      </c>
    </row>
    <row r="5576" spans="2:7" x14ac:dyDescent="0.2">
      <c r="B5576" s="57">
        <v>37028</v>
      </c>
      <c r="C5576" s="56">
        <v>37</v>
      </c>
      <c r="D5576" s="56"/>
      <c r="E5576" s="56">
        <v>0.55000000000000004</v>
      </c>
      <c r="F5576">
        <f>Table3[[#This Row],[DivPay]]*4</f>
        <v>2.2000000000000002</v>
      </c>
      <c r="G5576" s="2">
        <f>Table3[[#This Row],[FwdDiv]]/Table3[[#This Row],[SharePrice]]</f>
        <v>5.9459459459459463E-2</v>
      </c>
    </row>
    <row r="5577" spans="2:7" x14ac:dyDescent="0.2">
      <c r="B5577" s="57">
        <v>37027</v>
      </c>
      <c r="C5577" s="56">
        <v>37.57</v>
      </c>
      <c r="D5577" s="56"/>
      <c r="E5577" s="56">
        <v>0.55000000000000004</v>
      </c>
      <c r="F5577">
        <f>Table3[[#This Row],[DivPay]]*4</f>
        <v>2.2000000000000002</v>
      </c>
      <c r="G5577" s="2">
        <f>Table3[[#This Row],[FwdDiv]]/Table3[[#This Row],[SharePrice]]</f>
        <v>5.8557359595421882E-2</v>
      </c>
    </row>
    <row r="5578" spans="2:7" x14ac:dyDescent="0.2">
      <c r="B5578" s="57">
        <v>37026</v>
      </c>
      <c r="C5578" s="56">
        <v>37.08</v>
      </c>
      <c r="D5578" s="56"/>
      <c r="E5578" s="56">
        <v>0.55000000000000004</v>
      </c>
      <c r="F5578">
        <f>Table3[[#This Row],[DivPay]]*4</f>
        <v>2.2000000000000002</v>
      </c>
      <c r="G5578" s="2">
        <f>Table3[[#This Row],[FwdDiv]]/Table3[[#This Row],[SharePrice]]</f>
        <v>5.933117583603021E-2</v>
      </c>
    </row>
    <row r="5579" spans="2:7" x14ac:dyDescent="0.2">
      <c r="B5579" s="57">
        <v>37025</v>
      </c>
      <c r="C5579" s="56">
        <v>37.53</v>
      </c>
      <c r="D5579" s="56">
        <v>0.55000000000000004</v>
      </c>
      <c r="E5579" s="56">
        <v>0.55000000000000004</v>
      </c>
      <c r="F5579">
        <f>Table3[[#This Row],[DivPay]]*4</f>
        <v>2.2000000000000002</v>
      </c>
      <c r="G5579" s="2">
        <f>Table3[[#This Row],[FwdDiv]]/Table3[[#This Row],[SharePrice]]</f>
        <v>5.861977084998668E-2</v>
      </c>
    </row>
    <row r="5580" spans="2:7" x14ac:dyDescent="0.2">
      <c r="B5580" s="57">
        <v>37022</v>
      </c>
      <c r="C5580" s="56">
        <v>37.24</v>
      </c>
      <c r="D5580" s="56"/>
      <c r="E5580" s="56">
        <v>0.55000000000000004</v>
      </c>
      <c r="F5580">
        <f>Table3[[#This Row],[DivPay]]*4</f>
        <v>2.2000000000000002</v>
      </c>
      <c r="G5580" s="2">
        <f>Table3[[#This Row],[FwdDiv]]/Table3[[#This Row],[SharePrice]]</f>
        <v>5.9076262083780882E-2</v>
      </c>
    </row>
    <row r="5581" spans="2:7" x14ac:dyDescent="0.2">
      <c r="B5581" s="57">
        <v>37021</v>
      </c>
      <c r="C5581" s="56">
        <v>37.299999999999997</v>
      </c>
      <c r="D5581" s="56"/>
      <c r="E5581" s="56">
        <v>0.55000000000000004</v>
      </c>
      <c r="F5581">
        <f>Table3[[#This Row],[DivPay]]*4</f>
        <v>2.2000000000000002</v>
      </c>
      <c r="G5581" s="2">
        <f>Table3[[#This Row],[FwdDiv]]/Table3[[#This Row],[SharePrice]]</f>
        <v>5.898123324396784E-2</v>
      </c>
    </row>
    <row r="5582" spans="2:7" x14ac:dyDescent="0.2">
      <c r="B5582" s="57">
        <v>37020</v>
      </c>
      <c r="C5582" s="56">
        <v>37.01</v>
      </c>
      <c r="D5582" s="56"/>
      <c r="E5582" s="56">
        <v>0.55000000000000004</v>
      </c>
      <c r="F5582">
        <f>Table3[[#This Row],[DivPay]]*4</f>
        <v>2.2000000000000002</v>
      </c>
      <c r="G5582" s="2">
        <f>Table3[[#This Row],[FwdDiv]]/Table3[[#This Row],[SharePrice]]</f>
        <v>5.94433936773845E-2</v>
      </c>
    </row>
    <row r="5583" spans="2:7" x14ac:dyDescent="0.2">
      <c r="B5583" s="57">
        <v>37019</v>
      </c>
      <c r="C5583" s="56">
        <v>36.61</v>
      </c>
      <c r="D5583" s="56"/>
      <c r="E5583" s="56">
        <v>0.55000000000000004</v>
      </c>
      <c r="F5583">
        <f>Table3[[#This Row],[DivPay]]*4</f>
        <v>2.2000000000000002</v>
      </c>
      <c r="G5583" s="2">
        <f>Table3[[#This Row],[FwdDiv]]/Table3[[#This Row],[SharePrice]]</f>
        <v>6.0092870800327783E-2</v>
      </c>
    </row>
    <row r="5584" spans="2:7" x14ac:dyDescent="0.2">
      <c r="B5584" s="57">
        <v>37018</v>
      </c>
      <c r="C5584" s="56">
        <v>36.93</v>
      </c>
      <c r="D5584" s="56"/>
      <c r="E5584" s="56">
        <v>0.55000000000000004</v>
      </c>
      <c r="F5584">
        <f>Table3[[#This Row],[DivPay]]*4</f>
        <v>2.2000000000000002</v>
      </c>
      <c r="G5584" s="2">
        <f>Table3[[#This Row],[FwdDiv]]/Table3[[#This Row],[SharePrice]]</f>
        <v>5.9572163552667215E-2</v>
      </c>
    </row>
    <row r="5585" spans="2:7" x14ac:dyDescent="0.2">
      <c r="B5585" s="57">
        <v>37015</v>
      </c>
      <c r="C5585" s="56">
        <v>36.75</v>
      </c>
      <c r="D5585" s="56"/>
      <c r="E5585" s="56">
        <v>0.55000000000000004</v>
      </c>
      <c r="F5585">
        <f>Table3[[#This Row],[DivPay]]*4</f>
        <v>2.2000000000000002</v>
      </c>
      <c r="G5585" s="2">
        <f>Table3[[#This Row],[FwdDiv]]/Table3[[#This Row],[SharePrice]]</f>
        <v>5.9863945578231298E-2</v>
      </c>
    </row>
    <row r="5586" spans="2:7" x14ac:dyDescent="0.2">
      <c r="B5586" s="57">
        <v>37014</v>
      </c>
      <c r="C5586" s="56">
        <v>36.26</v>
      </c>
      <c r="D5586" s="56"/>
      <c r="E5586" s="56">
        <v>0.55000000000000004</v>
      </c>
      <c r="F5586">
        <f>Table3[[#This Row],[DivPay]]*4</f>
        <v>2.2000000000000002</v>
      </c>
      <c r="G5586" s="2">
        <f>Table3[[#This Row],[FwdDiv]]/Table3[[#This Row],[SharePrice]]</f>
        <v>6.0672917815774968E-2</v>
      </c>
    </row>
    <row r="5587" spans="2:7" x14ac:dyDescent="0.2">
      <c r="B5587" s="57">
        <v>37013</v>
      </c>
      <c r="C5587" s="56">
        <v>36.450000000000003</v>
      </c>
      <c r="D5587" s="56"/>
      <c r="E5587" s="56">
        <v>0.55000000000000004</v>
      </c>
      <c r="F5587">
        <f>Table3[[#This Row],[DivPay]]*4</f>
        <v>2.2000000000000002</v>
      </c>
      <c r="G5587" s="2">
        <f>Table3[[#This Row],[FwdDiv]]/Table3[[#This Row],[SharePrice]]</f>
        <v>6.035665294924554E-2</v>
      </c>
    </row>
    <row r="5588" spans="2:7" x14ac:dyDescent="0.2">
      <c r="B5588" s="57">
        <v>37012</v>
      </c>
      <c r="C5588" s="56">
        <v>37.299999999999997</v>
      </c>
      <c r="D5588" s="56"/>
      <c r="E5588" s="56">
        <v>0.55000000000000004</v>
      </c>
      <c r="F5588">
        <f>Table3[[#This Row],[DivPay]]*4</f>
        <v>2.2000000000000002</v>
      </c>
      <c r="G5588" s="2">
        <f>Table3[[#This Row],[FwdDiv]]/Table3[[#This Row],[SharePrice]]</f>
        <v>5.898123324396784E-2</v>
      </c>
    </row>
    <row r="5589" spans="2:7" x14ac:dyDescent="0.2">
      <c r="B5589" s="57">
        <v>37011</v>
      </c>
      <c r="C5589" s="56">
        <v>37.409999999999997</v>
      </c>
      <c r="D5589" s="56"/>
      <c r="E5589" s="56">
        <v>0.55000000000000004</v>
      </c>
      <c r="F5589">
        <f>Table3[[#This Row],[DivPay]]*4</f>
        <v>2.2000000000000002</v>
      </c>
      <c r="G5589" s="2">
        <f>Table3[[#This Row],[FwdDiv]]/Table3[[#This Row],[SharePrice]]</f>
        <v>5.8807805399625782E-2</v>
      </c>
    </row>
    <row r="5590" spans="2:7" x14ac:dyDescent="0.2">
      <c r="B5590" s="57">
        <v>37008</v>
      </c>
      <c r="C5590" s="56">
        <v>37.5</v>
      </c>
      <c r="D5590" s="56"/>
      <c r="E5590" s="56">
        <v>0.55000000000000004</v>
      </c>
      <c r="F5590">
        <f>Table3[[#This Row],[DivPay]]*4</f>
        <v>2.2000000000000002</v>
      </c>
      <c r="G5590" s="2">
        <f>Table3[[#This Row],[FwdDiv]]/Table3[[#This Row],[SharePrice]]</f>
        <v>5.8666666666666673E-2</v>
      </c>
    </row>
    <row r="5591" spans="2:7" x14ac:dyDescent="0.2">
      <c r="B5591" s="57">
        <v>37007</v>
      </c>
      <c r="C5591" s="56">
        <v>38.21</v>
      </c>
      <c r="D5591" s="56"/>
      <c r="E5591" s="56">
        <v>0.55000000000000004</v>
      </c>
      <c r="F5591">
        <f>Table3[[#This Row],[DivPay]]*4</f>
        <v>2.2000000000000002</v>
      </c>
      <c r="G5591" s="2">
        <f>Table3[[#This Row],[FwdDiv]]/Table3[[#This Row],[SharePrice]]</f>
        <v>5.7576550641193408E-2</v>
      </c>
    </row>
    <row r="5592" spans="2:7" x14ac:dyDescent="0.2">
      <c r="B5592" s="57">
        <v>37006</v>
      </c>
      <c r="C5592" s="56">
        <v>37.979999999999997</v>
      </c>
      <c r="D5592" s="56"/>
      <c r="E5592" s="56">
        <v>0.55000000000000004</v>
      </c>
      <c r="F5592">
        <f>Table3[[#This Row],[DivPay]]*4</f>
        <v>2.2000000000000002</v>
      </c>
      <c r="G5592" s="2">
        <f>Table3[[#This Row],[FwdDiv]]/Table3[[#This Row],[SharePrice]]</f>
        <v>5.7925223802001061E-2</v>
      </c>
    </row>
    <row r="5593" spans="2:7" x14ac:dyDescent="0.2">
      <c r="B5593" s="57">
        <v>37005</v>
      </c>
      <c r="C5593" s="56">
        <v>37.75</v>
      </c>
      <c r="D5593" s="56"/>
      <c r="E5593" s="56">
        <v>0.55000000000000004</v>
      </c>
      <c r="F5593">
        <f>Table3[[#This Row],[DivPay]]*4</f>
        <v>2.2000000000000002</v>
      </c>
      <c r="G5593" s="2">
        <f>Table3[[#This Row],[FwdDiv]]/Table3[[#This Row],[SharePrice]]</f>
        <v>5.8278145695364242E-2</v>
      </c>
    </row>
    <row r="5594" spans="2:7" x14ac:dyDescent="0.2">
      <c r="B5594" s="57">
        <v>37004</v>
      </c>
      <c r="C5594" s="56">
        <v>37.47</v>
      </c>
      <c r="D5594" s="56"/>
      <c r="E5594" s="56">
        <v>0.55000000000000004</v>
      </c>
      <c r="F5594">
        <f>Table3[[#This Row],[DivPay]]*4</f>
        <v>2.2000000000000002</v>
      </c>
      <c r="G5594" s="2">
        <f>Table3[[#This Row],[FwdDiv]]/Table3[[#This Row],[SharePrice]]</f>
        <v>5.8713637576728053E-2</v>
      </c>
    </row>
    <row r="5595" spans="2:7" x14ac:dyDescent="0.2">
      <c r="B5595" s="57">
        <v>37001</v>
      </c>
      <c r="C5595" s="56">
        <v>37.01</v>
      </c>
      <c r="D5595" s="56"/>
      <c r="E5595" s="56">
        <v>0.55000000000000004</v>
      </c>
      <c r="F5595">
        <f>Table3[[#This Row],[DivPay]]*4</f>
        <v>2.2000000000000002</v>
      </c>
      <c r="G5595" s="2">
        <f>Table3[[#This Row],[FwdDiv]]/Table3[[#This Row],[SharePrice]]</f>
        <v>5.94433936773845E-2</v>
      </c>
    </row>
    <row r="5596" spans="2:7" x14ac:dyDescent="0.2">
      <c r="B5596" s="57">
        <v>37000</v>
      </c>
      <c r="C5596" s="56">
        <v>37.049999999999997</v>
      </c>
      <c r="D5596" s="56"/>
      <c r="E5596" s="56">
        <v>0.55000000000000004</v>
      </c>
      <c r="F5596">
        <f>Table3[[#This Row],[DivPay]]*4</f>
        <v>2.2000000000000002</v>
      </c>
      <c r="G5596" s="2">
        <f>Table3[[#This Row],[FwdDiv]]/Table3[[#This Row],[SharePrice]]</f>
        <v>5.9379217273954128E-2</v>
      </c>
    </row>
    <row r="5597" spans="2:7" x14ac:dyDescent="0.2">
      <c r="B5597" s="57">
        <v>36999</v>
      </c>
      <c r="C5597" s="56">
        <v>37.75</v>
      </c>
      <c r="D5597" s="56"/>
      <c r="E5597" s="56">
        <v>0.55000000000000004</v>
      </c>
      <c r="F5597">
        <f>Table3[[#This Row],[DivPay]]*4</f>
        <v>2.2000000000000002</v>
      </c>
      <c r="G5597" s="2">
        <f>Table3[[#This Row],[FwdDiv]]/Table3[[#This Row],[SharePrice]]</f>
        <v>5.8278145695364242E-2</v>
      </c>
    </row>
    <row r="5598" spans="2:7" x14ac:dyDescent="0.2">
      <c r="B5598" s="57">
        <v>36998</v>
      </c>
      <c r="C5598" s="56">
        <v>38.590000000000003</v>
      </c>
      <c r="D5598" s="56"/>
      <c r="E5598" s="56">
        <v>0.55000000000000004</v>
      </c>
      <c r="F5598">
        <f>Table3[[#This Row],[DivPay]]*4</f>
        <v>2.2000000000000002</v>
      </c>
      <c r="G5598" s="2">
        <f>Table3[[#This Row],[FwdDiv]]/Table3[[#This Row],[SharePrice]]</f>
        <v>5.7009587976159626E-2</v>
      </c>
    </row>
    <row r="5599" spans="2:7" x14ac:dyDescent="0.2">
      <c r="B5599" s="57">
        <v>36997</v>
      </c>
      <c r="C5599" s="56">
        <v>38.25</v>
      </c>
      <c r="D5599" s="56"/>
      <c r="E5599" s="56">
        <v>0.55000000000000004</v>
      </c>
      <c r="F5599">
        <f>Table3[[#This Row],[DivPay]]*4</f>
        <v>2.2000000000000002</v>
      </c>
      <c r="G5599" s="2">
        <f>Table3[[#This Row],[FwdDiv]]/Table3[[#This Row],[SharePrice]]</f>
        <v>5.751633986928105E-2</v>
      </c>
    </row>
    <row r="5600" spans="2:7" x14ac:dyDescent="0.2">
      <c r="B5600" s="57">
        <v>36993</v>
      </c>
      <c r="C5600" s="56">
        <v>37.9</v>
      </c>
      <c r="D5600" s="56"/>
      <c r="E5600" s="56">
        <v>0.55000000000000004</v>
      </c>
      <c r="F5600">
        <f>Table3[[#This Row],[DivPay]]*4</f>
        <v>2.2000000000000002</v>
      </c>
      <c r="G5600" s="2">
        <f>Table3[[#This Row],[FwdDiv]]/Table3[[#This Row],[SharePrice]]</f>
        <v>5.8047493403693938E-2</v>
      </c>
    </row>
    <row r="5601" spans="2:7" x14ac:dyDescent="0.2">
      <c r="B5601" s="57">
        <v>36992</v>
      </c>
      <c r="C5601" s="56">
        <v>38.22</v>
      </c>
      <c r="D5601" s="56"/>
      <c r="E5601" s="56">
        <v>0.55000000000000004</v>
      </c>
      <c r="F5601">
        <f>Table3[[#This Row],[DivPay]]*4</f>
        <v>2.2000000000000002</v>
      </c>
      <c r="G5601" s="2">
        <f>Table3[[#This Row],[FwdDiv]]/Table3[[#This Row],[SharePrice]]</f>
        <v>5.7561486132914709E-2</v>
      </c>
    </row>
    <row r="5602" spans="2:7" x14ac:dyDescent="0.2">
      <c r="B5602" s="57">
        <v>36991</v>
      </c>
      <c r="C5602" s="56">
        <v>38.57</v>
      </c>
      <c r="D5602" s="56"/>
      <c r="E5602" s="56">
        <v>0.55000000000000004</v>
      </c>
      <c r="F5602">
        <f>Table3[[#This Row],[DivPay]]*4</f>
        <v>2.2000000000000002</v>
      </c>
      <c r="G5602" s="2">
        <f>Table3[[#This Row],[FwdDiv]]/Table3[[#This Row],[SharePrice]]</f>
        <v>5.7039149598133269E-2</v>
      </c>
    </row>
    <row r="5603" spans="2:7" x14ac:dyDescent="0.2">
      <c r="B5603" s="57">
        <v>36990</v>
      </c>
      <c r="C5603" s="56">
        <v>38.14</v>
      </c>
      <c r="D5603" s="56"/>
      <c r="E5603" s="56">
        <v>0.55000000000000004</v>
      </c>
      <c r="F5603">
        <f>Table3[[#This Row],[DivPay]]*4</f>
        <v>2.2000000000000002</v>
      </c>
      <c r="G5603" s="2">
        <f>Table3[[#This Row],[FwdDiv]]/Table3[[#This Row],[SharePrice]]</f>
        <v>5.7682223387519667E-2</v>
      </c>
    </row>
    <row r="5604" spans="2:7" x14ac:dyDescent="0.2">
      <c r="B5604" s="57">
        <v>36987</v>
      </c>
      <c r="C5604" s="56">
        <v>37.17</v>
      </c>
      <c r="D5604" s="56"/>
      <c r="E5604" s="56">
        <v>0.55000000000000004</v>
      </c>
      <c r="F5604">
        <f>Table3[[#This Row],[DivPay]]*4</f>
        <v>2.2000000000000002</v>
      </c>
      <c r="G5604" s="2">
        <f>Table3[[#This Row],[FwdDiv]]/Table3[[#This Row],[SharePrice]]</f>
        <v>5.9187516814635459E-2</v>
      </c>
    </row>
    <row r="5605" spans="2:7" x14ac:dyDescent="0.2">
      <c r="B5605" s="57">
        <v>36986</v>
      </c>
      <c r="C5605" s="56">
        <v>37.5</v>
      </c>
      <c r="D5605" s="56"/>
      <c r="E5605" s="56">
        <v>0.55000000000000004</v>
      </c>
      <c r="F5605">
        <f>Table3[[#This Row],[DivPay]]*4</f>
        <v>2.2000000000000002</v>
      </c>
      <c r="G5605" s="2">
        <f>Table3[[#This Row],[FwdDiv]]/Table3[[#This Row],[SharePrice]]</f>
        <v>5.8666666666666673E-2</v>
      </c>
    </row>
    <row r="5606" spans="2:7" x14ac:dyDescent="0.2">
      <c r="B5606" s="57">
        <v>36985</v>
      </c>
      <c r="C5606" s="56">
        <v>38.119999999999997</v>
      </c>
      <c r="D5606" s="56"/>
      <c r="E5606" s="56">
        <v>0.55000000000000004</v>
      </c>
      <c r="F5606">
        <f>Table3[[#This Row],[DivPay]]*4</f>
        <v>2.2000000000000002</v>
      </c>
      <c r="G5606" s="2">
        <f>Table3[[#This Row],[FwdDiv]]/Table3[[#This Row],[SharePrice]]</f>
        <v>5.7712486883525718E-2</v>
      </c>
    </row>
    <row r="5607" spans="2:7" x14ac:dyDescent="0.2">
      <c r="B5607" s="57">
        <v>36984</v>
      </c>
      <c r="C5607" s="56">
        <v>38.130000000000003</v>
      </c>
      <c r="D5607" s="56"/>
      <c r="E5607" s="56">
        <v>0.55000000000000004</v>
      </c>
      <c r="F5607">
        <f>Table3[[#This Row],[DivPay]]*4</f>
        <v>2.2000000000000002</v>
      </c>
      <c r="G5607" s="2">
        <f>Table3[[#This Row],[FwdDiv]]/Table3[[#This Row],[SharePrice]]</f>
        <v>5.7697351167060061E-2</v>
      </c>
    </row>
    <row r="5608" spans="2:7" x14ac:dyDescent="0.2">
      <c r="B5608" s="57">
        <v>36983</v>
      </c>
      <c r="C5608" s="56">
        <v>37.6</v>
      </c>
      <c r="D5608" s="56"/>
      <c r="E5608" s="56">
        <v>0.55000000000000004</v>
      </c>
      <c r="F5608">
        <f>Table3[[#This Row],[DivPay]]*4</f>
        <v>2.2000000000000002</v>
      </c>
      <c r="G5608" s="2">
        <f>Table3[[#This Row],[FwdDiv]]/Table3[[#This Row],[SharePrice]]</f>
        <v>5.8510638297872342E-2</v>
      </c>
    </row>
    <row r="5609" spans="2:7" x14ac:dyDescent="0.2">
      <c r="B5609" s="57">
        <v>36980</v>
      </c>
      <c r="C5609" s="56">
        <v>37.1</v>
      </c>
      <c r="D5609" s="56"/>
      <c r="E5609" s="56">
        <v>0.55000000000000004</v>
      </c>
      <c r="F5609">
        <f>Table3[[#This Row],[DivPay]]*4</f>
        <v>2.2000000000000002</v>
      </c>
      <c r="G5609" s="2">
        <f>Table3[[#This Row],[FwdDiv]]/Table3[[#This Row],[SharePrice]]</f>
        <v>5.9299191374663072E-2</v>
      </c>
    </row>
    <row r="5610" spans="2:7" x14ac:dyDescent="0.2">
      <c r="B5610" s="57">
        <v>36979</v>
      </c>
      <c r="C5610" s="56">
        <v>36.5</v>
      </c>
      <c r="D5610" s="56"/>
      <c r="E5610" s="56">
        <v>0.55000000000000004</v>
      </c>
      <c r="F5610">
        <f>Table3[[#This Row],[DivPay]]*4</f>
        <v>2.2000000000000002</v>
      </c>
      <c r="G5610" s="2">
        <f>Table3[[#This Row],[FwdDiv]]/Table3[[#This Row],[SharePrice]]</f>
        <v>6.0273972602739728E-2</v>
      </c>
    </row>
    <row r="5611" spans="2:7" x14ac:dyDescent="0.2">
      <c r="B5611" s="57">
        <v>36978</v>
      </c>
      <c r="C5611" s="56">
        <v>36.24</v>
      </c>
      <c r="D5611" s="56"/>
      <c r="E5611" s="56">
        <v>0.55000000000000004</v>
      </c>
      <c r="F5611">
        <f>Table3[[#This Row],[DivPay]]*4</f>
        <v>2.2000000000000002</v>
      </c>
      <c r="G5611" s="2">
        <f>Table3[[#This Row],[FwdDiv]]/Table3[[#This Row],[SharePrice]]</f>
        <v>6.070640176600442E-2</v>
      </c>
    </row>
    <row r="5612" spans="2:7" x14ac:dyDescent="0.2">
      <c r="B5612" s="57">
        <v>36977</v>
      </c>
      <c r="C5612" s="56">
        <v>37.14</v>
      </c>
      <c r="D5612" s="56"/>
      <c r="E5612" s="56">
        <v>0.55000000000000004</v>
      </c>
      <c r="F5612">
        <f>Table3[[#This Row],[DivPay]]*4</f>
        <v>2.2000000000000002</v>
      </c>
      <c r="G5612" s="2">
        <f>Table3[[#This Row],[FwdDiv]]/Table3[[#This Row],[SharePrice]]</f>
        <v>5.9235325794291874E-2</v>
      </c>
    </row>
    <row r="5613" spans="2:7" x14ac:dyDescent="0.2">
      <c r="B5613" s="57">
        <v>36976</v>
      </c>
      <c r="C5613" s="56">
        <v>36.65</v>
      </c>
      <c r="D5613" s="56"/>
      <c r="E5613" s="56">
        <v>0.55000000000000004</v>
      </c>
      <c r="F5613">
        <f>Table3[[#This Row],[DivPay]]*4</f>
        <v>2.2000000000000002</v>
      </c>
      <c r="G5613" s="2">
        <f>Table3[[#This Row],[FwdDiv]]/Table3[[#This Row],[SharePrice]]</f>
        <v>6.0027285129604376E-2</v>
      </c>
    </row>
    <row r="5614" spans="2:7" x14ac:dyDescent="0.2">
      <c r="B5614" s="57">
        <v>36973</v>
      </c>
      <c r="C5614" s="56">
        <v>35.49</v>
      </c>
      <c r="D5614" s="56"/>
      <c r="E5614" s="56">
        <v>0.55000000000000004</v>
      </c>
      <c r="F5614">
        <f>Table3[[#This Row],[DivPay]]*4</f>
        <v>2.2000000000000002</v>
      </c>
      <c r="G5614" s="2">
        <f>Table3[[#This Row],[FwdDiv]]/Table3[[#This Row],[SharePrice]]</f>
        <v>6.198929275852353E-2</v>
      </c>
    </row>
    <row r="5615" spans="2:7" x14ac:dyDescent="0.2">
      <c r="B5615" s="57">
        <v>36972</v>
      </c>
      <c r="C5615" s="56">
        <v>35.51</v>
      </c>
      <c r="D5615" s="56"/>
      <c r="E5615" s="56">
        <v>0.55000000000000004</v>
      </c>
      <c r="F5615">
        <f>Table3[[#This Row],[DivPay]]*4</f>
        <v>2.2000000000000002</v>
      </c>
      <c r="G5615" s="2">
        <f>Table3[[#This Row],[FwdDiv]]/Table3[[#This Row],[SharePrice]]</f>
        <v>6.1954379048155456E-2</v>
      </c>
    </row>
    <row r="5616" spans="2:7" x14ac:dyDescent="0.2">
      <c r="B5616" s="57">
        <v>36971</v>
      </c>
      <c r="C5616" s="56">
        <v>36.29</v>
      </c>
      <c r="D5616" s="56"/>
      <c r="E5616" s="56">
        <v>0.55000000000000004</v>
      </c>
      <c r="F5616">
        <f>Table3[[#This Row],[DivPay]]*4</f>
        <v>2.2000000000000002</v>
      </c>
      <c r="G5616" s="2">
        <f>Table3[[#This Row],[FwdDiv]]/Table3[[#This Row],[SharePrice]]</f>
        <v>6.0622761091209704E-2</v>
      </c>
    </row>
    <row r="5617" spans="2:7" x14ac:dyDescent="0.2">
      <c r="B5617" s="57">
        <v>36970</v>
      </c>
      <c r="C5617" s="56">
        <v>35.799999999999997</v>
      </c>
      <c r="D5617" s="56"/>
      <c r="E5617" s="56">
        <v>0.55000000000000004</v>
      </c>
      <c r="F5617">
        <f>Table3[[#This Row],[DivPay]]*4</f>
        <v>2.2000000000000002</v>
      </c>
      <c r="G5617" s="2">
        <f>Table3[[#This Row],[FwdDiv]]/Table3[[#This Row],[SharePrice]]</f>
        <v>6.1452513966480458E-2</v>
      </c>
    </row>
    <row r="5618" spans="2:7" x14ac:dyDescent="0.2">
      <c r="B5618" s="57">
        <v>36969</v>
      </c>
      <c r="C5618" s="56">
        <v>35.049999999999997</v>
      </c>
      <c r="D5618" s="56"/>
      <c r="E5618" s="56">
        <v>0.55000000000000004</v>
      </c>
      <c r="F5618">
        <f>Table3[[#This Row],[DivPay]]*4</f>
        <v>2.2000000000000002</v>
      </c>
      <c r="G5618" s="2">
        <f>Table3[[#This Row],[FwdDiv]]/Table3[[#This Row],[SharePrice]]</f>
        <v>6.276747503566335E-2</v>
      </c>
    </row>
    <row r="5619" spans="2:7" x14ac:dyDescent="0.2">
      <c r="B5619" s="57">
        <v>36966</v>
      </c>
      <c r="C5619" s="56">
        <v>35.630000000000003</v>
      </c>
      <c r="D5619" s="56"/>
      <c r="E5619" s="56">
        <v>0.55000000000000004</v>
      </c>
      <c r="F5619">
        <f>Table3[[#This Row],[DivPay]]*4</f>
        <v>2.2000000000000002</v>
      </c>
      <c r="G5619" s="2">
        <f>Table3[[#This Row],[FwdDiv]]/Table3[[#This Row],[SharePrice]]</f>
        <v>6.1745719898961549E-2</v>
      </c>
    </row>
    <row r="5620" spans="2:7" x14ac:dyDescent="0.2">
      <c r="B5620" s="57">
        <v>36965</v>
      </c>
      <c r="C5620" s="56">
        <v>35.83</v>
      </c>
      <c r="D5620" s="56"/>
      <c r="E5620" s="56">
        <v>0.55000000000000004</v>
      </c>
      <c r="F5620">
        <f>Table3[[#This Row],[DivPay]]*4</f>
        <v>2.2000000000000002</v>
      </c>
      <c r="G5620" s="2">
        <f>Table3[[#This Row],[FwdDiv]]/Table3[[#This Row],[SharePrice]]</f>
        <v>6.1401060563773383E-2</v>
      </c>
    </row>
    <row r="5621" spans="2:7" x14ac:dyDescent="0.2">
      <c r="B5621" s="57">
        <v>36964</v>
      </c>
      <c r="C5621" s="56">
        <v>35.22</v>
      </c>
      <c r="D5621" s="56"/>
      <c r="E5621" s="56">
        <v>0.55000000000000004</v>
      </c>
      <c r="F5621">
        <f>Table3[[#This Row],[DivPay]]*4</f>
        <v>2.2000000000000002</v>
      </c>
      <c r="G5621" s="2">
        <f>Table3[[#This Row],[FwdDiv]]/Table3[[#This Row],[SharePrice]]</f>
        <v>6.2464508801817156E-2</v>
      </c>
    </row>
    <row r="5622" spans="2:7" x14ac:dyDescent="0.2">
      <c r="B5622" s="57">
        <v>36963</v>
      </c>
      <c r="C5622" s="56">
        <v>36.03</v>
      </c>
      <c r="D5622" s="56"/>
      <c r="E5622" s="56">
        <v>0.55000000000000004</v>
      </c>
      <c r="F5622">
        <f>Table3[[#This Row],[DivPay]]*4</f>
        <v>2.2000000000000002</v>
      </c>
      <c r="G5622" s="2">
        <f>Table3[[#This Row],[FwdDiv]]/Table3[[#This Row],[SharePrice]]</f>
        <v>6.1060227588121012E-2</v>
      </c>
    </row>
    <row r="5623" spans="2:7" x14ac:dyDescent="0.2">
      <c r="B5623" s="57">
        <v>36962</v>
      </c>
      <c r="C5623" s="56">
        <v>36.39</v>
      </c>
      <c r="D5623" s="56"/>
      <c r="E5623" s="56">
        <v>0.55000000000000004</v>
      </c>
      <c r="F5623">
        <f>Table3[[#This Row],[DivPay]]*4</f>
        <v>2.2000000000000002</v>
      </c>
      <c r="G5623" s="2">
        <f>Table3[[#This Row],[FwdDiv]]/Table3[[#This Row],[SharePrice]]</f>
        <v>6.0456169277273979E-2</v>
      </c>
    </row>
    <row r="5624" spans="2:7" x14ac:dyDescent="0.2">
      <c r="B5624" s="57">
        <v>36959</v>
      </c>
      <c r="C5624" s="56">
        <v>36.44</v>
      </c>
      <c r="D5624" s="56"/>
      <c r="E5624" s="56">
        <v>0.55000000000000004</v>
      </c>
      <c r="F5624">
        <f>Table3[[#This Row],[DivPay]]*4</f>
        <v>2.2000000000000002</v>
      </c>
      <c r="G5624" s="2">
        <f>Table3[[#This Row],[FwdDiv]]/Table3[[#This Row],[SharePrice]]</f>
        <v>6.0373216245883654E-2</v>
      </c>
    </row>
    <row r="5625" spans="2:7" x14ac:dyDescent="0.2">
      <c r="B5625" s="57">
        <v>36958</v>
      </c>
      <c r="C5625" s="56">
        <v>36.46</v>
      </c>
      <c r="D5625" s="56"/>
      <c r="E5625" s="56">
        <v>0.55000000000000004</v>
      </c>
      <c r="F5625">
        <f>Table3[[#This Row],[DivPay]]*4</f>
        <v>2.2000000000000002</v>
      </c>
      <c r="G5625" s="2">
        <f>Table3[[#This Row],[FwdDiv]]/Table3[[#This Row],[SharePrice]]</f>
        <v>6.0340098738343395E-2</v>
      </c>
    </row>
    <row r="5626" spans="2:7" x14ac:dyDescent="0.2">
      <c r="B5626" s="57">
        <v>36957</v>
      </c>
      <c r="C5626" s="56">
        <v>36.4</v>
      </c>
      <c r="D5626" s="56"/>
      <c r="E5626" s="56">
        <v>0.55000000000000004</v>
      </c>
      <c r="F5626">
        <f>Table3[[#This Row],[DivPay]]*4</f>
        <v>2.2000000000000002</v>
      </c>
      <c r="G5626" s="2">
        <f>Table3[[#This Row],[FwdDiv]]/Table3[[#This Row],[SharePrice]]</f>
        <v>6.0439560439560447E-2</v>
      </c>
    </row>
    <row r="5627" spans="2:7" x14ac:dyDescent="0.2">
      <c r="B5627" s="57">
        <v>36956</v>
      </c>
      <c r="C5627" s="56">
        <v>36.28</v>
      </c>
      <c r="D5627" s="56"/>
      <c r="E5627" s="56">
        <v>0.55000000000000004</v>
      </c>
      <c r="F5627">
        <f>Table3[[#This Row],[DivPay]]*4</f>
        <v>2.2000000000000002</v>
      </c>
      <c r="G5627" s="2">
        <f>Table3[[#This Row],[FwdDiv]]/Table3[[#This Row],[SharePrice]]</f>
        <v>6.0639470782800443E-2</v>
      </c>
    </row>
    <row r="5628" spans="2:7" x14ac:dyDescent="0.2">
      <c r="B5628" s="57">
        <v>36955</v>
      </c>
      <c r="C5628" s="56">
        <v>36.049999999999997</v>
      </c>
      <c r="D5628" s="56"/>
      <c r="E5628" s="56">
        <v>0.55000000000000004</v>
      </c>
      <c r="F5628">
        <f>Table3[[#This Row],[DivPay]]*4</f>
        <v>2.2000000000000002</v>
      </c>
      <c r="G5628" s="2">
        <f>Table3[[#This Row],[FwdDiv]]/Table3[[#This Row],[SharePrice]]</f>
        <v>6.1026352288488218E-2</v>
      </c>
    </row>
    <row r="5629" spans="2:7" x14ac:dyDescent="0.2">
      <c r="B5629" s="57">
        <v>36952</v>
      </c>
      <c r="C5629" s="56">
        <v>35.89</v>
      </c>
      <c r="D5629" s="56"/>
      <c r="E5629" s="56">
        <v>0.55000000000000004</v>
      </c>
      <c r="F5629">
        <f>Table3[[#This Row],[DivPay]]*4</f>
        <v>2.2000000000000002</v>
      </c>
      <c r="G5629" s="2">
        <f>Table3[[#This Row],[FwdDiv]]/Table3[[#This Row],[SharePrice]]</f>
        <v>6.1298411813875735E-2</v>
      </c>
    </row>
    <row r="5630" spans="2:7" x14ac:dyDescent="0.2">
      <c r="B5630" s="57">
        <v>36951</v>
      </c>
      <c r="C5630" s="56">
        <v>36.61</v>
      </c>
      <c r="D5630" s="56"/>
      <c r="E5630" s="56">
        <v>0.55000000000000004</v>
      </c>
      <c r="F5630">
        <f>Table3[[#This Row],[DivPay]]*4</f>
        <v>2.2000000000000002</v>
      </c>
      <c r="G5630" s="2">
        <f>Table3[[#This Row],[FwdDiv]]/Table3[[#This Row],[SharePrice]]</f>
        <v>6.0092870800327783E-2</v>
      </c>
    </row>
    <row r="5631" spans="2:7" x14ac:dyDescent="0.2">
      <c r="B5631" s="57">
        <v>36950</v>
      </c>
      <c r="C5631" s="56">
        <v>36.869999999999997</v>
      </c>
      <c r="D5631" s="56"/>
      <c r="E5631" s="56">
        <v>0.55000000000000004</v>
      </c>
      <c r="F5631">
        <f>Table3[[#This Row],[DivPay]]*4</f>
        <v>2.2000000000000002</v>
      </c>
      <c r="G5631" s="2">
        <f>Table3[[#This Row],[FwdDiv]]/Table3[[#This Row],[SharePrice]]</f>
        <v>5.966910767561704E-2</v>
      </c>
    </row>
    <row r="5632" spans="2:7" x14ac:dyDescent="0.2">
      <c r="B5632" s="57">
        <v>36949</v>
      </c>
      <c r="C5632" s="56">
        <v>36.1</v>
      </c>
      <c r="D5632" s="56"/>
      <c r="E5632" s="56">
        <v>0.55000000000000004</v>
      </c>
      <c r="F5632">
        <f>Table3[[#This Row],[DivPay]]*4</f>
        <v>2.2000000000000002</v>
      </c>
      <c r="G5632" s="2">
        <f>Table3[[#This Row],[FwdDiv]]/Table3[[#This Row],[SharePrice]]</f>
        <v>6.0941828254847646E-2</v>
      </c>
    </row>
    <row r="5633" spans="2:7" x14ac:dyDescent="0.2">
      <c r="B5633" s="57">
        <v>36948</v>
      </c>
      <c r="C5633" s="56">
        <v>35.659999999999997</v>
      </c>
      <c r="D5633" s="56"/>
      <c r="E5633" s="56">
        <v>0.55000000000000004</v>
      </c>
      <c r="F5633">
        <f>Table3[[#This Row],[DivPay]]*4</f>
        <v>2.2000000000000002</v>
      </c>
      <c r="G5633" s="2">
        <f>Table3[[#This Row],[FwdDiv]]/Table3[[#This Row],[SharePrice]]</f>
        <v>6.16937745372967E-2</v>
      </c>
    </row>
    <row r="5634" spans="2:7" x14ac:dyDescent="0.2">
      <c r="B5634" s="57">
        <v>36945</v>
      </c>
      <c r="C5634" s="56">
        <v>35.85</v>
      </c>
      <c r="D5634" s="56"/>
      <c r="E5634" s="56">
        <v>0.55000000000000004</v>
      </c>
      <c r="F5634">
        <f>Table3[[#This Row],[DivPay]]*4</f>
        <v>2.2000000000000002</v>
      </c>
      <c r="G5634" s="2">
        <f>Table3[[#This Row],[FwdDiv]]/Table3[[#This Row],[SharePrice]]</f>
        <v>6.1366806136680614E-2</v>
      </c>
    </row>
    <row r="5635" spans="2:7" x14ac:dyDescent="0.2">
      <c r="B5635" s="57">
        <v>36944</v>
      </c>
      <c r="C5635" s="56">
        <v>36.58</v>
      </c>
      <c r="D5635" s="56"/>
      <c r="E5635" s="56">
        <v>0.55000000000000004</v>
      </c>
      <c r="F5635">
        <f>Table3[[#This Row],[DivPay]]*4</f>
        <v>2.2000000000000002</v>
      </c>
      <c r="G5635" s="2">
        <f>Table3[[#This Row],[FwdDiv]]/Table3[[#This Row],[SharePrice]]</f>
        <v>6.0142154182613455E-2</v>
      </c>
    </row>
    <row r="5636" spans="2:7" x14ac:dyDescent="0.2">
      <c r="B5636" s="57">
        <v>36943</v>
      </c>
      <c r="C5636" s="56">
        <v>36.31</v>
      </c>
      <c r="D5636" s="56"/>
      <c r="E5636" s="56">
        <v>0.55000000000000004</v>
      </c>
      <c r="F5636">
        <f>Table3[[#This Row],[DivPay]]*4</f>
        <v>2.2000000000000002</v>
      </c>
      <c r="G5636" s="2">
        <f>Table3[[#This Row],[FwdDiv]]/Table3[[#This Row],[SharePrice]]</f>
        <v>6.0589369319746629E-2</v>
      </c>
    </row>
    <row r="5637" spans="2:7" x14ac:dyDescent="0.2">
      <c r="B5637" s="57">
        <v>36942</v>
      </c>
      <c r="C5637" s="56">
        <v>36.24</v>
      </c>
      <c r="D5637" s="56"/>
      <c r="E5637" s="56">
        <v>0.55000000000000004</v>
      </c>
      <c r="F5637">
        <f>Table3[[#This Row],[DivPay]]*4</f>
        <v>2.2000000000000002</v>
      </c>
      <c r="G5637" s="2">
        <f>Table3[[#This Row],[FwdDiv]]/Table3[[#This Row],[SharePrice]]</f>
        <v>6.070640176600442E-2</v>
      </c>
    </row>
    <row r="5638" spans="2:7" x14ac:dyDescent="0.2">
      <c r="B5638" s="57">
        <v>36938</v>
      </c>
      <c r="C5638" s="56">
        <v>36.1</v>
      </c>
      <c r="D5638" s="56"/>
      <c r="E5638" s="56">
        <v>0.55000000000000004</v>
      </c>
      <c r="F5638">
        <f>Table3[[#This Row],[DivPay]]*4</f>
        <v>2.2000000000000002</v>
      </c>
      <c r="G5638" s="2">
        <f>Table3[[#This Row],[FwdDiv]]/Table3[[#This Row],[SharePrice]]</f>
        <v>6.0941828254847646E-2</v>
      </c>
    </row>
    <row r="5639" spans="2:7" x14ac:dyDescent="0.2">
      <c r="B5639" s="57">
        <v>36937</v>
      </c>
      <c r="C5639" s="56">
        <v>35.75</v>
      </c>
      <c r="D5639" s="56"/>
      <c r="E5639" s="56">
        <v>0.55000000000000004</v>
      </c>
      <c r="F5639">
        <f>Table3[[#This Row],[DivPay]]*4</f>
        <v>2.2000000000000002</v>
      </c>
      <c r="G5639" s="2">
        <f>Table3[[#This Row],[FwdDiv]]/Table3[[#This Row],[SharePrice]]</f>
        <v>6.1538461538461542E-2</v>
      </c>
    </row>
    <row r="5640" spans="2:7" x14ac:dyDescent="0.2">
      <c r="B5640" s="57">
        <v>36936</v>
      </c>
      <c r="C5640" s="56">
        <v>35.799999999999997</v>
      </c>
      <c r="D5640" s="56"/>
      <c r="E5640" s="56">
        <v>0.55000000000000004</v>
      </c>
      <c r="F5640">
        <f>Table3[[#This Row],[DivPay]]*4</f>
        <v>2.2000000000000002</v>
      </c>
      <c r="G5640" s="2">
        <f>Table3[[#This Row],[FwdDiv]]/Table3[[#This Row],[SharePrice]]</f>
        <v>6.1452513966480458E-2</v>
      </c>
    </row>
    <row r="5641" spans="2:7" x14ac:dyDescent="0.2">
      <c r="B5641" s="57">
        <v>36935</v>
      </c>
      <c r="C5641" s="56">
        <v>36.25</v>
      </c>
      <c r="D5641" s="56"/>
      <c r="E5641" s="56">
        <v>0.55000000000000004</v>
      </c>
      <c r="F5641">
        <f>Table3[[#This Row],[DivPay]]*4</f>
        <v>2.2000000000000002</v>
      </c>
      <c r="G5641" s="2">
        <f>Table3[[#This Row],[FwdDiv]]/Table3[[#This Row],[SharePrice]]</f>
        <v>6.0689655172413801E-2</v>
      </c>
    </row>
    <row r="5642" spans="2:7" x14ac:dyDescent="0.2">
      <c r="B5642" s="57">
        <v>36934</v>
      </c>
      <c r="C5642" s="56">
        <v>36.14</v>
      </c>
      <c r="D5642" s="56">
        <v>0.55000000000000004</v>
      </c>
      <c r="E5642" s="56">
        <v>0.55000000000000004</v>
      </c>
      <c r="F5642">
        <f>Table3[[#This Row],[DivPay]]*4</f>
        <v>2.2000000000000002</v>
      </c>
      <c r="G5642" s="2">
        <f>Table3[[#This Row],[FwdDiv]]/Table3[[#This Row],[SharePrice]]</f>
        <v>6.0874377421140012E-2</v>
      </c>
    </row>
    <row r="5643" spans="2:7" x14ac:dyDescent="0.2">
      <c r="B5643" s="57">
        <v>36931</v>
      </c>
      <c r="C5643" s="56">
        <v>36.76</v>
      </c>
      <c r="D5643" s="56"/>
      <c r="E5643" s="56">
        <v>0.54500000000000004</v>
      </c>
      <c r="F5643">
        <f>Table3[[#This Row],[DivPay]]*4</f>
        <v>2.1800000000000002</v>
      </c>
      <c r="G5643" s="2">
        <f>Table3[[#This Row],[FwdDiv]]/Table3[[#This Row],[SharePrice]]</f>
        <v>5.9303590859630037E-2</v>
      </c>
    </row>
    <row r="5644" spans="2:7" x14ac:dyDescent="0.2">
      <c r="B5644" s="57">
        <v>36930</v>
      </c>
      <c r="C5644" s="56">
        <v>36.03</v>
      </c>
      <c r="D5644" s="56"/>
      <c r="E5644" s="56">
        <v>0.54500000000000004</v>
      </c>
      <c r="F5644">
        <f>Table3[[#This Row],[DivPay]]*4</f>
        <v>2.1800000000000002</v>
      </c>
      <c r="G5644" s="2">
        <f>Table3[[#This Row],[FwdDiv]]/Table3[[#This Row],[SharePrice]]</f>
        <v>6.0505134610047188E-2</v>
      </c>
    </row>
    <row r="5645" spans="2:7" x14ac:dyDescent="0.2">
      <c r="B5645" s="57">
        <v>36929</v>
      </c>
      <c r="C5645" s="56">
        <v>35.35</v>
      </c>
      <c r="D5645" s="56"/>
      <c r="E5645" s="56">
        <v>0.54500000000000004</v>
      </c>
      <c r="F5645">
        <f>Table3[[#This Row],[DivPay]]*4</f>
        <v>2.1800000000000002</v>
      </c>
      <c r="G5645" s="2">
        <f>Table3[[#This Row],[FwdDiv]]/Table3[[#This Row],[SharePrice]]</f>
        <v>6.1669024045261672E-2</v>
      </c>
    </row>
    <row r="5646" spans="2:7" x14ac:dyDescent="0.2">
      <c r="B5646" s="57">
        <v>36928</v>
      </c>
      <c r="C5646" s="56">
        <v>35.049999999999997</v>
      </c>
      <c r="D5646" s="56"/>
      <c r="E5646" s="56">
        <v>0.54500000000000004</v>
      </c>
      <c r="F5646">
        <f>Table3[[#This Row],[DivPay]]*4</f>
        <v>2.1800000000000002</v>
      </c>
      <c r="G5646" s="2">
        <f>Table3[[#This Row],[FwdDiv]]/Table3[[#This Row],[SharePrice]]</f>
        <v>6.2196861626248226E-2</v>
      </c>
    </row>
    <row r="5647" spans="2:7" x14ac:dyDescent="0.2">
      <c r="B5647" s="57">
        <v>36927</v>
      </c>
      <c r="C5647" s="56">
        <v>35.29</v>
      </c>
      <c r="D5647" s="56"/>
      <c r="E5647" s="56">
        <v>0.54500000000000004</v>
      </c>
      <c r="F5647">
        <f>Table3[[#This Row],[DivPay]]*4</f>
        <v>2.1800000000000002</v>
      </c>
      <c r="G5647" s="2">
        <f>Table3[[#This Row],[FwdDiv]]/Table3[[#This Row],[SharePrice]]</f>
        <v>6.177387361858884E-2</v>
      </c>
    </row>
    <row r="5648" spans="2:7" x14ac:dyDescent="0.2">
      <c r="B5648" s="57">
        <v>36924</v>
      </c>
      <c r="C5648" s="56">
        <v>34.700000000000003</v>
      </c>
      <c r="D5648" s="56"/>
      <c r="E5648" s="56">
        <v>0.54500000000000004</v>
      </c>
      <c r="F5648">
        <f>Table3[[#This Row],[DivPay]]*4</f>
        <v>2.1800000000000002</v>
      </c>
      <c r="G5648" s="2">
        <f>Table3[[#This Row],[FwdDiv]]/Table3[[#This Row],[SharePrice]]</f>
        <v>6.2824207492795395E-2</v>
      </c>
    </row>
    <row r="5649" spans="2:7" x14ac:dyDescent="0.2">
      <c r="B5649" s="57">
        <v>36923</v>
      </c>
      <c r="C5649" s="56">
        <v>34.75</v>
      </c>
      <c r="D5649" s="56"/>
      <c r="E5649" s="56">
        <v>0.54500000000000004</v>
      </c>
      <c r="F5649">
        <f>Table3[[#This Row],[DivPay]]*4</f>
        <v>2.1800000000000002</v>
      </c>
      <c r="G5649" s="2">
        <f>Table3[[#This Row],[FwdDiv]]/Table3[[#This Row],[SharePrice]]</f>
        <v>6.2733812949640297E-2</v>
      </c>
    </row>
    <row r="5650" spans="2:7" x14ac:dyDescent="0.2">
      <c r="B5650" s="57">
        <v>36922</v>
      </c>
      <c r="C5650" s="56">
        <v>34.94</v>
      </c>
      <c r="D5650" s="56"/>
      <c r="E5650" s="56">
        <v>0.54500000000000004</v>
      </c>
      <c r="F5650">
        <f>Table3[[#This Row],[DivPay]]*4</f>
        <v>2.1800000000000002</v>
      </c>
      <c r="G5650" s="2">
        <f>Table3[[#This Row],[FwdDiv]]/Table3[[#This Row],[SharePrice]]</f>
        <v>6.2392673153978256E-2</v>
      </c>
    </row>
    <row r="5651" spans="2:7" x14ac:dyDescent="0.2">
      <c r="B5651" s="57">
        <v>36921</v>
      </c>
      <c r="C5651" s="56">
        <v>34.869999999999997</v>
      </c>
      <c r="D5651" s="56"/>
      <c r="E5651" s="56">
        <v>0.54500000000000004</v>
      </c>
      <c r="F5651">
        <f>Table3[[#This Row],[DivPay]]*4</f>
        <v>2.1800000000000002</v>
      </c>
      <c r="G5651" s="2">
        <f>Table3[[#This Row],[FwdDiv]]/Table3[[#This Row],[SharePrice]]</f>
        <v>6.25179237166619E-2</v>
      </c>
    </row>
    <row r="5652" spans="2:7" x14ac:dyDescent="0.2">
      <c r="B5652" s="57">
        <v>36920</v>
      </c>
      <c r="C5652" s="56">
        <v>35.21</v>
      </c>
      <c r="D5652" s="56"/>
      <c r="E5652" s="56">
        <v>0.54500000000000004</v>
      </c>
      <c r="F5652">
        <f>Table3[[#This Row],[DivPay]]*4</f>
        <v>2.1800000000000002</v>
      </c>
      <c r="G5652" s="2">
        <f>Table3[[#This Row],[FwdDiv]]/Table3[[#This Row],[SharePrice]]</f>
        <v>6.1914228912240847E-2</v>
      </c>
    </row>
    <row r="5653" spans="2:7" x14ac:dyDescent="0.2">
      <c r="B5653" s="57">
        <v>36917</v>
      </c>
      <c r="C5653" s="56">
        <v>35</v>
      </c>
      <c r="D5653" s="56"/>
      <c r="E5653" s="56">
        <v>0.54500000000000004</v>
      </c>
      <c r="F5653">
        <f>Table3[[#This Row],[DivPay]]*4</f>
        <v>2.1800000000000002</v>
      </c>
      <c r="G5653" s="2">
        <f>Table3[[#This Row],[FwdDiv]]/Table3[[#This Row],[SharePrice]]</f>
        <v>6.2285714285714291E-2</v>
      </c>
    </row>
    <row r="5654" spans="2:7" x14ac:dyDescent="0.2">
      <c r="B5654" s="57">
        <v>36916</v>
      </c>
      <c r="C5654" s="56">
        <v>35.44</v>
      </c>
      <c r="D5654" s="56"/>
      <c r="E5654" s="56">
        <v>0.54500000000000004</v>
      </c>
      <c r="F5654">
        <f>Table3[[#This Row],[DivPay]]*4</f>
        <v>2.1800000000000002</v>
      </c>
      <c r="G5654" s="2">
        <f>Table3[[#This Row],[FwdDiv]]/Table3[[#This Row],[SharePrice]]</f>
        <v>6.1512415349887141E-2</v>
      </c>
    </row>
    <row r="5655" spans="2:7" x14ac:dyDescent="0.2">
      <c r="B5655" s="57">
        <v>36915</v>
      </c>
      <c r="C5655" s="56">
        <v>35.25</v>
      </c>
      <c r="D5655" s="56"/>
      <c r="E5655" s="56">
        <v>0.54500000000000004</v>
      </c>
      <c r="F5655">
        <f>Table3[[#This Row],[DivPay]]*4</f>
        <v>2.1800000000000002</v>
      </c>
      <c r="G5655" s="2">
        <f>Table3[[#This Row],[FwdDiv]]/Table3[[#This Row],[SharePrice]]</f>
        <v>6.1843971631205676E-2</v>
      </c>
    </row>
    <row r="5656" spans="2:7" x14ac:dyDescent="0.2">
      <c r="B5656" s="57">
        <v>36914</v>
      </c>
      <c r="C5656" s="56">
        <v>35</v>
      </c>
      <c r="D5656" s="56"/>
      <c r="E5656" s="56">
        <v>0.54500000000000004</v>
      </c>
      <c r="F5656">
        <f>Table3[[#This Row],[DivPay]]*4</f>
        <v>2.1800000000000002</v>
      </c>
      <c r="G5656" s="2">
        <f>Table3[[#This Row],[FwdDiv]]/Table3[[#This Row],[SharePrice]]</f>
        <v>6.2285714285714291E-2</v>
      </c>
    </row>
    <row r="5657" spans="2:7" x14ac:dyDescent="0.2">
      <c r="B5657" s="57">
        <v>36913</v>
      </c>
      <c r="C5657" s="56">
        <v>34.75</v>
      </c>
      <c r="D5657" s="56"/>
      <c r="E5657" s="56">
        <v>0.54500000000000004</v>
      </c>
      <c r="F5657">
        <f>Table3[[#This Row],[DivPay]]*4</f>
        <v>2.1800000000000002</v>
      </c>
      <c r="G5657" s="2">
        <f>Table3[[#This Row],[FwdDiv]]/Table3[[#This Row],[SharePrice]]</f>
        <v>6.2733812949640297E-2</v>
      </c>
    </row>
    <row r="5658" spans="2:7" x14ac:dyDescent="0.2">
      <c r="B5658" s="57">
        <v>36910</v>
      </c>
      <c r="C5658" s="56">
        <v>33.94</v>
      </c>
      <c r="D5658" s="56"/>
      <c r="E5658" s="56">
        <v>0.54500000000000004</v>
      </c>
      <c r="F5658">
        <f>Table3[[#This Row],[DivPay]]*4</f>
        <v>2.1800000000000002</v>
      </c>
      <c r="G5658" s="2">
        <f>Table3[[#This Row],[FwdDiv]]/Table3[[#This Row],[SharePrice]]</f>
        <v>6.4230995875073665E-2</v>
      </c>
    </row>
    <row r="5659" spans="2:7" x14ac:dyDescent="0.2">
      <c r="B5659" s="57">
        <v>36909</v>
      </c>
      <c r="C5659" s="56">
        <v>33.31</v>
      </c>
      <c r="D5659" s="56"/>
      <c r="E5659" s="56">
        <v>0.54500000000000004</v>
      </c>
      <c r="F5659">
        <f>Table3[[#This Row],[DivPay]]*4</f>
        <v>2.1800000000000002</v>
      </c>
      <c r="G5659" s="2">
        <f>Table3[[#This Row],[FwdDiv]]/Table3[[#This Row],[SharePrice]]</f>
        <v>6.544581206844792E-2</v>
      </c>
    </row>
    <row r="5660" spans="2:7" x14ac:dyDescent="0.2">
      <c r="B5660" s="57">
        <v>36908</v>
      </c>
      <c r="C5660" s="56">
        <v>32.56</v>
      </c>
      <c r="D5660" s="56"/>
      <c r="E5660" s="56">
        <v>0.54500000000000004</v>
      </c>
      <c r="F5660">
        <f>Table3[[#This Row],[DivPay]]*4</f>
        <v>2.1800000000000002</v>
      </c>
      <c r="G5660" s="2">
        <f>Table3[[#This Row],[FwdDiv]]/Table3[[#This Row],[SharePrice]]</f>
        <v>6.6953316953316952E-2</v>
      </c>
    </row>
    <row r="5661" spans="2:7" x14ac:dyDescent="0.2">
      <c r="B5661" s="57">
        <v>36907</v>
      </c>
      <c r="C5661" s="56">
        <v>32.380000000000003</v>
      </c>
      <c r="D5661" s="56"/>
      <c r="E5661" s="56">
        <v>0.54500000000000004</v>
      </c>
      <c r="F5661">
        <f>Table3[[#This Row],[DivPay]]*4</f>
        <v>2.1800000000000002</v>
      </c>
      <c r="G5661" s="2">
        <f>Table3[[#This Row],[FwdDiv]]/Table3[[#This Row],[SharePrice]]</f>
        <v>6.732550957381099E-2</v>
      </c>
    </row>
    <row r="5662" spans="2:7" x14ac:dyDescent="0.2">
      <c r="B5662" s="57">
        <v>36903</v>
      </c>
      <c r="C5662" s="56">
        <v>33.130000000000003</v>
      </c>
      <c r="D5662" s="56"/>
      <c r="E5662" s="56">
        <v>0.54500000000000004</v>
      </c>
      <c r="F5662">
        <f>Table3[[#This Row],[DivPay]]*4</f>
        <v>2.1800000000000002</v>
      </c>
      <c r="G5662" s="2">
        <f>Table3[[#This Row],[FwdDiv]]/Table3[[#This Row],[SharePrice]]</f>
        <v>6.5801388469664962E-2</v>
      </c>
    </row>
    <row r="5663" spans="2:7" x14ac:dyDescent="0.2">
      <c r="B5663" s="57">
        <v>36902</v>
      </c>
      <c r="C5663" s="56">
        <v>32.81</v>
      </c>
      <c r="D5663" s="56"/>
      <c r="E5663" s="56">
        <v>0.54500000000000004</v>
      </c>
      <c r="F5663">
        <f>Table3[[#This Row],[DivPay]]*4</f>
        <v>2.1800000000000002</v>
      </c>
      <c r="G5663" s="2">
        <f>Table3[[#This Row],[FwdDiv]]/Table3[[#This Row],[SharePrice]]</f>
        <v>6.6443157573910394E-2</v>
      </c>
    </row>
    <row r="5664" spans="2:7" x14ac:dyDescent="0.2">
      <c r="B5664" s="57">
        <v>36901</v>
      </c>
      <c r="C5664" s="56">
        <v>34.380000000000003</v>
      </c>
      <c r="D5664" s="56"/>
      <c r="E5664" s="56">
        <v>0.54500000000000004</v>
      </c>
      <c r="F5664">
        <f>Table3[[#This Row],[DivPay]]*4</f>
        <v>2.1800000000000002</v>
      </c>
      <c r="G5664" s="2">
        <f>Table3[[#This Row],[FwdDiv]]/Table3[[#This Row],[SharePrice]]</f>
        <v>6.3408958696916817E-2</v>
      </c>
    </row>
    <row r="5665" spans="2:7" x14ac:dyDescent="0.2">
      <c r="B5665" s="57">
        <v>36900</v>
      </c>
      <c r="C5665" s="56">
        <v>34.19</v>
      </c>
      <c r="D5665" s="56"/>
      <c r="E5665" s="56">
        <v>0.54500000000000004</v>
      </c>
      <c r="F5665">
        <f>Table3[[#This Row],[DivPay]]*4</f>
        <v>2.1800000000000002</v>
      </c>
      <c r="G5665" s="2">
        <f>Table3[[#This Row],[FwdDiv]]/Table3[[#This Row],[SharePrice]]</f>
        <v>6.3761333723310915E-2</v>
      </c>
    </row>
    <row r="5666" spans="2:7" x14ac:dyDescent="0.2">
      <c r="B5666" s="57">
        <v>36899</v>
      </c>
      <c r="C5666" s="56">
        <v>34.75</v>
      </c>
      <c r="D5666" s="56"/>
      <c r="E5666" s="56">
        <v>0.54500000000000004</v>
      </c>
      <c r="F5666">
        <f>Table3[[#This Row],[DivPay]]*4</f>
        <v>2.1800000000000002</v>
      </c>
      <c r="G5666" s="2">
        <f>Table3[[#This Row],[FwdDiv]]/Table3[[#This Row],[SharePrice]]</f>
        <v>6.2733812949640297E-2</v>
      </c>
    </row>
    <row r="5667" spans="2:7" x14ac:dyDescent="0.2">
      <c r="B5667" s="57">
        <v>36896</v>
      </c>
      <c r="C5667" s="56">
        <v>34.19</v>
      </c>
      <c r="D5667" s="56"/>
      <c r="E5667" s="56">
        <v>0.54500000000000004</v>
      </c>
      <c r="F5667">
        <f>Table3[[#This Row],[DivPay]]*4</f>
        <v>2.1800000000000002</v>
      </c>
      <c r="G5667" s="2">
        <f>Table3[[#This Row],[FwdDiv]]/Table3[[#This Row],[SharePrice]]</f>
        <v>6.3761333723310915E-2</v>
      </c>
    </row>
    <row r="5668" spans="2:7" x14ac:dyDescent="0.2">
      <c r="B5668" s="57">
        <v>36895</v>
      </c>
      <c r="C5668" s="56">
        <v>34.44</v>
      </c>
      <c r="D5668" s="56"/>
      <c r="E5668" s="56">
        <v>0.54500000000000004</v>
      </c>
      <c r="F5668">
        <f>Table3[[#This Row],[DivPay]]*4</f>
        <v>2.1800000000000002</v>
      </c>
      <c r="G5668" s="2">
        <f>Table3[[#This Row],[FwdDiv]]/Table3[[#This Row],[SharePrice]]</f>
        <v>6.3298490127758428E-2</v>
      </c>
    </row>
    <row r="5669" spans="2:7" x14ac:dyDescent="0.2">
      <c r="B5669" s="57">
        <v>36894</v>
      </c>
      <c r="C5669" s="56">
        <v>36.44</v>
      </c>
      <c r="D5669" s="56"/>
      <c r="E5669" s="56">
        <v>0.54500000000000004</v>
      </c>
      <c r="F5669">
        <f>Table3[[#This Row],[DivPay]]*4</f>
        <v>2.1800000000000002</v>
      </c>
      <c r="G5669" s="2">
        <f>Table3[[#This Row],[FwdDiv]]/Table3[[#This Row],[SharePrice]]</f>
        <v>5.9824368825466531E-2</v>
      </c>
    </row>
    <row r="5670" spans="2:7" x14ac:dyDescent="0.2">
      <c r="B5670" s="57">
        <v>36893</v>
      </c>
      <c r="C5670" s="56">
        <v>37.56</v>
      </c>
      <c r="D5670" s="56"/>
      <c r="E5670" s="56">
        <v>0.54500000000000004</v>
      </c>
      <c r="F5670">
        <f>Table3[[#This Row],[DivPay]]*4</f>
        <v>2.1800000000000002</v>
      </c>
      <c r="G5670" s="2">
        <f>Table3[[#This Row],[FwdDiv]]/Table3[[#This Row],[SharePrice]]</f>
        <v>5.8040468583599576E-2</v>
      </c>
    </row>
    <row r="5671" spans="2:7" x14ac:dyDescent="0.2">
      <c r="B5671" s="57">
        <v>36889</v>
      </c>
      <c r="C5671" s="56">
        <v>38.5</v>
      </c>
      <c r="D5671" s="56"/>
      <c r="E5671" s="56">
        <v>0.54500000000000004</v>
      </c>
      <c r="F5671">
        <f>Table3[[#This Row],[DivPay]]*4</f>
        <v>2.1800000000000002</v>
      </c>
      <c r="G5671" s="2">
        <f>Table3[[#This Row],[FwdDiv]]/Table3[[#This Row],[SharePrice]]</f>
        <v>5.6623376623376624E-2</v>
      </c>
    </row>
    <row r="5672" spans="2:7" x14ac:dyDescent="0.2">
      <c r="B5672" s="57">
        <v>36888</v>
      </c>
      <c r="C5672" s="56">
        <v>39</v>
      </c>
      <c r="D5672" s="56"/>
      <c r="E5672" s="56">
        <v>0.54500000000000004</v>
      </c>
      <c r="F5672">
        <f>Table3[[#This Row],[DivPay]]*4</f>
        <v>2.1800000000000002</v>
      </c>
      <c r="G5672" s="2">
        <f>Table3[[#This Row],[FwdDiv]]/Table3[[#This Row],[SharePrice]]</f>
        <v>5.5897435897435899E-2</v>
      </c>
    </row>
    <row r="5673" spans="2:7" x14ac:dyDescent="0.2">
      <c r="B5673" s="57">
        <v>36887</v>
      </c>
      <c r="C5673" s="56">
        <v>38.94</v>
      </c>
      <c r="D5673" s="56"/>
      <c r="E5673" s="56">
        <v>0.54500000000000004</v>
      </c>
      <c r="F5673">
        <f>Table3[[#This Row],[DivPay]]*4</f>
        <v>2.1800000000000002</v>
      </c>
      <c r="G5673" s="2">
        <f>Table3[[#This Row],[FwdDiv]]/Table3[[#This Row],[SharePrice]]</f>
        <v>5.5983564458140733E-2</v>
      </c>
    </row>
    <row r="5674" spans="2:7" x14ac:dyDescent="0.2">
      <c r="B5674" s="57">
        <v>36886</v>
      </c>
      <c r="C5674" s="56">
        <v>39.25</v>
      </c>
      <c r="D5674" s="56"/>
      <c r="E5674" s="56">
        <v>0.54500000000000004</v>
      </c>
      <c r="F5674">
        <f>Table3[[#This Row],[DivPay]]*4</f>
        <v>2.1800000000000002</v>
      </c>
      <c r="G5674" s="2">
        <f>Table3[[#This Row],[FwdDiv]]/Table3[[#This Row],[SharePrice]]</f>
        <v>5.5541401273885356E-2</v>
      </c>
    </row>
    <row r="5675" spans="2:7" x14ac:dyDescent="0.2">
      <c r="B5675" s="57">
        <v>36882</v>
      </c>
      <c r="C5675" s="56">
        <v>38.380000000000003</v>
      </c>
      <c r="D5675" s="56"/>
      <c r="E5675" s="56">
        <v>0.54500000000000004</v>
      </c>
      <c r="F5675">
        <f>Table3[[#This Row],[DivPay]]*4</f>
        <v>2.1800000000000002</v>
      </c>
      <c r="G5675" s="2">
        <f>Table3[[#This Row],[FwdDiv]]/Table3[[#This Row],[SharePrice]]</f>
        <v>5.6800416883793642E-2</v>
      </c>
    </row>
    <row r="5676" spans="2:7" x14ac:dyDescent="0.2">
      <c r="B5676" s="57">
        <v>36881</v>
      </c>
      <c r="C5676" s="56">
        <v>38.5</v>
      </c>
      <c r="D5676" s="56"/>
      <c r="E5676" s="56">
        <v>0.54500000000000004</v>
      </c>
      <c r="F5676">
        <f>Table3[[#This Row],[DivPay]]*4</f>
        <v>2.1800000000000002</v>
      </c>
      <c r="G5676" s="2">
        <f>Table3[[#This Row],[FwdDiv]]/Table3[[#This Row],[SharePrice]]</f>
        <v>5.6623376623376624E-2</v>
      </c>
    </row>
    <row r="5677" spans="2:7" x14ac:dyDescent="0.2">
      <c r="B5677" s="57">
        <v>36880</v>
      </c>
      <c r="C5677" s="56">
        <v>37.81</v>
      </c>
      <c r="D5677" s="56"/>
      <c r="E5677" s="56">
        <v>0.54500000000000004</v>
      </c>
      <c r="F5677">
        <f>Table3[[#This Row],[DivPay]]*4</f>
        <v>2.1800000000000002</v>
      </c>
      <c r="G5677" s="2">
        <f>Table3[[#This Row],[FwdDiv]]/Table3[[#This Row],[SharePrice]]</f>
        <v>5.7656704575509123E-2</v>
      </c>
    </row>
    <row r="5678" spans="2:7" x14ac:dyDescent="0.2">
      <c r="B5678" s="57">
        <v>36879</v>
      </c>
      <c r="C5678" s="56">
        <v>36.75</v>
      </c>
      <c r="D5678" s="56"/>
      <c r="E5678" s="56">
        <v>0.54500000000000004</v>
      </c>
      <c r="F5678">
        <f>Table3[[#This Row],[DivPay]]*4</f>
        <v>2.1800000000000002</v>
      </c>
      <c r="G5678" s="2">
        <f>Table3[[#This Row],[FwdDiv]]/Table3[[#This Row],[SharePrice]]</f>
        <v>5.9319727891156464E-2</v>
      </c>
    </row>
    <row r="5679" spans="2:7" x14ac:dyDescent="0.2">
      <c r="B5679" s="57">
        <v>36878</v>
      </c>
      <c r="C5679" s="56">
        <v>35.880000000000003</v>
      </c>
      <c r="D5679" s="56"/>
      <c r="E5679" s="56">
        <v>0.54500000000000004</v>
      </c>
      <c r="F5679">
        <f>Table3[[#This Row],[DivPay]]*4</f>
        <v>2.1800000000000002</v>
      </c>
      <c r="G5679" s="2">
        <f>Table3[[#This Row],[FwdDiv]]/Table3[[#This Row],[SharePrice]]</f>
        <v>6.0758082497212935E-2</v>
      </c>
    </row>
    <row r="5680" spans="2:7" x14ac:dyDescent="0.2">
      <c r="B5680" s="57">
        <v>36875</v>
      </c>
      <c r="C5680" s="56">
        <v>35.130000000000003</v>
      </c>
      <c r="D5680" s="56"/>
      <c r="E5680" s="56">
        <v>0.54500000000000004</v>
      </c>
      <c r="F5680">
        <f>Table3[[#This Row],[DivPay]]*4</f>
        <v>2.1800000000000002</v>
      </c>
      <c r="G5680" s="2">
        <f>Table3[[#This Row],[FwdDiv]]/Table3[[#This Row],[SharePrice]]</f>
        <v>6.2055223455735838E-2</v>
      </c>
    </row>
    <row r="5681" spans="2:7" x14ac:dyDescent="0.2">
      <c r="B5681" s="57">
        <v>36874</v>
      </c>
      <c r="C5681" s="56">
        <v>35.19</v>
      </c>
      <c r="D5681" s="56"/>
      <c r="E5681" s="56">
        <v>0.54500000000000004</v>
      </c>
      <c r="F5681">
        <f>Table3[[#This Row],[DivPay]]*4</f>
        <v>2.1800000000000002</v>
      </c>
      <c r="G5681" s="2">
        <f>Table3[[#This Row],[FwdDiv]]/Table3[[#This Row],[SharePrice]]</f>
        <v>6.1949417448138686E-2</v>
      </c>
    </row>
    <row r="5682" spans="2:7" x14ac:dyDescent="0.2">
      <c r="B5682" s="57">
        <v>36873</v>
      </c>
      <c r="C5682" s="56">
        <v>35.69</v>
      </c>
      <c r="D5682" s="56"/>
      <c r="E5682" s="56">
        <v>0.54500000000000004</v>
      </c>
      <c r="F5682">
        <f>Table3[[#This Row],[DivPay]]*4</f>
        <v>2.1800000000000002</v>
      </c>
      <c r="G5682" s="2">
        <f>Table3[[#This Row],[FwdDiv]]/Table3[[#This Row],[SharePrice]]</f>
        <v>6.1081535444101998E-2</v>
      </c>
    </row>
    <row r="5683" spans="2:7" x14ac:dyDescent="0.2">
      <c r="B5683" s="57">
        <v>36872</v>
      </c>
      <c r="C5683" s="56">
        <v>35.94</v>
      </c>
      <c r="D5683" s="56"/>
      <c r="E5683" s="56">
        <v>0.54500000000000004</v>
      </c>
      <c r="F5683">
        <f>Table3[[#This Row],[DivPay]]*4</f>
        <v>2.1800000000000002</v>
      </c>
      <c r="G5683" s="2">
        <f>Table3[[#This Row],[FwdDiv]]/Table3[[#This Row],[SharePrice]]</f>
        <v>6.0656649972175854E-2</v>
      </c>
    </row>
    <row r="5684" spans="2:7" x14ac:dyDescent="0.2">
      <c r="B5684" s="57">
        <v>36871</v>
      </c>
      <c r="C5684" s="56">
        <v>35.880000000000003</v>
      </c>
      <c r="D5684" s="56"/>
      <c r="E5684" s="56">
        <v>0.54500000000000004</v>
      </c>
      <c r="F5684">
        <f>Table3[[#This Row],[DivPay]]*4</f>
        <v>2.1800000000000002</v>
      </c>
      <c r="G5684" s="2">
        <f>Table3[[#This Row],[FwdDiv]]/Table3[[#This Row],[SharePrice]]</f>
        <v>6.0758082497212935E-2</v>
      </c>
    </row>
    <row r="5685" spans="2:7" x14ac:dyDescent="0.2">
      <c r="B5685" s="57">
        <v>36868</v>
      </c>
      <c r="C5685" s="56">
        <v>36</v>
      </c>
      <c r="D5685" s="56"/>
      <c r="E5685" s="56">
        <v>0.54500000000000004</v>
      </c>
      <c r="F5685">
        <f>Table3[[#This Row],[DivPay]]*4</f>
        <v>2.1800000000000002</v>
      </c>
      <c r="G5685" s="2">
        <f>Table3[[#This Row],[FwdDiv]]/Table3[[#This Row],[SharePrice]]</f>
        <v>6.0555555555555557E-2</v>
      </c>
    </row>
    <row r="5686" spans="2:7" x14ac:dyDescent="0.2">
      <c r="B5686" s="57">
        <v>36867</v>
      </c>
      <c r="C5686" s="56">
        <v>36.75</v>
      </c>
      <c r="D5686" s="56"/>
      <c r="E5686" s="56">
        <v>0.54500000000000004</v>
      </c>
      <c r="F5686">
        <f>Table3[[#This Row],[DivPay]]*4</f>
        <v>2.1800000000000002</v>
      </c>
      <c r="G5686" s="2">
        <f>Table3[[#This Row],[FwdDiv]]/Table3[[#This Row],[SharePrice]]</f>
        <v>5.9319727891156464E-2</v>
      </c>
    </row>
    <row r="5687" spans="2:7" x14ac:dyDescent="0.2">
      <c r="B5687" s="57">
        <v>36866</v>
      </c>
      <c r="C5687" s="56">
        <v>36.75</v>
      </c>
      <c r="D5687" s="56"/>
      <c r="E5687" s="56">
        <v>0.54500000000000004</v>
      </c>
      <c r="F5687">
        <f>Table3[[#This Row],[DivPay]]*4</f>
        <v>2.1800000000000002</v>
      </c>
      <c r="G5687" s="2">
        <f>Table3[[#This Row],[FwdDiv]]/Table3[[#This Row],[SharePrice]]</f>
        <v>5.9319727891156464E-2</v>
      </c>
    </row>
    <row r="5688" spans="2:7" x14ac:dyDescent="0.2">
      <c r="B5688" s="57">
        <v>36865</v>
      </c>
      <c r="C5688" s="56">
        <v>36.94</v>
      </c>
      <c r="D5688" s="56"/>
      <c r="E5688" s="56">
        <v>0.54500000000000004</v>
      </c>
      <c r="F5688">
        <f>Table3[[#This Row],[DivPay]]*4</f>
        <v>2.1800000000000002</v>
      </c>
      <c r="G5688" s="2">
        <f>Table3[[#This Row],[FwdDiv]]/Table3[[#This Row],[SharePrice]]</f>
        <v>5.9014618299945865E-2</v>
      </c>
    </row>
    <row r="5689" spans="2:7" x14ac:dyDescent="0.2">
      <c r="B5689" s="57">
        <v>36864</v>
      </c>
      <c r="C5689" s="56">
        <v>37.75</v>
      </c>
      <c r="D5689" s="56"/>
      <c r="E5689" s="56">
        <v>0.54500000000000004</v>
      </c>
      <c r="F5689">
        <f>Table3[[#This Row],[DivPay]]*4</f>
        <v>2.1800000000000002</v>
      </c>
      <c r="G5689" s="2">
        <f>Table3[[#This Row],[FwdDiv]]/Table3[[#This Row],[SharePrice]]</f>
        <v>5.7748344370860932E-2</v>
      </c>
    </row>
    <row r="5690" spans="2:7" x14ac:dyDescent="0.2">
      <c r="B5690" s="57">
        <v>36861</v>
      </c>
      <c r="C5690" s="56">
        <v>37.31</v>
      </c>
      <c r="D5690" s="56"/>
      <c r="E5690" s="56">
        <v>0.54500000000000004</v>
      </c>
      <c r="F5690">
        <f>Table3[[#This Row],[DivPay]]*4</f>
        <v>2.1800000000000002</v>
      </c>
      <c r="G5690" s="2">
        <f>Table3[[#This Row],[FwdDiv]]/Table3[[#This Row],[SharePrice]]</f>
        <v>5.8429375502546232E-2</v>
      </c>
    </row>
    <row r="5691" spans="2:7" x14ac:dyDescent="0.2">
      <c r="B5691" s="57">
        <v>36860</v>
      </c>
      <c r="C5691" s="56">
        <v>37.25</v>
      </c>
      <c r="D5691" s="56"/>
      <c r="E5691" s="56">
        <v>0.54500000000000004</v>
      </c>
      <c r="F5691">
        <f>Table3[[#This Row],[DivPay]]*4</f>
        <v>2.1800000000000002</v>
      </c>
      <c r="G5691" s="2">
        <f>Table3[[#This Row],[FwdDiv]]/Table3[[#This Row],[SharePrice]]</f>
        <v>5.8523489932885912E-2</v>
      </c>
    </row>
    <row r="5692" spans="2:7" x14ac:dyDescent="0.2">
      <c r="B5692" s="57">
        <v>36859</v>
      </c>
      <c r="C5692" s="56">
        <v>37.44</v>
      </c>
      <c r="D5692" s="56"/>
      <c r="E5692" s="56">
        <v>0.54500000000000004</v>
      </c>
      <c r="F5692">
        <f>Table3[[#This Row],[DivPay]]*4</f>
        <v>2.1800000000000002</v>
      </c>
      <c r="G5692" s="2">
        <f>Table3[[#This Row],[FwdDiv]]/Table3[[#This Row],[SharePrice]]</f>
        <v>5.8226495726495735E-2</v>
      </c>
    </row>
    <row r="5693" spans="2:7" x14ac:dyDescent="0.2">
      <c r="B5693" s="57">
        <v>36858</v>
      </c>
      <c r="C5693" s="56">
        <v>36.94</v>
      </c>
      <c r="D5693" s="56"/>
      <c r="E5693" s="56">
        <v>0.54500000000000004</v>
      </c>
      <c r="F5693">
        <f>Table3[[#This Row],[DivPay]]*4</f>
        <v>2.1800000000000002</v>
      </c>
      <c r="G5693" s="2">
        <f>Table3[[#This Row],[FwdDiv]]/Table3[[#This Row],[SharePrice]]</f>
        <v>5.9014618299945865E-2</v>
      </c>
    </row>
    <row r="5694" spans="2:7" x14ac:dyDescent="0.2">
      <c r="B5694" s="57">
        <v>36857</v>
      </c>
      <c r="C5694" s="56">
        <v>36.56</v>
      </c>
      <c r="D5694" s="56"/>
      <c r="E5694" s="56">
        <v>0.54500000000000004</v>
      </c>
      <c r="F5694">
        <f>Table3[[#This Row],[DivPay]]*4</f>
        <v>2.1800000000000002</v>
      </c>
      <c r="G5694" s="2">
        <f>Table3[[#This Row],[FwdDiv]]/Table3[[#This Row],[SharePrice]]</f>
        <v>5.9628008752735231E-2</v>
      </c>
    </row>
    <row r="5695" spans="2:7" x14ac:dyDescent="0.2">
      <c r="B5695" s="57">
        <v>36854</v>
      </c>
      <c r="C5695" s="56">
        <v>37.25</v>
      </c>
      <c r="D5695" s="56"/>
      <c r="E5695" s="56">
        <v>0.54500000000000004</v>
      </c>
      <c r="F5695">
        <f>Table3[[#This Row],[DivPay]]*4</f>
        <v>2.1800000000000002</v>
      </c>
      <c r="G5695" s="2">
        <f>Table3[[#This Row],[FwdDiv]]/Table3[[#This Row],[SharePrice]]</f>
        <v>5.8523489932885912E-2</v>
      </c>
    </row>
    <row r="5696" spans="2:7" x14ac:dyDescent="0.2">
      <c r="B5696" s="57">
        <v>36852</v>
      </c>
      <c r="C5696" s="56">
        <v>37.31</v>
      </c>
      <c r="D5696" s="56"/>
      <c r="E5696" s="56">
        <v>0.54500000000000004</v>
      </c>
      <c r="F5696">
        <f>Table3[[#This Row],[DivPay]]*4</f>
        <v>2.1800000000000002</v>
      </c>
      <c r="G5696" s="2">
        <f>Table3[[#This Row],[FwdDiv]]/Table3[[#This Row],[SharePrice]]</f>
        <v>5.8429375502546232E-2</v>
      </c>
    </row>
    <row r="5697" spans="2:7" x14ac:dyDescent="0.2">
      <c r="B5697" s="57">
        <v>36851</v>
      </c>
      <c r="C5697" s="56">
        <v>36.44</v>
      </c>
      <c r="D5697" s="56"/>
      <c r="E5697" s="56">
        <v>0.54500000000000004</v>
      </c>
      <c r="F5697">
        <f>Table3[[#This Row],[DivPay]]*4</f>
        <v>2.1800000000000002</v>
      </c>
      <c r="G5697" s="2">
        <f>Table3[[#This Row],[FwdDiv]]/Table3[[#This Row],[SharePrice]]</f>
        <v>5.9824368825466531E-2</v>
      </c>
    </row>
    <row r="5698" spans="2:7" x14ac:dyDescent="0.2">
      <c r="B5698" s="57">
        <v>36850</v>
      </c>
      <c r="C5698" s="56">
        <v>36.19</v>
      </c>
      <c r="D5698" s="56"/>
      <c r="E5698" s="56">
        <v>0.54500000000000004</v>
      </c>
      <c r="F5698">
        <f>Table3[[#This Row],[DivPay]]*4</f>
        <v>2.1800000000000002</v>
      </c>
      <c r="G5698" s="2">
        <f>Table3[[#This Row],[FwdDiv]]/Table3[[#This Row],[SharePrice]]</f>
        <v>6.0237634705719821E-2</v>
      </c>
    </row>
    <row r="5699" spans="2:7" x14ac:dyDescent="0.2">
      <c r="B5699" s="57">
        <v>36847</v>
      </c>
      <c r="C5699" s="56">
        <v>35.75</v>
      </c>
      <c r="D5699" s="56"/>
      <c r="E5699" s="56">
        <v>0.54500000000000004</v>
      </c>
      <c r="F5699">
        <f>Table3[[#This Row],[DivPay]]*4</f>
        <v>2.1800000000000002</v>
      </c>
      <c r="G5699" s="2">
        <f>Table3[[#This Row],[FwdDiv]]/Table3[[#This Row],[SharePrice]]</f>
        <v>6.0979020979020984E-2</v>
      </c>
    </row>
    <row r="5700" spans="2:7" x14ac:dyDescent="0.2">
      <c r="B5700" s="57">
        <v>36846</v>
      </c>
      <c r="C5700" s="56">
        <v>35.19</v>
      </c>
      <c r="D5700" s="56"/>
      <c r="E5700" s="56">
        <v>0.54500000000000004</v>
      </c>
      <c r="F5700">
        <f>Table3[[#This Row],[DivPay]]*4</f>
        <v>2.1800000000000002</v>
      </c>
      <c r="G5700" s="2">
        <f>Table3[[#This Row],[FwdDiv]]/Table3[[#This Row],[SharePrice]]</f>
        <v>6.1949417448138686E-2</v>
      </c>
    </row>
    <row r="5701" spans="2:7" x14ac:dyDescent="0.2">
      <c r="B5701" s="57">
        <v>36845</v>
      </c>
      <c r="C5701" s="56">
        <v>34.56</v>
      </c>
      <c r="D5701" s="56"/>
      <c r="E5701" s="56">
        <v>0.54500000000000004</v>
      </c>
      <c r="F5701">
        <f>Table3[[#This Row],[DivPay]]*4</f>
        <v>2.1800000000000002</v>
      </c>
      <c r="G5701" s="2">
        <f>Table3[[#This Row],[FwdDiv]]/Table3[[#This Row],[SharePrice]]</f>
        <v>6.3078703703703706E-2</v>
      </c>
    </row>
    <row r="5702" spans="2:7" x14ac:dyDescent="0.2">
      <c r="B5702" s="57">
        <v>36844</v>
      </c>
      <c r="C5702" s="56">
        <v>34.130000000000003</v>
      </c>
      <c r="D5702" s="56"/>
      <c r="E5702" s="56">
        <v>0.54500000000000004</v>
      </c>
      <c r="F5702">
        <f>Table3[[#This Row],[DivPay]]*4</f>
        <v>2.1800000000000002</v>
      </c>
      <c r="G5702" s="2">
        <f>Table3[[#This Row],[FwdDiv]]/Table3[[#This Row],[SharePrice]]</f>
        <v>6.3873425139173753E-2</v>
      </c>
    </row>
    <row r="5703" spans="2:7" x14ac:dyDescent="0.2">
      <c r="B5703" s="57">
        <v>36843</v>
      </c>
      <c r="C5703" s="56">
        <v>34.75</v>
      </c>
      <c r="D5703" s="56">
        <v>0.54500000000000004</v>
      </c>
      <c r="E5703" s="56">
        <v>0.54500000000000004</v>
      </c>
      <c r="F5703">
        <f>Table3[[#This Row],[DivPay]]*4</f>
        <v>2.1800000000000002</v>
      </c>
      <c r="G5703" s="2">
        <f>Table3[[#This Row],[FwdDiv]]/Table3[[#This Row],[SharePrice]]</f>
        <v>6.2733812949640297E-2</v>
      </c>
    </row>
    <row r="5704" spans="2:7" x14ac:dyDescent="0.2">
      <c r="B5704" s="57">
        <v>36840</v>
      </c>
      <c r="C5704" s="56">
        <v>35.5</v>
      </c>
      <c r="D5704" s="56"/>
      <c r="E5704" s="56">
        <v>0.54500000000000004</v>
      </c>
      <c r="F5704">
        <f>Table3[[#This Row],[DivPay]]*4</f>
        <v>2.1800000000000002</v>
      </c>
      <c r="G5704" s="2">
        <f>Table3[[#This Row],[FwdDiv]]/Table3[[#This Row],[SharePrice]]</f>
        <v>6.1408450704225355E-2</v>
      </c>
    </row>
    <row r="5705" spans="2:7" x14ac:dyDescent="0.2">
      <c r="B5705" s="57">
        <v>36839</v>
      </c>
      <c r="C5705" s="56">
        <v>34.94</v>
      </c>
      <c r="D5705" s="56"/>
      <c r="E5705" s="56">
        <v>0.54500000000000004</v>
      </c>
      <c r="F5705">
        <f>Table3[[#This Row],[DivPay]]*4</f>
        <v>2.1800000000000002</v>
      </c>
      <c r="G5705" s="2">
        <f>Table3[[#This Row],[FwdDiv]]/Table3[[#This Row],[SharePrice]]</f>
        <v>6.2392673153978256E-2</v>
      </c>
    </row>
    <row r="5706" spans="2:7" x14ac:dyDescent="0.2">
      <c r="B5706" s="57">
        <v>36838</v>
      </c>
      <c r="C5706" s="56">
        <v>34.81</v>
      </c>
      <c r="D5706" s="56"/>
      <c r="E5706" s="56">
        <v>0.54500000000000004</v>
      </c>
      <c r="F5706">
        <f>Table3[[#This Row],[DivPay]]*4</f>
        <v>2.1800000000000002</v>
      </c>
      <c r="G5706" s="2">
        <f>Table3[[#This Row],[FwdDiv]]/Table3[[#This Row],[SharePrice]]</f>
        <v>6.2625682275208275E-2</v>
      </c>
    </row>
    <row r="5707" spans="2:7" x14ac:dyDescent="0.2">
      <c r="B5707" s="57">
        <v>36837</v>
      </c>
      <c r="C5707" s="56">
        <v>34.56</v>
      </c>
      <c r="D5707" s="56"/>
      <c r="E5707" s="56">
        <v>0.54500000000000004</v>
      </c>
      <c r="F5707">
        <f>Table3[[#This Row],[DivPay]]*4</f>
        <v>2.1800000000000002</v>
      </c>
      <c r="G5707" s="2">
        <f>Table3[[#This Row],[FwdDiv]]/Table3[[#This Row],[SharePrice]]</f>
        <v>6.3078703703703706E-2</v>
      </c>
    </row>
    <row r="5708" spans="2:7" x14ac:dyDescent="0.2">
      <c r="B5708" s="57">
        <v>36836</v>
      </c>
      <c r="C5708" s="56">
        <v>34.94</v>
      </c>
      <c r="D5708" s="56"/>
      <c r="E5708" s="56">
        <v>0.54500000000000004</v>
      </c>
      <c r="F5708">
        <f>Table3[[#This Row],[DivPay]]*4</f>
        <v>2.1800000000000002</v>
      </c>
      <c r="G5708" s="2">
        <f>Table3[[#This Row],[FwdDiv]]/Table3[[#This Row],[SharePrice]]</f>
        <v>6.2392673153978256E-2</v>
      </c>
    </row>
    <row r="5709" spans="2:7" x14ac:dyDescent="0.2">
      <c r="B5709" s="57">
        <v>36833</v>
      </c>
      <c r="C5709" s="56">
        <v>34.880000000000003</v>
      </c>
      <c r="D5709" s="56"/>
      <c r="E5709" s="56">
        <v>0.54500000000000004</v>
      </c>
      <c r="F5709">
        <f>Table3[[#This Row],[DivPay]]*4</f>
        <v>2.1800000000000002</v>
      </c>
      <c r="G5709" s="2">
        <f>Table3[[#This Row],[FwdDiv]]/Table3[[#This Row],[SharePrice]]</f>
        <v>6.25E-2</v>
      </c>
    </row>
    <row r="5710" spans="2:7" x14ac:dyDescent="0.2">
      <c r="B5710" s="57">
        <v>36832</v>
      </c>
      <c r="C5710" s="56">
        <v>35.19</v>
      </c>
      <c r="D5710" s="56"/>
      <c r="E5710" s="56">
        <v>0.54500000000000004</v>
      </c>
      <c r="F5710">
        <f>Table3[[#This Row],[DivPay]]*4</f>
        <v>2.1800000000000002</v>
      </c>
      <c r="G5710" s="2">
        <f>Table3[[#This Row],[FwdDiv]]/Table3[[#This Row],[SharePrice]]</f>
        <v>6.1949417448138686E-2</v>
      </c>
    </row>
    <row r="5711" spans="2:7" x14ac:dyDescent="0.2">
      <c r="B5711" s="57">
        <v>36831</v>
      </c>
      <c r="C5711" s="56">
        <v>35.75</v>
      </c>
      <c r="D5711" s="56"/>
      <c r="E5711" s="56">
        <v>0.54500000000000004</v>
      </c>
      <c r="F5711">
        <f>Table3[[#This Row],[DivPay]]*4</f>
        <v>2.1800000000000002</v>
      </c>
      <c r="G5711" s="2">
        <f>Table3[[#This Row],[FwdDiv]]/Table3[[#This Row],[SharePrice]]</f>
        <v>6.0979020979020984E-2</v>
      </c>
    </row>
    <row r="5712" spans="2:7" x14ac:dyDescent="0.2">
      <c r="B5712" s="57">
        <v>36830</v>
      </c>
      <c r="C5712" s="56">
        <v>35.19</v>
      </c>
      <c r="D5712" s="56"/>
      <c r="E5712" s="56">
        <v>0.54500000000000004</v>
      </c>
      <c r="F5712">
        <f>Table3[[#This Row],[DivPay]]*4</f>
        <v>2.1800000000000002</v>
      </c>
      <c r="G5712" s="2">
        <f>Table3[[#This Row],[FwdDiv]]/Table3[[#This Row],[SharePrice]]</f>
        <v>6.1949417448138686E-2</v>
      </c>
    </row>
    <row r="5713" spans="2:7" x14ac:dyDescent="0.2">
      <c r="B5713" s="57">
        <v>36829</v>
      </c>
      <c r="C5713" s="56">
        <v>35.31</v>
      </c>
      <c r="D5713" s="56"/>
      <c r="E5713" s="56">
        <v>0.54500000000000004</v>
      </c>
      <c r="F5713">
        <f>Table3[[#This Row],[DivPay]]*4</f>
        <v>2.1800000000000002</v>
      </c>
      <c r="G5713" s="2">
        <f>Table3[[#This Row],[FwdDiv]]/Table3[[#This Row],[SharePrice]]</f>
        <v>6.1738884168790711E-2</v>
      </c>
    </row>
    <row r="5714" spans="2:7" x14ac:dyDescent="0.2">
      <c r="B5714" s="57">
        <v>36826</v>
      </c>
      <c r="C5714" s="56">
        <v>34.44</v>
      </c>
      <c r="D5714" s="56"/>
      <c r="E5714" s="56">
        <v>0.54500000000000004</v>
      </c>
      <c r="F5714">
        <f>Table3[[#This Row],[DivPay]]*4</f>
        <v>2.1800000000000002</v>
      </c>
      <c r="G5714" s="2">
        <f>Table3[[#This Row],[FwdDiv]]/Table3[[#This Row],[SharePrice]]</f>
        <v>6.3298490127758428E-2</v>
      </c>
    </row>
    <row r="5715" spans="2:7" x14ac:dyDescent="0.2">
      <c r="B5715" s="57">
        <v>36825</v>
      </c>
      <c r="C5715" s="56">
        <v>33.31</v>
      </c>
      <c r="D5715" s="56"/>
      <c r="E5715" s="56">
        <v>0.54500000000000004</v>
      </c>
      <c r="F5715">
        <f>Table3[[#This Row],[DivPay]]*4</f>
        <v>2.1800000000000002</v>
      </c>
      <c r="G5715" s="2">
        <f>Table3[[#This Row],[FwdDiv]]/Table3[[#This Row],[SharePrice]]</f>
        <v>6.544581206844792E-2</v>
      </c>
    </row>
    <row r="5716" spans="2:7" x14ac:dyDescent="0.2">
      <c r="B5716" s="57">
        <v>36824</v>
      </c>
      <c r="C5716" s="56">
        <v>33.880000000000003</v>
      </c>
      <c r="D5716" s="56"/>
      <c r="E5716" s="56">
        <v>0.54500000000000004</v>
      </c>
      <c r="F5716">
        <f>Table3[[#This Row],[DivPay]]*4</f>
        <v>2.1800000000000002</v>
      </c>
      <c r="G5716" s="2">
        <f>Table3[[#This Row],[FwdDiv]]/Table3[[#This Row],[SharePrice]]</f>
        <v>6.4344746162927985E-2</v>
      </c>
    </row>
    <row r="5717" spans="2:7" x14ac:dyDescent="0.2">
      <c r="B5717" s="57">
        <v>36823</v>
      </c>
      <c r="C5717" s="56">
        <v>33.81</v>
      </c>
      <c r="D5717" s="56"/>
      <c r="E5717" s="56">
        <v>0.54500000000000004</v>
      </c>
      <c r="F5717">
        <f>Table3[[#This Row],[DivPay]]*4</f>
        <v>2.1800000000000002</v>
      </c>
      <c r="G5717" s="2">
        <f>Table3[[#This Row],[FwdDiv]]/Table3[[#This Row],[SharePrice]]</f>
        <v>6.4477965099083115E-2</v>
      </c>
    </row>
    <row r="5718" spans="2:7" x14ac:dyDescent="0.2">
      <c r="B5718" s="57">
        <v>36822</v>
      </c>
      <c r="C5718" s="56">
        <v>33.25</v>
      </c>
      <c r="D5718" s="56"/>
      <c r="E5718" s="56">
        <v>0.54500000000000004</v>
      </c>
      <c r="F5718">
        <f>Table3[[#This Row],[DivPay]]*4</f>
        <v>2.1800000000000002</v>
      </c>
      <c r="G5718" s="2">
        <f>Table3[[#This Row],[FwdDiv]]/Table3[[#This Row],[SharePrice]]</f>
        <v>6.5563909774436088E-2</v>
      </c>
    </row>
    <row r="5719" spans="2:7" x14ac:dyDescent="0.2">
      <c r="B5719" s="57">
        <v>36819</v>
      </c>
      <c r="C5719" s="56">
        <v>32.81</v>
      </c>
      <c r="D5719" s="56"/>
      <c r="E5719" s="56">
        <v>0.54500000000000004</v>
      </c>
      <c r="F5719">
        <f>Table3[[#This Row],[DivPay]]*4</f>
        <v>2.1800000000000002</v>
      </c>
      <c r="G5719" s="2">
        <f>Table3[[#This Row],[FwdDiv]]/Table3[[#This Row],[SharePrice]]</f>
        <v>6.6443157573910394E-2</v>
      </c>
    </row>
    <row r="5720" spans="2:7" x14ac:dyDescent="0.2">
      <c r="B5720" s="57">
        <v>36818</v>
      </c>
      <c r="C5720" s="56">
        <v>33.130000000000003</v>
      </c>
      <c r="D5720" s="56"/>
      <c r="E5720" s="56">
        <v>0.54500000000000004</v>
      </c>
      <c r="F5720">
        <f>Table3[[#This Row],[DivPay]]*4</f>
        <v>2.1800000000000002</v>
      </c>
      <c r="G5720" s="2">
        <f>Table3[[#This Row],[FwdDiv]]/Table3[[#This Row],[SharePrice]]</f>
        <v>6.5801388469664962E-2</v>
      </c>
    </row>
    <row r="5721" spans="2:7" x14ac:dyDescent="0.2">
      <c r="B5721" s="57">
        <v>36817</v>
      </c>
      <c r="C5721" s="56">
        <v>32.880000000000003</v>
      </c>
      <c r="D5721" s="56"/>
      <c r="E5721" s="56">
        <v>0.54500000000000004</v>
      </c>
      <c r="F5721">
        <f>Table3[[#This Row],[DivPay]]*4</f>
        <v>2.1800000000000002</v>
      </c>
      <c r="G5721" s="2">
        <f>Table3[[#This Row],[FwdDiv]]/Table3[[#This Row],[SharePrice]]</f>
        <v>6.6301703163017034E-2</v>
      </c>
    </row>
    <row r="5722" spans="2:7" x14ac:dyDescent="0.2">
      <c r="B5722" s="57">
        <v>36816</v>
      </c>
      <c r="C5722" s="56">
        <v>32.75</v>
      </c>
      <c r="D5722" s="56"/>
      <c r="E5722" s="56">
        <v>0.54500000000000004</v>
      </c>
      <c r="F5722">
        <f>Table3[[#This Row],[DivPay]]*4</f>
        <v>2.1800000000000002</v>
      </c>
      <c r="G5722" s="2">
        <f>Table3[[#This Row],[FwdDiv]]/Table3[[#This Row],[SharePrice]]</f>
        <v>6.656488549618321E-2</v>
      </c>
    </row>
    <row r="5723" spans="2:7" x14ac:dyDescent="0.2">
      <c r="B5723" s="57">
        <v>36815</v>
      </c>
      <c r="C5723" s="56">
        <v>33.06</v>
      </c>
      <c r="D5723" s="56"/>
      <c r="E5723" s="56">
        <v>0.54500000000000004</v>
      </c>
      <c r="F5723">
        <f>Table3[[#This Row],[DivPay]]*4</f>
        <v>2.1800000000000002</v>
      </c>
      <c r="G5723" s="2">
        <f>Table3[[#This Row],[FwdDiv]]/Table3[[#This Row],[SharePrice]]</f>
        <v>6.5940713853599522E-2</v>
      </c>
    </row>
    <row r="5724" spans="2:7" x14ac:dyDescent="0.2">
      <c r="B5724" s="57">
        <v>36812</v>
      </c>
      <c r="C5724" s="56">
        <v>32.94</v>
      </c>
      <c r="D5724" s="56"/>
      <c r="E5724" s="56">
        <v>0.54500000000000004</v>
      </c>
      <c r="F5724">
        <f>Table3[[#This Row],[DivPay]]*4</f>
        <v>2.1800000000000002</v>
      </c>
      <c r="G5724" s="2">
        <f>Table3[[#This Row],[FwdDiv]]/Table3[[#This Row],[SharePrice]]</f>
        <v>6.6180935033394062E-2</v>
      </c>
    </row>
    <row r="5725" spans="2:7" x14ac:dyDescent="0.2">
      <c r="B5725" s="57">
        <v>36811</v>
      </c>
      <c r="C5725" s="56">
        <v>33</v>
      </c>
      <c r="D5725" s="56"/>
      <c r="E5725" s="56">
        <v>0.54500000000000004</v>
      </c>
      <c r="F5725">
        <f>Table3[[#This Row],[DivPay]]*4</f>
        <v>2.1800000000000002</v>
      </c>
      <c r="G5725" s="2">
        <f>Table3[[#This Row],[FwdDiv]]/Table3[[#This Row],[SharePrice]]</f>
        <v>6.606060606060607E-2</v>
      </c>
    </row>
    <row r="5726" spans="2:7" x14ac:dyDescent="0.2">
      <c r="B5726" s="57">
        <v>36810</v>
      </c>
      <c r="C5726" s="56">
        <v>33.380000000000003</v>
      </c>
      <c r="D5726" s="56"/>
      <c r="E5726" s="56">
        <v>0.54500000000000004</v>
      </c>
      <c r="F5726">
        <f>Table3[[#This Row],[DivPay]]*4</f>
        <v>2.1800000000000002</v>
      </c>
      <c r="G5726" s="2">
        <f>Table3[[#This Row],[FwdDiv]]/Table3[[#This Row],[SharePrice]]</f>
        <v>6.5308568004793288E-2</v>
      </c>
    </row>
    <row r="5727" spans="2:7" x14ac:dyDescent="0.2">
      <c r="B5727" s="57">
        <v>36809</v>
      </c>
      <c r="C5727" s="56">
        <v>32.75</v>
      </c>
      <c r="D5727" s="56"/>
      <c r="E5727" s="56">
        <v>0.54500000000000004</v>
      </c>
      <c r="F5727">
        <f>Table3[[#This Row],[DivPay]]*4</f>
        <v>2.1800000000000002</v>
      </c>
      <c r="G5727" s="2">
        <f>Table3[[#This Row],[FwdDiv]]/Table3[[#This Row],[SharePrice]]</f>
        <v>6.656488549618321E-2</v>
      </c>
    </row>
    <row r="5728" spans="2:7" x14ac:dyDescent="0.2">
      <c r="B5728" s="57">
        <v>36808</v>
      </c>
      <c r="C5728" s="56">
        <v>32.380000000000003</v>
      </c>
      <c r="D5728" s="56"/>
      <c r="E5728" s="56">
        <v>0.54500000000000004</v>
      </c>
      <c r="F5728">
        <f>Table3[[#This Row],[DivPay]]*4</f>
        <v>2.1800000000000002</v>
      </c>
      <c r="G5728" s="2">
        <f>Table3[[#This Row],[FwdDiv]]/Table3[[#This Row],[SharePrice]]</f>
        <v>6.732550957381099E-2</v>
      </c>
    </row>
    <row r="5729" spans="2:7" x14ac:dyDescent="0.2">
      <c r="B5729" s="57">
        <v>36805</v>
      </c>
      <c r="C5729" s="56">
        <v>32.31</v>
      </c>
      <c r="D5729" s="56"/>
      <c r="E5729" s="56">
        <v>0.54500000000000004</v>
      </c>
      <c r="F5729">
        <f>Table3[[#This Row],[DivPay]]*4</f>
        <v>2.1800000000000002</v>
      </c>
      <c r="G5729" s="2">
        <f>Table3[[#This Row],[FwdDiv]]/Table3[[#This Row],[SharePrice]]</f>
        <v>6.7471371092541005E-2</v>
      </c>
    </row>
    <row r="5730" spans="2:7" x14ac:dyDescent="0.2">
      <c r="B5730" s="57">
        <v>36804</v>
      </c>
      <c r="C5730" s="56">
        <v>32.56</v>
      </c>
      <c r="D5730" s="56"/>
      <c r="E5730" s="56">
        <v>0.54500000000000004</v>
      </c>
      <c r="F5730">
        <f>Table3[[#This Row],[DivPay]]*4</f>
        <v>2.1800000000000002</v>
      </c>
      <c r="G5730" s="2">
        <f>Table3[[#This Row],[FwdDiv]]/Table3[[#This Row],[SharePrice]]</f>
        <v>6.6953316953316952E-2</v>
      </c>
    </row>
    <row r="5731" spans="2:7" x14ac:dyDescent="0.2">
      <c r="B5731" s="57">
        <v>36803</v>
      </c>
      <c r="C5731" s="56">
        <v>33.06</v>
      </c>
      <c r="D5731" s="56"/>
      <c r="E5731" s="56">
        <v>0.54500000000000004</v>
      </c>
      <c r="F5731">
        <f>Table3[[#This Row],[DivPay]]*4</f>
        <v>2.1800000000000002</v>
      </c>
      <c r="G5731" s="2">
        <f>Table3[[#This Row],[FwdDiv]]/Table3[[#This Row],[SharePrice]]</f>
        <v>6.5940713853599522E-2</v>
      </c>
    </row>
    <row r="5732" spans="2:7" x14ac:dyDescent="0.2">
      <c r="B5732" s="57">
        <v>36802</v>
      </c>
      <c r="C5732" s="56">
        <v>33.880000000000003</v>
      </c>
      <c r="D5732" s="56"/>
      <c r="E5732" s="56">
        <v>0.54500000000000004</v>
      </c>
      <c r="F5732">
        <f>Table3[[#This Row],[DivPay]]*4</f>
        <v>2.1800000000000002</v>
      </c>
      <c r="G5732" s="2">
        <f>Table3[[#This Row],[FwdDiv]]/Table3[[#This Row],[SharePrice]]</f>
        <v>6.4344746162927985E-2</v>
      </c>
    </row>
    <row r="5733" spans="2:7" x14ac:dyDescent="0.2">
      <c r="B5733" s="57">
        <v>36801</v>
      </c>
      <c r="C5733" s="56">
        <v>34.69</v>
      </c>
      <c r="D5733" s="56"/>
      <c r="E5733" s="56">
        <v>0.54500000000000004</v>
      </c>
      <c r="F5733">
        <f>Table3[[#This Row],[DivPay]]*4</f>
        <v>2.1800000000000002</v>
      </c>
      <c r="G5733" s="2">
        <f>Table3[[#This Row],[FwdDiv]]/Table3[[#This Row],[SharePrice]]</f>
        <v>6.2842317670798509E-2</v>
      </c>
    </row>
    <row r="5734" spans="2:7" x14ac:dyDescent="0.2">
      <c r="B5734" s="57">
        <v>36798</v>
      </c>
      <c r="C5734" s="56">
        <v>34.130000000000003</v>
      </c>
      <c r="D5734" s="56"/>
      <c r="E5734" s="56">
        <v>0.54500000000000004</v>
      </c>
      <c r="F5734">
        <f>Table3[[#This Row],[DivPay]]*4</f>
        <v>2.1800000000000002</v>
      </c>
      <c r="G5734" s="2">
        <f>Table3[[#This Row],[FwdDiv]]/Table3[[#This Row],[SharePrice]]</f>
        <v>6.3873425139173753E-2</v>
      </c>
    </row>
    <row r="5735" spans="2:7" x14ac:dyDescent="0.2">
      <c r="B5735" s="57">
        <v>36797</v>
      </c>
      <c r="C5735" s="56">
        <v>34.06</v>
      </c>
      <c r="D5735" s="56"/>
      <c r="E5735" s="56">
        <v>0.54500000000000004</v>
      </c>
      <c r="F5735">
        <f>Table3[[#This Row],[DivPay]]*4</f>
        <v>2.1800000000000002</v>
      </c>
      <c r="G5735" s="2">
        <f>Table3[[#This Row],[FwdDiv]]/Table3[[#This Row],[SharePrice]]</f>
        <v>6.4004697592483853E-2</v>
      </c>
    </row>
    <row r="5736" spans="2:7" x14ac:dyDescent="0.2">
      <c r="B5736" s="57">
        <v>36796</v>
      </c>
      <c r="C5736" s="56">
        <v>34.31</v>
      </c>
      <c r="D5736" s="56"/>
      <c r="E5736" s="56">
        <v>0.54500000000000004</v>
      </c>
      <c r="F5736">
        <f>Table3[[#This Row],[DivPay]]*4</f>
        <v>2.1800000000000002</v>
      </c>
      <c r="G5736" s="2">
        <f>Table3[[#This Row],[FwdDiv]]/Table3[[#This Row],[SharePrice]]</f>
        <v>6.3538327018361998E-2</v>
      </c>
    </row>
    <row r="5737" spans="2:7" x14ac:dyDescent="0.2">
      <c r="B5737" s="57">
        <v>36795</v>
      </c>
      <c r="C5737" s="56">
        <v>34</v>
      </c>
      <c r="D5737" s="56"/>
      <c r="E5737" s="56">
        <v>0.54500000000000004</v>
      </c>
      <c r="F5737">
        <f>Table3[[#This Row],[DivPay]]*4</f>
        <v>2.1800000000000002</v>
      </c>
      <c r="G5737" s="2">
        <f>Table3[[#This Row],[FwdDiv]]/Table3[[#This Row],[SharePrice]]</f>
        <v>6.4117647058823529E-2</v>
      </c>
    </row>
    <row r="5738" spans="2:7" x14ac:dyDescent="0.2">
      <c r="B5738" s="57">
        <v>36794</v>
      </c>
      <c r="C5738" s="56">
        <v>32.81</v>
      </c>
      <c r="D5738" s="56"/>
      <c r="E5738" s="56">
        <v>0.54500000000000004</v>
      </c>
      <c r="F5738">
        <f>Table3[[#This Row],[DivPay]]*4</f>
        <v>2.1800000000000002</v>
      </c>
      <c r="G5738" s="2">
        <f>Table3[[#This Row],[FwdDiv]]/Table3[[#This Row],[SharePrice]]</f>
        <v>6.6443157573910394E-2</v>
      </c>
    </row>
    <row r="5739" spans="2:7" x14ac:dyDescent="0.2">
      <c r="B5739" s="57">
        <v>36791</v>
      </c>
      <c r="C5739" s="56">
        <v>32.81</v>
      </c>
      <c r="D5739" s="56"/>
      <c r="E5739" s="56">
        <v>0.54500000000000004</v>
      </c>
      <c r="F5739">
        <f>Table3[[#This Row],[DivPay]]*4</f>
        <v>2.1800000000000002</v>
      </c>
      <c r="G5739" s="2">
        <f>Table3[[#This Row],[FwdDiv]]/Table3[[#This Row],[SharePrice]]</f>
        <v>6.6443157573910394E-2</v>
      </c>
    </row>
    <row r="5740" spans="2:7" x14ac:dyDescent="0.2">
      <c r="B5740" s="57">
        <v>36790</v>
      </c>
      <c r="C5740" s="56">
        <v>32.380000000000003</v>
      </c>
      <c r="D5740" s="56"/>
      <c r="E5740" s="56">
        <v>0.54500000000000004</v>
      </c>
      <c r="F5740">
        <f>Table3[[#This Row],[DivPay]]*4</f>
        <v>2.1800000000000002</v>
      </c>
      <c r="G5740" s="2">
        <f>Table3[[#This Row],[FwdDiv]]/Table3[[#This Row],[SharePrice]]</f>
        <v>6.732550957381099E-2</v>
      </c>
    </row>
    <row r="5741" spans="2:7" x14ac:dyDescent="0.2">
      <c r="B5741" s="57">
        <v>36789</v>
      </c>
      <c r="C5741" s="56">
        <v>32.94</v>
      </c>
      <c r="D5741" s="56"/>
      <c r="E5741" s="56">
        <v>0.54500000000000004</v>
      </c>
      <c r="F5741">
        <f>Table3[[#This Row],[DivPay]]*4</f>
        <v>2.1800000000000002</v>
      </c>
      <c r="G5741" s="2">
        <f>Table3[[#This Row],[FwdDiv]]/Table3[[#This Row],[SharePrice]]</f>
        <v>6.6180935033394062E-2</v>
      </c>
    </row>
    <row r="5742" spans="2:7" x14ac:dyDescent="0.2">
      <c r="B5742" s="57">
        <v>36788</v>
      </c>
      <c r="C5742" s="56">
        <v>33.19</v>
      </c>
      <c r="D5742" s="56"/>
      <c r="E5742" s="56">
        <v>0.54500000000000004</v>
      </c>
      <c r="F5742">
        <f>Table3[[#This Row],[DivPay]]*4</f>
        <v>2.1800000000000002</v>
      </c>
      <c r="G5742" s="2">
        <f>Table3[[#This Row],[FwdDiv]]/Table3[[#This Row],[SharePrice]]</f>
        <v>6.5682434468213327E-2</v>
      </c>
    </row>
    <row r="5743" spans="2:7" x14ac:dyDescent="0.2">
      <c r="B5743" s="57">
        <v>36787</v>
      </c>
      <c r="C5743" s="56">
        <v>33.78</v>
      </c>
      <c r="D5743" s="56"/>
      <c r="E5743" s="56">
        <v>0.54500000000000004</v>
      </c>
      <c r="F5743">
        <f>Table3[[#This Row],[DivPay]]*4</f>
        <v>2.1800000000000002</v>
      </c>
      <c r="G5743" s="2">
        <f>Table3[[#This Row],[FwdDiv]]/Table3[[#This Row],[SharePrice]]</f>
        <v>6.4535227945529905E-2</v>
      </c>
    </row>
    <row r="5744" spans="2:7" x14ac:dyDescent="0.2">
      <c r="B5744" s="57">
        <v>36784</v>
      </c>
      <c r="C5744" s="56">
        <v>34.44</v>
      </c>
      <c r="D5744" s="56"/>
      <c r="E5744" s="56">
        <v>0.54500000000000004</v>
      </c>
      <c r="F5744">
        <f>Table3[[#This Row],[DivPay]]*4</f>
        <v>2.1800000000000002</v>
      </c>
      <c r="G5744" s="2">
        <f>Table3[[#This Row],[FwdDiv]]/Table3[[#This Row],[SharePrice]]</f>
        <v>6.3298490127758428E-2</v>
      </c>
    </row>
    <row r="5745" spans="2:7" x14ac:dyDescent="0.2">
      <c r="B5745" s="57">
        <v>36783</v>
      </c>
      <c r="C5745" s="56">
        <v>34</v>
      </c>
      <c r="D5745" s="56"/>
      <c r="E5745" s="56">
        <v>0.54500000000000004</v>
      </c>
      <c r="F5745">
        <f>Table3[[#This Row],[DivPay]]*4</f>
        <v>2.1800000000000002</v>
      </c>
      <c r="G5745" s="2">
        <f>Table3[[#This Row],[FwdDiv]]/Table3[[#This Row],[SharePrice]]</f>
        <v>6.4117647058823529E-2</v>
      </c>
    </row>
    <row r="5746" spans="2:7" x14ac:dyDescent="0.2">
      <c r="B5746" s="57">
        <v>36782</v>
      </c>
      <c r="C5746" s="56">
        <v>34.44</v>
      </c>
      <c r="D5746" s="56"/>
      <c r="E5746" s="56">
        <v>0.54500000000000004</v>
      </c>
      <c r="F5746">
        <f>Table3[[#This Row],[DivPay]]*4</f>
        <v>2.1800000000000002</v>
      </c>
      <c r="G5746" s="2">
        <f>Table3[[#This Row],[FwdDiv]]/Table3[[#This Row],[SharePrice]]</f>
        <v>6.3298490127758428E-2</v>
      </c>
    </row>
    <row r="5747" spans="2:7" x14ac:dyDescent="0.2">
      <c r="B5747" s="57">
        <v>36781</v>
      </c>
      <c r="C5747" s="56">
        <v>34.75</v>
      </c>
      <c r="D5747" s="56"/>
      <c r="E5747" s="56">
        <v>0.54500000000000004</v>
      </c>
      <c r="F5747">
        <f>Table3[[#This Row],[DivPay]]*4</f>
        <v>2.1800000000000002</v>
      </c>
      <c r="G5747" s="2">
        <f>Table3[[#This Row],[FwdDiv]]/Table3[[#This Row],[SharePrice]]</f>
        <v>6.2733812949640297E-2</v>
      </c>
    </row>
    <row r="5748" spans="2:7" x14ac:dyDescent="0.2">
      <c r="B5748" s="57">
        <v>36780</v>
      </c>
      <c r="C5748" s="56">
        <v>34.94</v>
      </c>
      <c r="D5748" s="56"/>
      <c r="E5748" s="56">
        <v>0.54500000000000004</v>
      </c>
      <c r="F5748">
        <f>Table3[[#This Row],[DivPay]]*4</f>
        <v>2.1800000000000002</v>
      </c>
      <c r="G5748" s="2">
        <f>Table3[[#This Row],[FwdDiv]]/Table3[[#This Row],[SharePrice]]</f>
        <v>6.2392673153978256E-2</v>
      </c>
    </row>
    <row r="5749" spans="2:7" x14ac:dyDescent="0.2">
      <c r="B5749" s="57">
        <v>36777</v>
      </c>
      <c r="C5749" s="56">
        <v>34.31</v>
      </c>
      <c r="D5749" s="56"/>
      <c r="E5749" s="56">
        <v>0.54500000000000004</v>
      </c>
      <c r="F5749">
        <f>Table3[[#This Row],[DivPay]]*4</f>
        <v>2.1800000000000002</v>
      </c>
      <c r="G5749" s="2">
        <f>Table3[[#This Row],[FwdDiv]]/Table3[[#This Row],[SharePrice]]</f>
        <v>6.3538327018361998E-2</v>
      </c>
    </row>
    <row r="5750" spans="2:7" x14ac:dyDescent="0.2">
      <c r="B5750" s="57">
        <v>36776</v>
      </c>
      <c r="C5750" s="56">
        <v>32.81</v>
      </c>
      <c r="D5750" s="56"/>
      <c r="E5750" s="56">
        <v>0.54500000000000004</v>
      </c>
      <c r="F5750">
        <f>Table3[[#This Row],[DivPay]]*4</f>
        <v>2.1800000000000002</v>
      </c>
      <c r="G5750" s="2">
        <f>Table3[[#This Row],[FwdDiv]]/Table3[[#This Row],[SharePrice]]</f>
        <v>6.6443157573910394E-2</v>
      </c>
    </row>
    <row r="5751" spans="2:7" x14ac:dyDescent="0.2">
      <c r="B5751" s="57">
        <v>36775</v>
      </c>
      <c r="C5751" s="56">
        <v>32.75</v>
      </c>
      <c r="D5751" s="56"/>
      <c r="E5751" s="56">
        <v>0.54500000000000004</v>
      </c>
      <c r="F5751">
        <f>Table3[[#This Row],[DivPay]]*4</f>
        <v>2.1800000000000002</v>
      </c>
      <c r="G5751" s="2">
        <f>Table3[[#This Row],[FwdDiv]]/Table3[[#This Row],[SharePrice]]</f>
        <v>6.656488549618321E-2</v>
      </c>
    </row>
    <row r="5752" spans="2:7" x14ac:dyDescent="0.2">
      <c r="B5752" s="57">
        <v>36774</v>
      </c>
      <c r="C5752" s="56">
        <v>31.94</v>
      </c>
      <c r="D5752" s="56"/>
      <c r="E5752" s="56">
        <v>0.54500000000000004</v>
      </c>
      <c r="F5752">
        <f>Table3[[#This Row],[DivPay]]*4</f>
        <v>2.1800000000000002</v>
      </c>
      <c r="G5752" s="2">
        <f>Table3[[#This Row],[FwdDiv]]/Table3[[#This Row],[SharePrice]]</f>
        <v>6.8252974326862864E-2</v>
      </c>
    </row>
    <row r="5753" spans="2:7" x14ac:dyDescent="0.2">
      <c r="B5753" s="57">
        <v>36770</v>
      </c>
      <c r="C5753" s="56">
        <v>31.19</v>
      </c>
      <c r="D5753" s="56"/>
      <c r="E5753" s="56">
        <v>0.54500000000000004</v>
      </c>
      <c r="F5753">
        <f>Table3[[#This Row],[DivPay]]*4</f>
        <v>2.1800000000000002</v>
      </c>
      <c r="G5753" s="2">
        <f>Table3[[#This Row],[FwdDiv]]/Table3[[#This Row],[SharePrice]]</f>
        <v>6.98941968579673E-2</v>
      </c>
    </row>
    <row r="5754" spans="2:7" x14ac:dyDescent="0.2">
      <c r="B5754" s="57">
        <v>36769</v>
      </c>
      <c r="C5754" s="56">
        <v>31.31</v>
      </c>
      <c r="D5754" s="56"/>
      <c r="E5754" s="56">
        <v>0.54500000000000004</v>
      </c>
      <c r="F5754">
        <f>Table3[[#This Row],[DivPay]]*4</f>
        <v>2.1800000000000002</v>
      </c>
      <c r="G5754" s="2">
        <f>Table3[[#This Row],[FwdDiv]]/Table3[[#This Row],[SharePrice]]</f>
        <v>6.9626317470456736E-2</v>
      </c>
    </row>
    <row r="5755" spans="2:7" x14ac:dyDescent="0.2">
      <c r="B5755" s="57">
        <v>36768</v>
      </c>
      <c r="C5755" s="56">
        <v>31.31</v>
      </c>
      <c r="D5755" s="56"/>
      <c r="E5755" s="56">
        <v>0.54500000000000004</v>
      </c>
      <c r="F5755">
        <f>Table3[[#This Row],[DivPay]]*4</f>
        <v>2.1800000000000002</v>
      </c>
      <c r="G5755" s="2">
        <f>Table3[[#This Row],[FwdDiv]]/Table3[[#This Row],[SharePrice]]</f>
        <v>6.9626317470456736E-2</v>
      </c>
    </row>
    <row r="5756" spans="2:7" x14ac:dyDescent="0.2">
      <c r="B5756" s="57">
        <v>36767</v>
      </c>
      <c r="C5756" s="56">
        <v>30.56</v>
      </c>
      <c r="D5756" s="56"/>
      <c r="E5756" s="56">
        <v>0.54500000000000004</v>
      </c>
      <c r="F5756">
        <f>Table3[[#This Row],[DivPay]]*4</f>
        <v>2.1800000000000002</v>
      </c>
      <c r="G5756" s="2">
        <f>Table3[[#This Row],[FwdDiv]]/Table3[[#This Row],[SharePrice]]</f>
        <v>7.1335078534031426E-2</v>
      </c>
    </row>
    <row r="5757" spans="2:7" x14ac:dyDescent="0.2">
      <c r="B5757" s="57">
        <v>36766</v>
      </c>
      <c r="C5757" s="56">
        <v>31</v>
      </c>
      <c r="D5757" s="56"/>
      <c r="E5757" s="56">
        <v>0.54500000000000004</v>
      </c>
      <c r="F5757">
        <f>Table3[[#This Row],[DivPay]]*4</f>
        <v>2.1800000000000002</v>
      </c>
      <c r="G5757" s="2">
        <f>Table3[[#This Row],[FwdDiv]]/Table3[[#This Row],[SharePrice]]</f>
        <v>7.0322580645161295E-2</v>
      </c>
    </row>
    <row r="5758" spans="2:7" x14ac:dyDescent="0.2">
      <c r="B5758" s="57">
        <v>36763</v>
      </c>
      <c r="C5758" s="56">
        <v>30.44</v>
      </c>
      <c r="D5758" s="56"/>
      <c r="E5758" s="56">
        <v>0.54500000000000004</v>
      </c>
      <c r="F5758">
        <f>Table3[[#This Row],[DivPay]]*4</f>
        <v>2.1800000000000002</v>
      </c>
      <c r="G5758" s="2">
        <f>Table3[[#This Row],[FwdDiv]]/Table3[[#This Row],[SharePrice]]</f>
        <v>7.1616294349540074E-2</v>
      </c>
    </row>
    <row r="5759" spans="2:7" x14ac:dyDescent="0.2">
      <c r="B5759" s="57">
        <v>36762</v>
      </c>
      <c r="C5759" s="56">
        <v>31.25</v>
      </c>
      <c r="D5759" s="56"/>
      <c r="E5759" s="56">
        <v>0.54500000000000004</v>
      </c>
      <c r="F5759">
        <f>Table3[[#This Row],[DivPay]]*4</f>
        <v>2.1800000000000002</v>
      </c>
      <c r="G5759" s="2">
        <f>Table3[[#This Row],[FwdDiv]]/Table3[[#This Row],[SharePrice]]</f>
        <v>6.9760000000000003E-2</v>
      </c>
    </row>
    <row r="5760" spans="2:7" x14ac:dyDescent="0.2">
      <c r="B5760" s="57">
        <v>36761</v>
      </c>
      <c r="C5760" s="56">
        <v>32.06</v>
      </c>
      <c r="D5760" s="56"/>
      <c r="E5760" s="56">
        <v>0.54500000000000004</v>
      </c>
      <c r="F5760">
        <f>Table3[[#This Row],[DivPay]]*4</f>
        <v>2.1800000000000002</v>
      </c>
      <c r="G5760" s="2">
        <f>Table3[[#This Row],[FwdDiv]]/Table3[[#This Row],[SharePrice]]</f>
        <v>6.799750467872738E-2</v>
      </c>
    </row>
    <row r="5761" spans="2:7" x14ac:dyDescent="0.2">
      <c r="B5761" s="57">
        <v>36760</v>
      </c>
      <c r="C5761" s="56">
        <v>31.63</v>
      </c>
      <c r="D5761" s="56"/>
      <c r="E5761" s="56">
        <v>0.54500000000000004</v>
      </c>
      <c r="F5761">
        <f>Table3[[#This Row],[DivPay]]*4</f>
        <v>2.1800000000000002</v>
      </c>
      <c r="G5761" s="2">
        <f>Table3[[#This Row],[FwdDiv]]/Table3[[#This Row],[SharePrice]]</f>
        <v>6.8921909579513121E-2</v>
      </c>
    </row>
    <row r="5762" spans="2:7" x14ac:dyDescent="0.2">
      <c r="B5762" s="57">
        <v>36759</v>
      </c>
      <c r="C5762" s="56">
        <v>31.81</v>
      </c>
      <c r="D5762" s="56"/>
      <c r="E5762" s="56">
        <v>0.54500000000000004</v>
      </c>
      <c r="F5762">
        <f>Table3[[#This Row],[DivPay]]*4</f>
        <v>2.1800000000000002</v>
      </c>
      <c r="G5762" s="2">
        <f>Table3[[#This Row],[FwdDiv]]/Table3[[#This Row],[SharePrice]]</f>
        <v>6.8531908204967004E-2</v>
      </c>
    </row>
    <row r="5763" spans="2:7" x14ac:dyDescent="0.2">
      <c r="B5763" s="57">
        <v>36756</v>
      </c>
      <c r="C5763" s="56">
        <v>32.31</v>
      </c>
      <c r="D5763" s="56"/>
      <c r="E5763" s="56">
        <v>0.54500000000000004</v>
      </c>
      <c r="F5763">
        <f>Table3[[#This Row],[DivPay]]*4</f>
        <v>2.1800000000000002</v>
      </c>
      <c r="G5763" s="2">
        <f>Table3[[#This Row],[FwdDiv]]/Table3[[#This Row],[SharePrice]]</f>
        <v>6.7471371092541005E-2</v>
      </c>
    </row>
    <row r="5764" spans="2:7" x14ac:dyDescent="0.2">
      <c r="B5764" s="57">
        <v>36755</v>
      </c>
      <c r="C5764" s="56">
        <v>32</v>
      </c>
      <c r="D5764" s="56"/>
      <c r="E5764" s="56">
        <v>0.54500000000000004</v>
      </c>
      <c r="F5764">
        <f>Table3[[#This Row],[DivPay]]*4</f>
        <v>2.1800000000000002</v>
      </c>
      <c r="G5764" s="2">
        <f>Table3[[#This Row],[FwdDiv]]/Table3[[#This Row],[SharePrice]]</f>
        <v>6.8125000000000005E-2</v>
      </c>
    </row>
    <row r="5765" spans="2:7" x14ac:dyDescent="0.2">
      <c r="B5765" s="57">
        <v>36754</v>
      </c>
      <c r="C5765" s="56">
        <v>32.25</v>
      </c>
      <c r="D5765" s="56"/>
      <c r="E5765" s="56">
        <v>0.54500000000000004</v>
      </c>
      <c r="F5765">
        <f>Table3[[#This Row],[DivPay]]*4</f>
        <v>2.1800000000000002</v>
      </c>
      <c r="G5765" s="2">
        <f>Table3[[#This Row],[FwdDiv]]/Table3[[#This Row],[SharePrice]]</f>
        <v>6.7596899224806203E-2</v>
      </c>
    </row>
    <row r="5766" spans="2:7" x14ac:dyDescent="0.2">
      <c r="B5766" s="57">
        <v>36753</v>
      </c>
      <c r="C5766" s="56">
        <v>33</v>
      </c>
      <c r="D5766" s="56"/>
      <c r="E5766" s="56">
        <v>0.54500000000000004</v>
      </c>
      <c r="F5766">
        <f>Table3[[#This Row],[DivPay]]*4</f>
        <v>2.1800000000000002</v>
      </c>
      <c r="G5766" s="2">
        <f>Table3[[#This Row],[FwdDiv]]/Table3[[#This Row],[SharePrice]]</f>
        <v>6.606060606060607E-2</v>
      </c>
    </row>
    <row r="5767" spans="2:7" x14ac:dyDescent="0.2">
      <c r="B5767" s="57">
        <v>36752</v>
      </c>
      <c r="C5767" s="56">
        <v>33.31</v>
      </c>
      <c r="D5767" s="56">
        <v>0.54500000000000004</v>
      </c>
      <c r="E5767" s="56">
        <v>0.54500000000000004</v>
      </c>
      <c r="F5767">
        <f>Table3[[#This Row],[DivPay]]*4</f>
        <v>2.1800000000000002</v>
      </c>
      <c r="G5767" s="2">
        <f>Table3[[#This Row],[FwdDiv]]/Table3[[#This Row],[SharePrice]]</f>
        <v>6.544581206844792E-2</v>
      </c>
    </row>
    <row r="5768" spans="2:7" x14ac:dyDescent="0.2">
      <c r="B5768" s="57">
        <v>36749</v>
      </c>
      <c r="C5768" s="56">
        <v>33.69</v>
      </c>
      <c r="D5768" s="56"/>
      <c r="E5768" s="56">
        <v>0.54500000000000004</v>
      </c>
      <c r="F5768">
        <f>Table3[[#This Row],[DivPay]]*4</f>
        <v>2.1800000000000002</v>
      </c>
      <c r="G5768" s="2">
        <f>Table3[[#This Row],[FwdDiv]]/Table3[[#This Row],[SharePrice]]</f>
        <v>6.4707628376372825E-2</v>
      </c>
    </row>
    <row r="5769" spans="2:7" x14ac:dyDescent="0.2">
      <c r="B5769" s="57">
        <v>36748</v>
      </c>
      <c r="C5769" s="56">
        <v>33.19</v>
      </c>
      <c r="D5769" s="56"/>
      <c r="E5769" s="56">
        <v>0.54500000000000004</v>
      </c>
      <c r="F5769">
        <f>Table3[[#This Row],[DivPay]]*4</f>
        <v>2.1800000000000002</v>
      </c>
      <c r="G5769" s="2">
        <f>Table3[[#This Row],[FwdDiv]]/Table3[[#This Row],[SharePrice]]</f>
        <v>6.5682434468213327E-2</v>
      </c>
    </row>
    <row r="5770" spans="2:7" x14ac:dyDescent="0.2">
      <c r="B5770" s="57">
        <v>36747</v>
      </c>
      <c r="C5770" s="56">
        <v>33.409999999999997</v>
      </c>
      <c r="D5770" s="56"/>
      <c r="E5770" s="56">
        <v>0.54500000000000004</v>
      </c>
      <c r="F5770">
        <f>Table3[[#This Row],[DivPay]]*4</f>
        <v>2.1800000000000002</v>
      </c>
      <c r="G5770" s="2">
        <f>Table3[[#This Row],[FwdDiv]]/Table3[[#This Row],[SharePrice]]</f>
        <v>6.5249925172104178E-2</v>
      </c>
    </row>
    <row r="5771" spans="2:7" x14ac:dyDescent="0.2">
      <c r="B5771" s="57">
        <v>36746</v>
      </c>
      <c r="C5771" s="56">
        <v>33.630000000000003</v>
      </c>
      <c r="D5771" s="56"/>
      <c r="E5771" s="56">
        <v>0.54500000000000004</v>
      </c>
      <c r="F5771">
        <f>Table3[[#This Row],[DivPay]]*4</f>
        <v>2.1800000000000002</v>
      </c>
      <c r="G5771" s="2">
        <f>Table3[[#This Row],[FwdDiv]]/Table3[[#This Row],[SharePrice]]</f>
        <v>6.4823074635741898E-2</v>
      </c>
    </row>
    <row r="5772" spans="2:7" x14ac:dyDescent="0.2">
      <c r="B5772" s="57">
        <v>36745</v>
      </c>
      <c r="C5772" s="56">
        <v>33.06</v>
      </c>
      <c r="D5772" s="56"/>
      <c r="E5772" s="56">
        <v>0.54500000000000004</v>
      </c>
      <c r="F5772">
        <f>Table3[[#This Row],[DivPay]]*4</f>
        <v>2.1800000000000002</v>
      </c>
      <c r="G5772" s="2">
        <f>Table3[[#This Row],[FwdDiv]]/Table3[[#This Row],[SharePrice]]</f>
        <v>6.5940713853599522E-2</v>
      </c>
    </row>
    <row r="5773" spans="2:7" x14ac:dyDescent="0.2">
      <c r="B5773" s="57">
        <v>36742</v>
      </c>
      <c r="C5773" s="56">
        <v>32.380000000000003</v>
      </c>
      <c r="D5773" s="56"/>
      <c r="E5773" s="56">
        <v>0.54500000000000004</v>
      </c>
      <c r="F5773">
        <f>Table3[[#This Row],[DivPay]]*4</f>
        <v>2.1800000000000002</v>
      </c>
      <c r="G5773" s="2">
        <f>Table3[[#This Row],[FwdDiv]]/Table3[[#This Row],[SharePrice]]</f>
        <v>6.732550957381099E-2</v>
      </c>
    </row>
    <row r="5774" spans="2:7" x14ac:dyDescent="0.2">
      <c r="B5774" s="57">
        <v>36741</v>
      </c>
      <c r="C5774" s="56">
        <v>31.75</v>
      </c>
      <c r="D5774" s="56"/>
      <c r="E5774" s="56">
        <v>0.54500000000000004</v>
      </c>
      <c r="F5774">
        <f>Table3[[#This Row],[DivPay]]*4</f>
        <v>2.1800000000000002</v>
      </c>
      <c r="G5774" s="2">
        <f>Table3[[#This Row],[FwdDiv]]/Table3[[#This Row],[SharePrice]]</f>
        <v>6.866141732283465E-2</v>
      </c>
    </row>
    <row r="5775" spans="2:7" x14ac:dyDescent="0.2">
      <c r="B5775" s="57">
        <v>36740</v>
      </c>
      <c r="C5775" s="56">
        <v>30.94</v>
      </c>
      <c r="D5775" s="56"/>
      <c r="E5775" s="56">
        <v>0.54500000000000004</v>
      </c>
      <c r="F5775">
        <f>Table3[[#This Row],[DivPay]]*4</f>
        <v>2.1800000000000002</v>
      </c>
      <c r="G5775" s="2">
        <f>Table3[[#This Row],[FwdDiv]]/Table3[[#This Row],[SharePrice]]</f>
        <v>7.0458952811893988E-2</v>
      </c>
    </row>
    <row r="5776" spans="2:7" x14ac:dyDescent="0.2">
      <c r="B5776" s="57">
        <v>36739</v>
      </c>
      <c r="C5776" s="56">
        <v>30.88</v>
      </c>
      <c r="D5776" s="56"/>
      <c r="E5776" s="56">
        <v>0.54500000000000004</v>
      </c>
      <c r="F5776">
        <f>Table3[[#This Row],[DivPay]]*4</f>
        <v>2.1800000000000002</v>
      </c>
      <c r="G5776" s="2">
        <f>Table3[[#This Row],[FwdDiv]]/Table3[[#This Row],[SharePrice]]</f>
        <v>7.0595854922279794E-2</v>
      </c>
    </row>
    <row r="5777" spans="2:7" x14ac:dyDescent="0.2">
      <c r="B5777" s="57">
        <v>36738</v>
      </c>
      <c r="C5777" s="56">
        <v>30.31</v>
      </c>
      <c r="D5777" s="56"/>
      <c r="E5777" s="56">
        <v>0.54500000000000004</v>
      </c>
      <c r="F5777">
        <f>Table3[[#This Row],[DivPay]]*4</f>
        <v>2.1800000000000002</v>
      </c>
      <c r="G5777" s="2">
        <f>Table3[[#This Row],[FwdDiv]]/Table3[[#This Row],[SharePrice]]</f>
        <v>7.1923457604750912E-2</v>
      </c>
    </row>
    <row r="5778" spans="2:7" x14ac:dyDescent="0.2">
      <c r="B5778" s="57">
        <v>36735</v>
      </c>
      <c r="C5778" s="56">
        <v>30.38</v>
      </c>
      <c r="D5778" s="56"/>
      <c r="E5778" s="56">
        <v>0.54500000000000004</v>
      </c>
      <c r="F5778">
        <f>Table3[[#This Row],[DivPay]]*4</f>
        <v>2.1800000000000002</v>
      </c>
      <c r="G5778" s="2">
        <f>Table3[[#This Row],[FwdDiv]]/Table3[[#This Row],[SharePrice]]</f>
        <v>7.1757735352205407E-2</v>
      </c>
    </row>
    <row r="5779" spans="2:7" x14ac:dyDescent="0.2">
      <c r="B5779" s="57">
        <v>36734</v>
      </c>
      <c r="C5779" s="56">
        <v>30.5</v>
      </c>
      <c r="D5779" s="56"/>
      <c r="E5779" s="56">
        <v>0.54500000000000004</v>
      </c>
      <c r="F5779">
        <f>Table3[[#This Row],[DivPay]]*4</f>
        <v>2.1800000000000002</v>
      </c>
      <c r="G5779" s="2">
        <f>Table3[[#This Row],[FwdDiv]]/Table3[[#This Row],[SharePrice]]</f>
        <v>7.1475409836065582E-2</v>
      </c>
    </row>
    <row r="5780" spans="2:7" x14ac:dyDescent="0.2">
      <c r="B5780" s="57">
        <v>36733</v>
      </c>
      <c r="C5780" s="56">
        <v>30.19</v>
      </c>
      <c r="D5780" s="56"/>
      <c r="E5780" s="56">
        <v>0.54500000000000004</v>
      </c>
      <c r="F5780">
        <f>Table3[[#This Row],[DivPay]]*4</f>
        <v>2.1800000000000002</v>
      </c>
      <c r="G5780" s="2">
        <f>Table3[[#This Row],[FwdDiv]]/Table3[[#This Row],[SharePrice]]</f>
        <v>7.220934084133819E-2</v>
      </c>
    </row>
    <row r="5781" spans="2:7" x14ac:dyDescent="0.2">
      <c r="B5781" s="57">
        <v>36732</v>
      </c>
      <c r="C5781" s="56">
        <v>31.13</v>
      </c>
      <c r="D5781" s="56"/>
      <c r="E5781" s="56">
        <v>0.54500000000000004</v>
      </c>
      <c r="F5781">
        <f>Table3[[#This Row],[DivPay]]*4</f>
        <v>2.1800000000000002</v>
      </c>
      <c r="G5781" s="2">
        <f>Table3[[#This Row],[FwdDiv]]/Table3[[#This Row],[SharePrice]]</f>
        <v>7.0028911018310325E-2</v>
      </c>
    </row>
    <row r="5782" spans="2:7" x14ac:dyDescent="0.2">
      <c r="B5782" s="57">
        <v>36731</v>
      </c>
      <c r="C5782" s="56">
        <v>31</v>
      </c>
      <c r="D5782" s="56"/>
      <c r="E5782" s="56">
        <v>0.54500000000000004</v>
      </c>
      <c r="F5782">
        <f>Table3[[#This Row],[DivPay]]*4</f>
        <v>2.1800000000000002</v>
      </c>
      <c r="G5782" s="2">
        <f>Table3[[#This Row],[FwdDiv]]/Table3[[#This Row],[SharePrice]]</f>
        <v>7.0322580645161295E-2</v>
      </c>
    </row>
    <row r="5783" spans="2:7" x14ac:dyDescent="0.2">
      <c r="B5783" s="57">
        <v>36728</v>
      </c>
      <c r="C5783" s="56">
        <v>31.56</v>
      </c>
      <c r="D5783" s="56"/>
      <c r="E5783" s="56">
        <v>0.54500000000000004</v>
      </c>
      <c r="F5783">
        <f>Table3[[#This Row],[DivPay]]*4</f>
        <v>2.1800000000000002</v>
      </c>
      <c r="G5783" s="2">
        <f>Table3[[#This Row],[FwdDiv]]/Table3[[#This Row],[SharePrice]]</f>
        <v>6.9074778200253498E-2</v>
      </c>
    </row>
    <row r="5784" spans="2:7" x14ac:dyDescent="0.2">
      <c r="B5784" s="57">
        <v>36727</v>
      </c>
      <c r="C5784" s="56">
        <v>31.88</v>
      </c>
      <c r="D5784" s="56"/>
      <c r="E5784" s="56">
        <v>0.54500000000000004</v>
      </c>
      <c r="F5784">
        <f>Table3[[#This Row],[DivPay]]*4</f>
        <v>2.1800000000000002</v>
      </c>
      <c r="G5784" s="2">
        <f>Table3[[#This Row],[FwdDiv]]/Table3[[#This Row],[SharePrice]]</f>
        <v>6.8381430363864501E-2</v>
      </c>
    </row>
    <row r="5785" spans="2:7" x14ac:dyDescent="0.2">
      <c r="B5785" s="57">
        <v>36726</v>
      </c>
      <c r="C5785" s="56">
        <v>32.380000000000003</v>
      </c>
      <c r="D5785" s="56"/>
      <c r="E5785" s="56">
        <v>0.54500000000000004</v>
      </c>
      <c r="F5785">
        <f>Table3[[#This Row],[DivPay]]*4</f>
        <v>2.1800000000000002</v>
      </c>
      <c r="G5785" s="2">
        <f>Table3[[#This Row],[FwdDiv]]/Table3[[#This Row],[SharePrice]]</f>
        <v>6.732550957381099E-2</v>
      </c>
    </row>
    <row r="5786" spans="2:7" x14ac:dyDescent="0.2">
      <c r="B5786" s="57">
        <v>36725</v>
      </c>
      <c r="C5786" s="56">
        <v>31.75</v>
      </c>
      <c r="D5786" s="56"/>
      <c r="E5786" s="56">
        <v>0.54500000000000004</v>
      </c>
      <c r="F5786">
        <f>Table3[[#This Row],[DivPay]]*4</f>
        <v>2.1800000000000002</v>
      </c>
      <c r="G5786" s="2">
        <f>Table3[[#This Row],[FwdDiv]]/Table3[[#This Row],[SharePrice]]</f>
        <v>6.866141732283465E-2</v>
      </c>
    </row>
    <row r="5787" spans="2:7" x14ac:dyDescent="0.2">
      <c r="B5787" s="57">
        <v>36724</v>
      </c>
      <c r="C5787" s="56">
        <v>31.63</v>
      </c>
      <c r="D5787" s="56"/>
      <c r="E5787" s="56">
        <v>0.54500000000000004</v>
      </c>
      <c r="F5787">
        <f>Table3[[#This Row],[DivPay]]*4</f>
        <v>2.1800000000000002</v>
      </c>
      <c r="G5787" s="2">
        <f>Table3[[#This Row],[FwdDiv]]/Table3[[#This Row],[SharePrice]]</f>
        <v>6.8921909579513121E-2</v>
      </c>
    </row>
    <row r="5788" spans="2:7" x14ac:dyDescent="0.2">
      <c r="B5788" s="57">
        <v>36721</v>
      </c>
      <c r="C5788" s="56">
        <v>31.56</v>
      </c>
      <c r="D5788" s="56"/>
      <c r="E5788" s="56">
        <v>0.54500000000000004</v>
      </c>
      <c r="F5788">
        <f>Table3[[#This Row],[DivPay]]*4</f>
        <v>2.1800000000000002</v>
      </c>
      <c r="G5788" s="2">
        <f>Table3[[#This Row],[FwdDiv]]/Table3[[#This Row],[SharePrice]]</f>
        <v>6.9074778200253498E-2</v>
      </c>
    </row>
    <row r="5789" spans="2:7" x14ac:dyDescent="0.2">
      <c r="B5789" s="57">
        <v>36720</v>
      </c>
      <c r="C5789" s="56">
        <v>32.06</v>
      </c>
      <c r="D5789" s="56"/>
      <c r="E5789" s="56">
        <v>0.54500000000000004</v>
      </c>
      <c r="F5789">
        <f>Table3[[#This Row],[DivPay]]*4</f>
        <v>2.1800000000000002</v>
      </c>
      <c r="G5789" s="2">
        <f>Table3[[#This Row],[FwdDiv]]/Table3[[#This Row],[SharePrice]]</f>
        <v>6.799750467872738E-2</v>
      </c>
    </row>
    <row r="5790" spans="2:7" x14ac:dyDescent="0.2">
      <c r="B5790" s="57">
        <v>36719</v>
      </c>
      <c r="C5790" s="56">
        <v>31.75</v>
      </c>
      <c r="D5790" s="56"/>
      <c r="E5790" s="56">
        <v>0.54500000000000004</v>
      </c>
      <c r="F5790">
        <f>Table3[[#This Row],[DivPay]]*4</f>
        <v>2.1800000000000002</v>
      </c>
      <c r="G5790" s="2">
        <f>Table3[[#This Row],[FwdDiv]]/Table3[[#This Row],[SharePrice]]</f>
        <v>6.866141732283465E-2</v>
      </c>
    </row>
    <row r="5791" spans="2:7" x14ac:dyDescent="0.2">
      <c r="B5791" s="57">
        <v>36718</v>
      </c>
      <c r="C5791" s="56">
        <v>32.19</v>
      </c>
      <c r="D5791" s="56"/>
      <c r="E5791" s="56">
        <v>0.54500000000000004</v>
      </c>
      <c r="F5791">
        <f>Table3[[#This Row],[DivPay]]*4</f>
        <v>2.1800000000000002</v>
      </c>
      <c r="G5791" s="2">
        <f>Table3[[#This Row],[FwdDiv]]/Table3[[#This Row],[SharePrice]]</f>
        <v>6.7722895309102221E-2</v>
      </c>
    </row>
    <row r="5792" spans="2:7" x14ac:dyDescent="0.2">
      <c r="B5792" s="57">
        <v>36717</v>
      </c>
      <c r="C5792" s="56">
        <v>32.19</v>
      </c>
      <c r="D5792" s="56"/>
      <c r="E5792" s="56">
        <v>0.54500000000000004</v>
      </c>
      <c r="F5792">
        <f>Table3[[#This Row],[DivPay]]*4</f>
        <v>2.1800000000000002</v>
      </c>
      <c r="G5792" s="2">
        <f>Table3[[#This Row],[FwdDiv]]/Table3[[#This Row],[SharePrice]]</f>
        <v>6.7722895309102221E-2</v>
      </c>
    </row>
    <row r="5793" spans="2:7" x14ac:dyDescent="0.2">
      <c r="B5793" s="57">
        <v>36714</v>
      </c>
      <c r="C5793" s="56">
        <v>31.63</v>
      </c>
      <c r="D5793" s="56"/>
      <c r="E5793" s="56">
        <v>0.54500000000000004</v>
      </c>
      <c r="F5793">
        <f>Table3[[#This Row],[DivPay]]*4</f>
        <v>2.1800000000000002</v>
      </c>
      <c r="G5793" s="2">
        <f>Table3[[#This Row],[FwdDiv]]/Table3[[#This Row],[SharePrice]]</f>
        <v>6.8921909579513121E-2</v>
      </c>
    </row>
    <row r="5794" spans="2:7" x14ac:dyDescent="0.2">
      <c r="B5794" s="57">
        <v>36713</v>
      </c>
      <c r="C5794" s="56">
        <v>31.38</v>
      </c>
      <c r="D5794" s="56"/>
      <c r="E5794" s="56">
        <v>0.54500000000000004</v>
      </c>
      <c r="F5794">
        <f>Table3[[#This Row],[DivPay]]*4</f>
        <v>2.1800000000000002</v>
      </c>
      <c r="G5794" s="2">
        <f>Table3[[#This Row],[FwdDiv]]/Table3[[#This Row],[SharePrice]]</f>
        <v>6.9471000637348637E-2</v>
      </c>
    </row>
    <row r="5795" spans="2:7" x14ac:dyDescent="0.2">
      <c r="B5795" s="57">
        <v>36712</v>
      </c>
      <c r="C5795" s="56">
        <v>30.88</v>
      </c>
      <c r="D5795" s="56"/>
      <c r="E5795" s="56">
        <v>0.54500000000000004</v>
      </c>
      <c r="F5795">
        <f>Table3[[#This Row],[DivPay]]*4</f>
        <v>2.1800000000000002</v>
      </c>
      <c r="G5795" s="2">
        <f>Table3[[#This Row],[FwdDiv]]/Table3[[#This Row],[SharePrice]]</f>
        <v>7.0595854922279794E-2</v>
      </c>
    </row>
    <row r="5796" spans="2:7" x14ac:dyDescent="0.2">
      <c r="B5796" s="57">
        <v>36710</v>
      </c>
      <c r="C5796" s="56">
        <v>30.31</v>
      </c>
      <c r="D5796" s="56"/>
      <c r="E5796" s="56">
        <v>0.54500000000000004</v>
      </c>
      <c r="F5796">
        <f>Table3[[#This Row],[DivPay]]*4</f>
        <v>2.1800000000000002</v>
      </c>
      <c r="G5796" s="2">
        <f>Table3[[#This Row],[FwdDiv]]/Table3[[#This Row],[SharePrice]]</f>
        <v>7.1923457604750912E-2</v>
      </c>
    </row>
    <row r="5797" spans="2:7" x14ac:dyDescent="0.2">
      <c r="B5797" s="57">
        <v>36707</v>
      </c>
      <c r="C5797" s="56">
        <v>29.63</v>
      </c>
      <c r="D5797" s="56"/>
      <c r="E5797" s="56">
        <v>0.54500000000000004</v>
      </c>
      <c r="F5797">
        <f>Table3[[#This Row],[DivPay]]*4</f>
        <v>2.1800000000000002</v>
      </c>
      <c r="G5797" s="2">
        <f>Table3[[#This Row],[FwdDiv]]/Table3[[#This Row],[SharePrice]]</f>
        <v>7.3574080323995955E-2</v>
      </c>
    </row>
    <row r="5798" spans="2:7" x14ac:dyDescent="0.2">
      <c r="B5798" s="57">
        <v>36706</v>
      </c>
      <c r="C5798" s="56">
        <v>30.75</v>
      </c>
      <c r="D5798" s="56"/>
      <c r="E5798" s="56">
        <v>0.54500000000000004</v>
      </c>
      <c r="F5798">
        <f>Table3[[#This Row],[DivPay]]*4</f>
        <v>2.1800000000000002</v>
      </c>
      <c r="G5798" s="2">
        <f>Table3[[#This Row],[FwdDiv]]/Table3[[#This Row],[SharePrice]]</f>
        <v>7.0894308943089443E-2</v>
      </c>
    </row>
    <row r="5799" spans="2:7" x14ac:dyDescent="0.2">
      <c r="B5799" s="57">
        <v>36705</v>
      </c>
      <c r="C5799" s="56">
        <v>31.25</v>
      </c>
      <c r="D5799" s="56"/>
      <c r="E5799" s="56">
        <v>0.54500000000000004</v>
      </c>
      <c r="F5799">
        <f>Table3[[#This Row],[DivPay]]*4</f>
        <v>2.1800000000000002</v>
      </c>
      <c r="G5799" s="2">
        <f>Table3[[#This Row],[FwdDiv]]/Table3[[#This Row],[SharePrice]]</f>
        <v>6.9760000000000003E-2</v>
      </c>
    </row>
    <row r="5800" spans="2:7" x14ac:dyDescent="0.2">
      <c r="B5800" s="57">
        <v>36704</v>
      </c>
      <c r="C5800" s="56">
        <v>30.56</v>
      </c>
      <c r="D5800" s="56"/>
      <c r="E5800" s="56">
        <v>0.54500000000000004</v>
      </c>
      <c r="F5800">
        <f>Table3[[#This Row],[DivPay]]*4</f>
        <v>2.1800000000000002</v>
      </c>
      <c r="G5800" s="2">
        <f>Table3[[#This Row],[FwdDiv]]/Table3[[#This Row],[SharePrice]]</f>
        <v>7.1335078534031426E-2</v>
      </c>
    </row>
    <row r="5801" spans="2:7" x14ac:dyDescent="0.2">
      <c r="B5801" s="57">
        <v>36703</v>
      </c>
      <c r="C5801" s="56">
        <v>31.69</v>
      </c>
      <c r="D5801" s="56"/>
      <c r="E5801" s="56">
        <v>0.54500000000000004</v>
      </c>
      <c r="F5801">
        <f>Table3[[#This Row],[DivPay]]*4</f>
        <v>2.1800000000000002</v>
      </c>
      <c r="G5801" s="2">
        <f>Table3[[#This Row],[FwdDiv]]/Table3[[#This Row],[SharePrice]]</f>
        <v>6.8791416850741555E-2</v>
      </c>
    </row>
    <row r="5802" spans="2:7" x14ac:dyDescent="0.2">
      <c r="B5802" s="57">
        <v>36700</v>
      </c>
      <c r="C5802" s="56">
        <v>31.56</v>
      </c>
      <c r="D5802" s="56"/>
      <c r="E5802" s="56">
        <v>0.54500000000000004</v>
      </c>
      <c r="F5802">
        <f>Table3[[#This Row],[DivPay]]*4</f>
        <v>2.1800000000000002</v>
      </c>
      <c r="G5802" s="2">
        <f>Table3[[#This Row],[FwdDiv]]/Table3[[#This Row],[SharePrice]]</f>
        <v>6.9074778200253498E-2</v>
      </c>
    </row>
    <row r="5803" spans="2:7" x14ac:dyDescent="0.2">
      <c r="B5803" s="57">
        <v>36699</v>
      </c>
      <c r="C5803" s="56">
        <v>31.56</v>
      </c>
      <c r="D5803" s="56"/>
      <c r="E5803" s="56">
        <v>0.54500000000000004</v>
      </c>
      <c r="F5803">
        <f>Table3[[#This Row],[DivPay]]*4</f>
        <v>2.1800000000000002</v>
      </c>
      <c r="G5803" s="2">
        <f>Table3[[#This Row],[FwdDiv]]/Table3[[#This Row],[SharePrice]]</f>
        <v>6.9074778200253498E-2</v>
      </c>
    </row>
    <row r="5804" spans="2:7" x14ac:dyDescent="0.2">
      <c r="B5804" s="57">
        <v>36698</v>
      </c>
      <c r="C5804" s="56">
        <v>32.130000000000003</v>
      </c>
      <c r="D5804" s="56"/>
      <c r="E5804" s="56">
        <v>0.54500000000000004</v>
      </c>
      <c r="F5804">
        <f>Table3[[#This Row],[DivPay]]*4</f>
        <v>2.1800000000000002</v>
      </c>
      <c r="G5804" s="2">
        <f>Table3[[#This Row],[FwdDiv]]/Table3[[#This Row],[SharePrice]]</f>
        <v>6.7849361967009025E-2</v>
      </c>
    </row>
    <row r="5805" spans="2:7" x14ac:dyDescent="0.2">
      <c r="B5805" s="57">
        <v>36697</v>
      </c>
      <c r="C5805" s="56">
        <v>31.81</v>
      </c>
      <c r="D5805" s="56"/>
      <c r="E5805" s="56">
        <v>0.54500000000000004</v>
      </c>
      <c r="F5805">
        <f>Table3[[#This Row],[DivPay]]*4</f>
        <v>2.1800000000000002</v>
      </c>
      <c r="G5805" s="2">
        <f>Table3[[#This Row],[FwdDiv]]/Table3[[#This Row],[SharePrice]]</f>
        <v>6.8531908204967004E-2</v>
      </c>
    </row>
    <row r="5806" spans="2:7" x14ac:dyDescent="0.2">
      <c r="B5806" s="57">
        <v>36696</v>
      </c>
      <c r="C5806" s="56">
        <v>32.380000000000003</v>
      </c>
      <c r="D5806" s="56"/>
      <c r="E5806" s="56">
        <v>0.54500000000000004</v>
      </c>
      <c r="F5806">
        <f>Table3[[#This Row],[DivPay]]*4</f>
        <v>2.1800000000000002</v>
      </c>
      <c r="G5806" s="2">
        <f>Table3[[#This Row],[FwdDiv]]/Table3[[#This Row],[SharePrice]]</f>
        <v>6.732550957381099E-2</v>
      </c>
    </row>
    <row r="5807" spans="2:7" x14ac:dyDescent="0.2">
      <c r="B5807" s="57">
        <v>36693</v>
      </c>
      <c r="C5807" s="56">
        <v>32.44</v>
      </c>
      <c r="D5807" s="56"/>
      <c r="E5807" s="56">
        <v>0.54500000000000004</v>
      </c>
      <c r="F5807">
        <f>Table3[[#This Row],[DivPay]]*4</f>
        <v>2.1800000000000002</v>
      </c>
      <c r="G5807" s="2">
        <f>Table3[[#This Row],[FwdDiv]]/Table3[[#This Row],[SharePrice]]</f>
        <v>6.7200986436498161E-2</v>
      </c>
    </row>
    <row r="5808" spans="2:7" x14ac:dyDescent="0.2">
      <c r="B5808" s="57">
        <v>36692</v>
      </c>
      <c r="C5808" s="56">
        <v>33.130000000000003</v>
      </c>
      <c r="D5808" s="56"/>
      <c r="E5808" s="56">
        <v>0.54500000000000004</v>
      </c>
      <c r="F5808">
        <f>Table3[[#This Row],[DivPay]]*4</f>
        <v>2.1800000000000002</v>
      </c>
      <c r="G5808" s="2">
        <f>Table3[[#This Row],[FwdDiv]]/Table3[[#This Row],[SharePrice]]</f>
        <v>6.5801388469664962E-2</v>
      </c>
    </row>
    <row r="5809" spans="2:7" x14ac:dyDescent="0.2">
      <c r="B5809" s="57">
        <v>36691</v>
      </c>
      <c r="C5809" s="56">
        <v>31.94</v>
      </c>
      <c r="D5809" s="56"/>
      <c r="E5809" s="56">
        <v>0.54500000000000004</v>
      </c>
      <c r="F5809">
        <f>Table3[[#This Row],[DivPay]]*4</f>
        <v>2.1800000000000002</v>
      </c>
      <c r="G5809" s="2">
        <f>Table3[[#This Row],[FwdDiv]]/Table3[[#This Row],[SharePrice]]</f>
        <v>6.8252974326862864E-2</v>
      </c>
    </row>
    <row r="5810" spans="2:7" x14ac:dyDescent="0.2">
      <c r="B5810" s="57">
        <v>36690</v>
      </c>
      <c r="C5810" s="56">
        <v>33.130000000000003</v>
      </c>
      <c r="D5810" s="56"/>
      <c r="E5810" s="56">
        <v>0.54500000000000004</v>
      </c>
      <c r="F5810">
        <f>Table3[[#This Row],[DivPay]]*4</f>
        <v>2.1800000000000002</v>
      </c>
      <c r="G5810" s="2">
        <f>Table3[[#This Row],[FwdDiv]]/Table3[[#This Row],[SharePrice]]</f>
        <v>6.5801388469664962E-2</v>
      </c>
    </row>
    <row r="5811" spans="2:7" x14ac:dyDescent="0.2">
      <c r="B5811" s="57">
        <v>36689</v>
      </c>
      <c r="C5811" s="56">
        <v>33</v>
      </c>
      <c r="D5811" s="56"/>
      <c r="E5811" s="56">
        <v>0.54500000000000004</v>
      </c>
      <c r="F5811">
        <f>Table3[[#This Row],[DivPay]]*4</f>
        <v>2.1800000000000002</v>
      </c>
      <c r="G5811" s="2">
        <f>Table3[[#This Row],[FwdDiv]]/Table3[[#This Row],[SharePrice]]</f>
        <v>6.606060606060607E-2</v>
      </c>
    </row>
    <row r="5812" spans="2:7" x14ac:dyDescent="0.2">
      <c r="B5812" s="57">
        <v>36686</v>
      </c>
      <c r="C5812" s="56">
        <v>32.44</v>
      </c>
      <c r="D5812" s="56"/>
      <c r="E5812" s="56">
        <v>0.54500000000000004</v>
      </c>
      <c r="F5812">
        <f>Table3[[#This Row],[DivPay]]*4</f>
        <v>2.1800000000000002</v>
      </c>
      <c r="G5812" s="2">
        <f>Table3[[#This Row],[FwdDiv]]/Table3[[#This Row],[SharePrice]]</f>
        <v>6.7200986436498161E-2</v>
      </c>
    </row>
    <row r="5813" spans="2:7" x14ac:dyDescent="0.2">
      <c r="B5813" s="57">
        <v>36685</v>
      </c>
      <c r="C5813" s="56">
        <v>32.130000000000003</v>
      </c>
      <c r="D5813" s="56"/>
      <c r="E5813" s="56">
        <v>0.54500000000000004</v>
      </c>
      <c r="F5813">
        <f>Table3[[#This Row],[DivPay]]*4</f>
        <v>2.1800000000000002</v>
      </c>
      <c r="G5813" s="2">
        <f>Table3[[#This Row],[FwdDiv]]/Table3[[#This Row],[SharePrice]]</f>
        <v>6.7849361967009025E-2</v>
      </c>
    </row>
    <row r="5814" spans="2:7" x14ac:dyDescent="0.2">
      <c r="B5814" s="57">
        <v>36684</v>
      </c>
      <c r="C5814" s="56">
        <v>32</v>
      </c>
      <c r="D5814" s="56"/>
      <c r="E5814" s="56">
        <v>0.54500000000000004</v>
      </c>
      <c r="F5814">
        <f>Table3[[#This Row],[DivPay]]*4</f>
        <v>2.1800000000000002</v>
      </c>
      <c r="G5814" s="2">
        <f>Table3[[#This Row],[FwdDiv]]/Table3[[#This Row],[SharePrice]]</f>
        <v>6.8125000000000005E-2</v>
      </c>
    </row>
    <row r="5815" spans="2:7" x14ac:dyDescent="0.2">
      <c r="B5815" s="57">
        <v>36683</v>
      </c>
      <c r="C5815" s="56">
        <v>31.81</v>
      </c>
      <c r="D5815" s="56"/>
      <c r="E5815" s="56">
        <v>0.54500000000000004</v>
      </c>
      <c r="F5815">
        <f>Table3[[#This Row],[DivPay]]*4</f>
        <v>2.1800000000000002</v>
      </c>
      <c r="G5815" s="2">
        <f>Table3[[#This Row],[FwdDiv]]/Table3[[#This Row],[SharePrice]]</f>
        <v>6.8531908204967004E-2</v>
      </c>
    </row>
    <row r="5816" spans="2:7" x14ac:dyDescent="0.2">
      <c r="B5816" s="57">
        <v>36682</v>
      </c>
      <c r="C5816" s="56">
        <v>31.38</v>
      </c>
      <c r="D5816" s="56"/>
      <c r="E5816" s="56">
        <v>0.54500000000000004</v>
      </c>
      <c r="F5816">
        <f>Table3[[#This Row],[DivPay]]*4</f>
        <v>2.1800000000000002</v>
      </c>
      <c r="G5816" s="2">
        <f>Table3[[#This Row],[FwdDiv]]/Table3[[#This Row],[SharePrice]]</f>
        <v>6.9471000637348637E-2</v>
      </c>
    </row>
    <row r="5817" spans="2:7" x14ac:dyDescent="0.2">
      <c r="B5817" s="57">
        <v>36679</v>
      </c>
      <c r="C5817" s="56">
        <v>32.25</v>
      </c>
      <c r="D5817" s="56"/>
      <c r="E5817" s="56">
        <v>0.54500000000000004</v>
      </c>
      <c r="F5817">
        <f>Table3[[#This Row],[DivPay]]*4</f>
        <v>2.1800000000000002</v>
      </c>
      <c r="G5817" s="2">
        <f>Table3[[#This Row],[FwdDiv]]/Table3[[#This Row],[SharePrice]]</f>
        <v>6.7596899224806203E-2</v>
      </c>
    </row>
    <row r="5818" spans="2:7" x14ac:dyDescent="0.2">
      <c r="B5818" s="57">
        <v>36678</v>
      </c>
      <c r="C5818" s="56">
        <v>32.630000000000003</v>
      </c>
      <c r="D5818" s="56"/>
      <c r="E5818" s="56">
        <v>0.54500000000000004</v>
      </c>
      <c r="F5818">
        <f>Table3[[#This Row],[DivPay]]*4</f>
        <v>2.1800000000000002</v>
      </c>
      <c r="G5818" s="2">
        <f>Table3[[#This Row],[FwdDiv]]/Table3[[#This Row],[SharePrice]]</f>
        <v>6.6809684339564815E-2</v>
      </c>
    </row>
    <row r="5819" spans="2:7" x14ac:dyDescent="0.2">
      <c r="B5819" s="57">
        <v>36677</v>
      </c>
      <c r="C5819" s="56">
        <v>32.630000000000003</v>
      </c>
      <c r="D5819" s="56"/>
      <c r="E5819" s="56">
        <v>0.54500000000000004</v>
      </c>
      <c r="F5819">
        <f>Table3[[#This Row],[DivPay]]*4</f>
        <v>2.1800000000000002</v>
      </c>
      <c r="G5819" s="2">
        <f>Table3[[#This Row],[FwdDiv]]/Table3[[#This Row],[SharePrice]]</f>
        <v>6.6809684339564815E-2</v>
      </c>
    </row>
    <row r="5820" spans="2:7" x14ac:dyDescent="0.2">
      <c r="B5820" s="57">
        <v>36676</v>
      </c>
      <c r="C5820" s="56">
        <v>32.130000000000003</v>
      </c>
      <c r="D5820" s="56"/>
      <c r="E5820" s="56">
        <v>0.54500000000000004</v>
      </c>
      <c r="F5820">
        <f>Table3[[#This Row],[DivPay]]*4</f>
        <v>2.1800000000000002</v>
      </c>
      <c r="G5820" s="2">
        <f>Table3[[#This Row],[FwdDiv]]/Table3[[#This Row],[SharePrice]]</f>
        <v>6.7849361967009025E-2</v>
      </c>
    </row>
    <row r="5821" spans="2:7" x14ac:dyDescent="0.2">
      <c r="B5821" s="57">
        <v>36672</v>
      </c>
      <c r="C5821" s="56">
        <v>32.5</v>
      </c>
      <c r="D5821" s="56"/>
      <c r="E5821" s="56">
        <v>0.54500000000000004</v>
      </c>
      <c r="F5821">
        <f>Table3[[#This Row],[DivPay]]*4</f>
        <v>2.1800000000000002</v>
      </c>
      <c r="G5821" s="2">
        <f>Table3[[#This Row],[FwdDiv]]/Table3[[#This Row],[SharePrice]]</f>
        <v>6.7076923076923076E-2</v>
      </c>
    </row>
    <row r="5822" spans="2:7" x14ac:dyDescent="0.2">
      <c r="B5822" s="57">
        <v>36671</v>
      </c>
      <c r="C5822" s="56">
        <v>32.25</v>
      </c>
      <c r="D5822" s="56"/>
      <c r="E5822" s="56">
        <v>0.54500000000000004</v>
      </c>
      <c r="F5822">
        <f>Table3[[#This Row],[DivPay]]*4</f>
        <v>2.1800000000000002</v>
      </c>
      <c r="G5822" s="2">
        <f>Table3[[#This Row],[FwdDiv]]/Table3[[#This Row],[SharePrice]]</f>
        <v>6.7596899224806203E-2</v>
      </c>
    </row>
    <row r="5823" spans="2:7" x14ac:dyDescent="0.2">
      <c r="B5823" s="57">
        <v>36670</v>
      </c>
      <c r="C5823" s="56">
        <v>33.31</v>
      </c>
      <c r="D5823" s="56"/>
      <c r="E5823" s="56">
        <v>0.54500000000000004</v>
      </c>
      <c r="F5823">
        <f>Table3[[#This Row],[DivPay]]*4</f>
        <v>2.1800000000000002</v>
      </c>
      <c r="G5823" s="2">
        <f>Table3[[#This Row],[FwdDiv]]/Table3[[#This Row],[SharePrice]]</f>
        <v>6.544581206844792E-2</v>
      </c>
    </row>
    <row r="5824" spans="2:7" x14ac:dyDescent="0.2">
      <c r="B5824" s="57">
        <v>36669</v>
      </c>
      <c r="C5824" s="56">
        <v>33.25</v>
      </c>
      <c r="D5824" s="56"/>
      <c r="E5824" s="56">
        <v>0.54500000000000004</v>
      </c>
      <c r="F5824">
        <f>Table3[[#This Row],[DivPay]]*4</f>
        <v>2.1800000000000002</v>
      </c>
      <c r="G5824" s="2">
        <f>Table3[[#This Row],[FwdDiv]]/Table3[[#This Row],[SharePrice]]</f>
        <v>6.5563909774436088E-2</v>
      </c>
    </row>
    <row r="5825" spans="2:7" x14ac:dyDescent="0.2">
      <c r="B5825" s="57">
        <v>36668</v>
      </c>
      <c r="C5825" s="56">
        <v>33.81</v>
      </c>
      <c r="D5825" s="56"/>
      <c r="E5825" s="56">
        <v>0.54500000000000004</v>
      </c>
      <c r="F5825">
        <f>Table3[[#This Row],[DivPay]]*4</f>
        <v>2.1800000000000002</v>
      </c>
      <c r="G5825" s="2">
        <f>Table3[[#This Row],[FwdDiv]]/Table3[[#This Row],[SharePrice]]</f>
        <v>6.4477965099083115E-2</v>
      </c>
    </row>
    <row r="5826" spans="2:7" x14ac:dyDescent="0.2">
      <c r="B5826" s="57">
        <v>36665</v>
      </c>
      <c r="C5826" s="56">
        <v>33.380000000000003</v>
      </c>
      <c r="D5826" s="56"/>
      <c r="E5826" s="56">
        <v>0.54500000000000004</v>
      </c>
      <c r="F5826">
        <f>Table3[[#This Row],[DivPay]]*4</f>
        <v>2.1800000000000002</v>
      </c>
      <c r="G5826" s="2">
        <f>Table3[[#This Row],[FwdDiv]]/Table3[[#This Row],[SharePrice]]</f>
        <v>6.5308568004793288E-2</v>
      </c>
    </row>
    <row r="5827" spans="2:7" x14ac:dyDescent="0.2">
      <c r="B5827" s="57">
        <v>36664</v>
      </c>
      <c r="C5827" s="56">
        <v>32.75</v>
      </c>
      <c r="D5827" s="56"/>
      <c r="E5827" s="56">
        <v>0.54500000000000004</v>
      </c>
      <c r="F5827">
        <f>Table3[[#This Row],[DivPay]]*4</f>
        <v>2.1800000000000002</v>
      </c>
      <c r="G5827" s="2">
        <f>Table3[[#This Row],[FwdDiv]]/Table3[[#This Row],[SharePrice]]</f>
        <v>6.656488549618321E-2</v>
      </c>
    </row>
    <row r="5828" spans="2:7" x14ac:dyDescent="0.2">
      <c r="B5828" s="57">
        <v>36663</v>
      </c>
      <c r="C5828" s="56">
        <v>32.5</v>
      </c>
      <c r="D5828" s="56"/>
      <c r="E5828" s="56">
        <v>0.54500000000000004</v>
      </c>
      <c r="F5828">
        <f>Table3[[#This Row],[DivPay]]*4</f>
        <v>2.1800000000000002</v>
      </c>
      <c r="G5828" s="2">
        <f>Table3[[#This Row],[FwdDiv]]/Table3[[#This Row],[SharePrice]]</f>
        <v>6.7076923076923076E-2</v>
      </c>
    </row>
    <row r="5829" spans="2:7" x14ac:dyDescent="0.2">
      <c r="B5829" s="57">
        <v>36662</v>
      </c>
      <c r="C5829" s="56">
        <v>33.630000000000003</v>
      </c>
      <c r="D5829" s="56"/>
      <c r="E5829" s="56">
        <v>0.54500000000000004</v>
      </c>
      <c r="F5829">
        <f>Table3[[#This Row],[DivPay]]*4</f>
        <v>2.1800000000000002</v>
      </c>
      <c r="G5829" s="2">
        <f>Table3[[#This Row],[FwdDiv]]/Table3[[#This Row],[SharePrice]]</f>
        <v>6.4823074635741898E-2</v>
      </c>
    </row>
    <row r="5830" spans="2:7" x14ac:dyDescent="0.2">
      <c r="B5830" s="57">
        <v>36661</v>
      </c>
      <c r="C5830" s="56">
        <v>34.5</v>
      </c>
      <c r="D5830" s="56">
        <v>0.54500000000000004</v>
      </c>
      <c r="E5830" s="56">
        <v>0.54500000000000004</v>
      </c>
      <c r="F5830">
        <f>Table3[[#This Row],[DivPay]]*4</f>
        <v>2.1800000000000002</v>
      </c>
      <c r="G5830" s="2">
        <f>Table3[[#This Row],[FwdDiv]]/Table3[[#This Row],[SharePrice]]</f>
        <v>6.3188405797101457E-2</v>
      </c>
    </row>
    <row r="5831" spans="2:7" x14ac:dyDescent="0.2">
      <c r="B5831" s="57">
        <v>36658</v>
      </c>
      <c r="C5831" s="56">
        <v>34.56</v>
      </c>
      <c r="D5831" s="56"/>
      <c r="E5831" s="56">
        <v>0.54500000000000004</v>
      </c>
      <c r="F5831">
        <f>Table3[[#This Row],[DivPay]]*4</f>
        <v>2.1800000000000002</v>
      </c>
      <c r="G5831" s="2">
        <f>Table3[[#This Row],[FwdDiv]]/Table3[[#This Row],[SharePrice]]</f>
        <v>6.3078703703703706E-2</v>
      </c>
    </row>
    <row r="5832" spans="2:7" x14ac:dyDescent="0.2">
      <c r="B5832" s="57">
        <v>36657</v>
      </c>
      <c r="C5832" s="56">
        <v>35.06</v>
      </c>
      <c r="D5832" s="56"/>
      <c r="E5832" s="56">
        <v>0.54500000000000004</v>
      </c>
      <c r="F5832">
        <f>Table3[[#This Row],[DivPay]]*4</f>
        <v>2.1800000000000002</v>
      </c>
      <c r="G5832" s="2">
        <f>Table3[[#This Row],[FwdDiv]]/Table3[[#This Row],[SharePrice]]</f>
        <v>6.2179121505989733E-2</v>
      </c>
    </row>
    <row r="5833" spans="2:7" x14ac:dyDescent="0.2">
      <c r="B5833" s="57">
        <v>36656</v>
      </c>
      <c r="C5833" s="56">
        <v>34.630000000000003</v>
      </c>
      <c r="D5833" s="56"/>
      <c r="E5833" s="56">
        <v>0.54500000000000004</v>
      </c>
      <c r="F5833">
        <f>Table3[[#This Row],[DivPay]]*4</f>
        <v>2.1800000000000002</v>
      </c>
      <c r="G5833" s="2">
        <f>Table3[[#This Row],[FwdDiv]]/Table3[[#This Row],[SharePrice]]</f>
        <v>6.2951198382904999E-2</v>
      </c>
    </row>
    <row r="5834" spans="2:7" x14ac:dyDescent="0.2">
      <c r="B5834" s="57">
        <v>36655</v>
      </c>
      <c r="C5834" s="56">
        <v>34.25</v>
      </c>
      <c r="D5834" s="56"/>
      <c r="E5834" s="56">
        <v>0.54500000000000004</v>
      </c>
      <c r="F5834">
        <f>Table3[[#This Row],[DivPay]]*4</f>
        <v>2.1800000000000002</v>
      </c>
      <c r="G5834" s="2">
        <f>Table3[[#This Row],[FwdDiv]]/Table3[[#This Row],[SharePrice]]</f>
        <v>6.3649635036496358E-2</v>
      </c>
    </row>
    <row r="5835" spans="2:7" x14ac:dyDescent="0.2">
      <c r="B5835" s="57">
        <v>36654</v>
      </c>
      <c r="C5835" s="56">
        <v>34.5</v>
      </c>
      <c r="D5835" s="56"/>
      <c r="E5835" s="56">
        <v>0.54500000000000004</v>
      </c>
      <c r="F5835">
        <f>Table3[[#This Row],[DivPay]]*4</f>
        <v>2.1800000000000002</v>
      </c>
      <c r="G5835" s="2">
        <f>Table3[[#This Row],[FwdDiv]]/Table3[[#This Row],[SharePrice]]</f>
        <v>6.3188405797101457E-2</v>
      </c>
    </row>
    <row r="5836" spans="2:7" x14ac:dyDescent="0.2">
      <c r="B5836" s="57">
        <v>36651</v>
      </c>
      <c r="C5836" s="56">
        <v>34</v>
      </c>
      <c r="D5836" s="56"/>
      <c r="E5836" s="56">
        <v>0.54500000000000004</v>
      </c>
      <c r="F5836">
        <f>Table3[[#This Row],[DivPay]]*4</f>
        <v>2.1800000000000002</v>
      </c>
      <c r="G5836" s="2">
        <f>Table3[[#This Row],[FwdDiv]]/Table3[[#This Row],[SharePrice]]</f>
        <v>6.4117647058823529E-2</v>
      </c>
    </row>
    <row r="5837" spans="2:7" x14ac:dyDescent="0.2">
      <c r="B5837" s="57">
        <v>36650</v>
      </c>
      <c r="C5837" s="56">
        <v>34.31</v>
      </c>
      <c r="D5837" s="56"/>
      <c r="E5837" s="56">
        <v>0.54500000000000004</v>
      </c>
      <c r="F5837">
        <f>Table3[[#This Row],[DivPay]]*4</f>
        <v>2.1800000000000002</v>
      </c>
      <c r="G5837" s="2">
        <f>Table3[[#This Row],[FwdDiv]]/Table3[[#This Row],[SharePrice]]</f>
        <v>6.3538327018361998E-2</v>
      </c>
    </row>
    <row r="5838" spans="2:7" x14ac:dyDescent="0.2">
      <c r="B5838" s="57">
        <v>36649</v>
      </c>
      <c r="C5838" s="56">
        <v>33.630000000000003</v>
      </c>
      <c r="D5838" s="56"/>
      <c r="E5838" s="56">
        <v>0.54500000000000004</v>
      </c>
      <c r="F5838">
        <f>Table3[[#This Row],[DivPay]]*4</f>
        <v>2.1800000000000002</v>
      </c>
      <c r="G5838" s="2">
        <f>Table3[[#This Row],[FwdDiv]]/Table3[[#This Row],[SharePrice]]</f>
        <v>6.4823074635741898E-2</v>
      </c>
    </row>
    <row r="5839" spans="2:7" x14ac:dyDescent="0.2">
      <c r="B5839" s="57">
        <v>36648</v>
      </c>
      <c r="C5839" s="56">
        <v>33.69</v>
      </c>
      <c r="D5839" s="56"/>
      <c r="E5839" s="56">
        <v>0.54500000000000004</v>
      </c>
      <c r="F5839">
        <f>Table3[[#This Row],[DivPay]]*4</f>
        <v>2.1800000000000002</v>
      </c>
      <c r="G5839" s="2">
        <f>Table3[[#This Row],[FwdDiv]]/Table3[[#This Row],[SharePrice]]</f>
        <v>6.4707628376372825E-2</v>
      </c>
    </row>
    <row r="5840" spans="2:7" x14ac:dyDescent="0.2">
      <c r="B5840" s="57">
        <v>36647</v>
      </c>
      <c r="C5840" s="56">
        <v>34.5</v>
      </c>
      <c r="D5840" s="56"/>
      <c r="E5840" s="56">
        <v>0.54500000000000004</v>
      </c>
      <c r="F5840">
        <f>Table3[[#This Row],[DivPay]]*4</f>
        <v>2.1800000000000002</v>
      </c>
      <c r="G5840" s="2">
        <f>Table3[[#This Row],[FwdDiv]]/Table3[[#This Row],[SharePrice]]</f>
        <v>6.3188405797101457E-2</v>
      </c>
    </row>
    <row r="5841" spans="2:7" x14ac:dyDescent="0.2">
      <c r="B5841" s="57">
        <v>36644</v>
      </c>
      <c r="C5841" s="56">
        <v>35.19</v>
      </c>
      <c r="D5841" s="56"/>
      <c r="E5841" s="56">
        <v>0.54500000000000004</v>
      </c>
      <c r="F5841">
        <f>Table3[[#This Row],[DivPay]]*4</f>
        <v>2.1800000000000002</v>
      </c>
      <c r="G5841" s="2">
        <f>Table3[[#This Row],[FwdDiv]]/Table3[[#This Row],[SharePrice]]</f>
        <v>6.1949417448138686E-2</v>
      </c>
    </row>
    <row r="5842" spans="2:7" x14ac:dyDescent="0.2">
      <c r="B5842" s="57">
        <v>36643</v>
      </c>
      <c r="C5842" s="56">
        <v>36.44</v>
      </c>
      <c r="D5842" s="56"/>
      <c r="E5842" s="56">
        <v>0.54500000000000004</v>
      </c>
      <c r="F5842">
        <f>Table3[[#This Row],[DivPay]]*4</f>
        <v>2.1800000000000002</v>
      </c>
      <c r="G5842" s="2">
        <f>Table3[[#This Row],[FwdDiv]]/Table3[[#This Row],[SharePrice]]</f>
        <v>5.9824368825466531E-2</v>
      </c>
    </row>
    <row r="5843" spans="2:7" x14ac:dyDescent="0.2">
      <c r="B5843" s="57">
        <v>36642</v>
      </c>
      <c r="C5843" s="56">
        <v>36.69</v>
      </c>
      <c r="D5843" s="56"/>
      <c r="E5843" s="56">
        <v>0.54500000000000004</v>
      </c>
      <c r="F5843">
        <f>Table3[[#This Row],[DivPay]]*4</f>
        <v>2.1800000000000002</v>
      </c>
      <c r="G5843" s="2">
        <f>Table3[[#This Row],[FwdDiv]]/Table3[[#This Row],[SharePrice]]</f>
        <v>5.9416734805124022E-2</v>
      </c>
    </row>
    <row r="5844" spans="2:7" x14ac:dyDescent="0.2">
      <c r="B5844" s="57">
        <v>36641</v>
      </c>
      <c r="C5844" s="56">
        <v>35.630000000000003</v>
      </c>
      <c r="D5844" s="56"/>
      <c r="E5844" s="56">
        <v>0.54500000000000004</v>
      </c>
      <c r="F5844">
        <f>Table3[[#This Row],[DivPay]]*4</f>
        <v>2.1800000000000002</v>
      </c>
      <c r="G5844" s="2">
        <f>Table3[[#This Row],[FwdDiv]]/Table3[[#This Row],[SharePrice]]</f>
        <v>6.1184395172607355E-2</v>
      </c>
    </row>
    <row r="5845" spans="2:7" x14ac:dyDescent="0.2">
      <c r="B5845" s="57">
        <v>36640</v>
      </c>
      <c r="C5845" s="56">
        <v>34.75</v>
      </c>
      <c r="D5845" s="56"/>
      <c r="E5845" s="56">
        <v>0.54500000000000004</v>
      </c>
      <c r="F5845">
        <f>Table3[[#This Row],[DivPay]]*4</f>
        <v>2.1800000000000002</v>
      </c>
      <c r="G5845" s="2">
        <f>Table3[[#This Row],[FwdDiv]]/Table3[[#This Row],[SharePrice]]</f>
        <v>6.2733812949640297E-2</v>
      </c>
    </row>
    <row r="5846" spans="2:7" x14ac:dyDescent="0.2">
      <c r="B5846" s="57">
        <v>36636</v>
      </c>
      <c r="C5846" s="56">
        <v>33.06</v>
      </c>
      <c r="D5846" s="56"/>
      <c r="E5846" s="56">
        <v>0.54500000000000004</v>
      </c>
      <c r="F5846">
        <f>Table3[[#This Row],[DivPay]]*4</f>
        <v>2.1800000000000002</v>
      </c>
      <c r="G5846" s="2">
        <f>Table3[[#This Row],[FwdDiv]]/Table3[[#This Row],[SharePrice]]</f>
        <v>6.5940713853599522E-2</v>
      </c>
    </row>
    <row r="5847" spans="2:7" x14ac:dyDescent="0.2">
      <c r="B5847" s="57">
        <v>36635</v>
      </c>
      <c r="C5847" s="56">
        <v>32.5</v>
      </c>
      <c r="D5847" s="56"/>
      <c r="E5847" s="56">
        <v>0.54500000000000004</v>
      </c>
      <c r="F5847">
        <f>Table3[[#This Row],[DivPay]]*4</f>
        <v>2.1800000000000002</v>
      </c>
      <c r="G5847" s="2">
        <f>Table3[[#This Row],[FwdDiv]]/Table3[[#This Row],[SharePrice]]</f>
        <v>6.7076923076923076E-2</v>
      </c>
    </row>
    <row r="5848" spans="2:7" x14ac:dyDescent="0.2">
      <c r="B5848" s="57">
        <v>36634</v>
      </c>
      <c r="C5848" s="56">
        <v>32.25</v>
      </c>
      <c r="D5848" s="56"/>
      <c r="E5848" s="56">
        <v>0.54500000000000004</v>
      </c>
      <c r="F5848">
        <f>Table3[[#This Row],[DivPay]]*4</f>
        <v>2.1800000000000002</v>
      </c>
      <c r="G5848" s="2">
        <f>Table3[[#This Row],[FwdDiv]]/Table3[[#This Row],[SharePrice]]</f>
        <v>6.7596899224806203E-2</v>
      </c>
    </row>
    <row r="5849" spans="2:7" x14ac:dyDescent="0.2">
      <c r="B5849" s="57">
        <v>36633</v>
      </c>
      <c r="C5849" s="56">
        <v>31.94</v>
      </c>
      <c r="D5849" s="56"/>
      <c r="E5849" s="56">
        <v>0.54500000000000004</v>
      </c>
      <c r="F5849">
        <f>Table3[[#This Row],[DivPay]]*4</f>
        <v>2.1800000000000002</v>
      </c>
      <c r="G5849" s="2">
        <f>Table3[[#This Row],[FwdDiv]]/Table3[[#This Row],[SharePrice]]</f>
        <v>6.8252974326862864E-2</v>
      </c>
    </row>
    <row r="5850" spans="2:7" x14ac:dyDescent="0.2">
      <c r="B5850" s="57">
        <v>36630</v>
      </c>
      <c r="C5850" s="56">
        <v>31.31</v>
      </c>
      <c r="D5850" s="56"/>
      <c r="E5850" s="56">
        <v>0.54500000000000004</v>
      </c>
      <c r="F5850">
        <f>Table3[[#This Row],[DivPay]]*4</f>
        <v>2.1800000000000002</v>
      </c>
      <c r="G5850" s="2">
        <f>Table3[[#This Row],[FwdDiv]]/Table3[[#This Row],[SharePrice]]</f>
        <v>6.9626317470456736E-2</v>
      </c>
    </row>
    <row r="5851" spans="2:7" x14ac:dyDescent="0.2">
      <c r="B5851" s="57">
        <v>36629</v>
      </c>
      <c r="C5851" s="56">
        <v>31.94</v>
      </c>
      <c r="D5851" s="56"/>
      <c r="E5851" s="56">
        <v>0.54500000000000004</v>
      </c>
      <c r="F5851">
        <f>Table3[[#This Row],[DivPay]]*4</f>
        <v>2.1800000000000002</v>
      </c>
      <c r="G5851" s="2">
        <f>Table3[[#This Row],[FwdDiv]]/Table3[[#This Row],[SharePrice]]</f>
        <v>6.8252974326862864E-2</v>
      </c>
    </row>
    <row r="5852" spans="2:7" x14ac:dyDescent="0.2">
      <c r="B5852" s="57">
        <v>36628</v>
      </c>
      <c r="C5852" s="56">
        <v>30.63</v>
      </c>
      <c r="D5852" s="56"/>
      <c r="E5852" s="56">
        <v>0.54500000000000004</v>
      </c>
      <c r="F5852">
        <f>Table3[[#This Row],[DivPay]]*4</f>
        <v>2.1800000000000002</v>
      </c>
      <c r="G5852" s="2">
        <f>Table3[[#This Row],[FwdDiv]]/Table3[[#This Row],[SharePrice]]</f>
        <v>7.1172053542278818E-2</v>
      </c>
    </row>
    <row r="5853" spans="2:7" x14ac:dyDescent="0.2">
      <c r="B5853" s="57">
        <v>36627</v>
      </c>
      <c r="C5853" s="56">
        <v>30.31</v>
      </c>
      <c r="D5853" s="56"/>
      <c r="E5853" s="56">
        <v>0.54500000000000004</v>
      </c>
      <c r="F5853">
        <f>Table3[[#This Row],[DivPay]]*4</f>
        <v>2.1800000000000002</v>
      </c>
      <c r="G5853" s="2">
        <f>Table3[[#This Row],[FwdDiv]]/Table3[[#This Row],[SharePrice]]</f>
        <v>7.1923457604750912E-2</v>
      </c>
    </row>
    <row r="5854" spans="2:7" x14ac:dyDescent="0.2">
      <c r="B5854" s="57">
        <v>36626</v>
      </c>
      <c r="C5854" s="56">
        <v>29.94</v>
      </c>
      <c r="D5854" s="56"/>
      <c r="E5854" s="56">
        <v>0.54500000000000004</v>
      </c>
      <c r="F5854">
        <f>Table3[[#This Row],[DivPay]]*4</f>
        <v>2.1800000000000002</v>
      </c>
      <c r="G5854" s="2">
        <f>Table3[[#This Row],[FwdDiv]]/Table3[[#This Row],[SharePrice]]</f>
        <v>7.2812291249164995E-2</v>
      </c>
    </row>
    <row r="5855" spans="2:7" x14ac:dyDescent="0.2">
      <c r="B5855" s="57">
        <v>36623</v>
      </c>
      <c r="C5855" s="56">
        <v>29.69</v>
      </c>
      <c r="D5855" s="56"/>
      <c r="E5855" s="56">
        <v>0.54500000000000004</v>
      </c>
      <c r="F5855">
        <f>Table3[[#This Row],[DivPay]]*4</f>
        <v>2.1800000000000002</v>
      </c>
      <c r="G5855" s="2">
        <f>Table3[[#This Row],[FwdDiv]]/Table3[[#This Row],[SharePrice]]</f>
        <v>7.3425395756146858E-2</v>
      </c>
    </row>
    <row r="5856" spans="2:7" x14ac:dyDescent="0.2">
      <c r="B5856" s="57">
        <v>36622</v>
      </c>
      <c r="C5856" s="56">
        <v>29.81</v>
      </c>
      <c r="D5856" s="56"/>
      <c r="E5856" s="56">
        <v>0.54500000000000004</v>
      </c>
      <c r="F5856">
        <f>Table3[[#This Row],[DivPay]]*4</f>
        <v>2.1800000000000002</v>
      </c>
      <c r="G5856" s="2">
        <f>Table3[[#This Row],[FwdDiv]]/Table3[[#This Row],[SharePrice]]</f>
        <v>7.3129822207312997E-2</v>
      </c>
    </row>
    <row r="5857" spans="2:7" x14ac:dyDescent="0.2">
      <c r="B5857" s="57">
        <v>36621</v>
      </c>
      <c r="C5857" s="56">
        <v>29.81</v>
      </c>
      <c r="D5857" s="56"/>
      <c r="E5857" s="56">
        <v>0.54500000000000004</v>
      </c>
      <c r="F5857">
        <f>Table3[[#This Row],[DivPay]]*4</f>
        <v>2.1800000000000002</v>
      </c>
      <c r="G5857" s="2">
        <f>Table3[[#This Row],[FwdDiv]]/Table3[[#This Row],[SharePrice]]</f>
        <v>7.3129822207312997E-2</v>
      </c>
    </row>
    <row r="5858" spans="2:7" x14ac:dyDescent="0.2">
      <c r="B5858" s="57">
        <v>36620</v>
      </c>
      <c r="C5858" s="56">
        <v>30.19</v>
      </c>
      <c r="D5858" s="56"/>
      <c r="E5858" s="56">
        <v>0.54500000000000004</v>
      </c>
      <c r="F5858">
        <f>Table3[[#This Row],[DivPay]]*4</f>
        <v>2.1800000000000002</v>
      </c>
      <c r="G5858" s="2">
        <f>Table3[[#This Row],[FwdDiv]]/Table3[[#This Row],[SharePrice]]</f>
        <v>7.220934084133819E-2</v>
      </c>
    </row>
    <row r="5859" spans="2:7" x14ac:dyDescent="0.2">
      <c r="B5859" s="57">
        <v>36619</v>
      </c>
      <c r="C5859" s="56">
        <v>29</v>
      </c>
      <c r="D5859" s="56"/>
      <c r="E5859" s="56">
        <v>0.54500000000000004</v>
      </c>
      <c r="F5859">
        <f>Table3[[#This Row],[DivPay]]*4</f>
        <v>2.1800000000000002</v>
      </c>
      <c r="G5859" s="2">
        <f>Table3[[#This Row],[FwdDiv]]/Table3[[#This Row],[SharePrice]]</f>
        <v>7.5172413793103451E-2</v>
      </c>
    </row>
    <row r="5860" spans="2:7" x14ac:dyDescent="0.2">
      <c r="B5860" s="57">
        <v>36616</v>
      </c>
      <c r="C5860" s="56">
        <v>29.13</v>
      </c>
      <c r="D5860" s="56"/>
      <c r="E5860" s="56">
        <v>0.54500000000000004</v>
      </c>
      <c r="F5860">
        <f>Table3[[#This Row],[DivPay]]*4</f>
        <v>2.1800000000000002</v>
      </c>
      <c r="G5860" s="2">
        <f>Table3[[#This Row],[FwdDiv]]/Table3[[#This Row],[SharePrice]]</f>
        <v>7.4836937864744255E-2</v>
      </c>
    </row>
    <row r="5861" spans="2:7" x14ac:dyDescent="0.2">
      <c r="B5861" s="57">
        <v>36615</v>
      </c>
      <c r="C5861" s="56">
        <v>29.13</v>
      </c>
      <c r="D5861" s="56"/>
      <c r="E5861" s="56">
        <v>0.54500000000000004</v>
      </c>
      <c r="F5861">
        <f>Table3[[#This Row],[DivPay]]*4</f>
        <v>2.1800000000000002</v>
      </c>
      <c r="G5861" s="2">
        <f>Table3[[#This Row],[FwdDiv]]/Table3[[#This Row],[SharePrice]]</f>
        <v>7.4836937864744255E-2</v>
      </c>
    </row>
    <row r="5862" spans="2:7" x14ac:dyDescent="0.2">
      <c r="B5862" s="57">
        <v>36614</v>
      </c>
      <c r="C5862" s="56">
        <v>29</v>
      </c>
      <c r="D5862" s="56"/>
      <c r="E5862" s="56">
        <v>0.54500000000000004</v>
      </c>
      <c r="F5862">
        <f>Table3[[#This Row],[DivPay]]*4</f>
        <v>2.1800000000000002</v>
      </c>
      <c r="G5862" s="2">
        <f>Table3[[#This Row],[FwdDiv]]/Table3[[#This Row],[SharePrice]]</f>
        <v>7.5172413793103451E-2</v>
      </c>
    </row>
    <row r="5863" spans="2:7" x14ac:dyDescent="0.2">
      <c r="B5863" s="57">
        <v>36613</v>
      </c>
      <c r="C5863" s="56">
        <v>28.63</v>
      </c>
      <c r="D5863" s="56"/>
      <c r="E5863" s="56">
        <v>0.54500000000000004</v>
      </c>
      <c r="F5863">
        <f>Table3[[#This Row],[DivPay]]*4</f>
        <v>2.1800000000000002</v>
      </c>
      <c r="G5863" s="2">
        <f>Table3[[#This Row],[FwdDiv]]/Table3[[#This Row],[SharePrice]]</f>
        <v>7.6143904994760744E-2</v>
      </c>
    </row>
    <row r="5864" spans="2:7" x14ac:dyDescent="0.2">
      <c r="B5864" s="57">
        <v>36612</v>
      </c>
      <c r="C5864" s="56">
        <v>29.06</v>
      </c>
      <c r="D5864" s="56"/>
      <c r="E5864" s="56">
        <v>0.54500000000000004</v>
      </c>
      <c r="F5864">
        <f>Table3[[#This Row],[DivPay]]*4</f>
        <v>2.1800000000000002</v>
      </c>
      <c r="G5864" s="2">
        <f>Table3[[#This Row],[FwdDiv]]/Table3[[#This Row],[SharePrice]]</f>
        <v>7.5017205781142474E-2</v>
      </c>
    </row>
    <row r="5865" spans="2:7" x14ac:dyDescent="0.2">
      <c r="B5865" s="57">
        <v>36609</v>
      </c>
      <c r="C5865" s="56">
        <v>29.25</v>
      </c>
      <c r="D5865" s="56"/>
      <c r="E5865" s="56">
        <v>0.54500000000000004</v>
      </c>
      <c r="F5865">
        <f>Table3[[#This Row],[DivPay]]*4</f>
        <v>2.1800000000000002</v>
      </c>
      <c r="G5865" s="2">
        <f>Table3[[#This Row],[FwdDiv]]/Table3[[#This Row],[SharePrice]]</f>
        <v>7.4529914529914532E-2</v>
      </c>
    </row>
    <row r="5866" spans="2:7" x14ac:dyDescent="0.2">
      <c r="B5866" s="57">
        <v>36608</v>
      </c>
      <c r="C5866" s="56">
        <v>30.13</v>
      </c>
      <c r="D5866" s="56"/>
      <c r="E5866" s="56">
        <v>0.54500000000000004</v>
      </c>
      <c r="F5866">
        <f>Table3[[#This Row],[DivPay]]*4</f>
        <v>2.1800000000000002</v>
      </c>
      <c r="G5866" s="2">
        <f>Table3[[#This Row],[FwdDiv]]/Table3[[#This Row],[SharePrice]]</f>
        <v>7.2353136408894791E-2</v>
      </c>
    </row>
    <row r="5867" spans="2:7" x14ac:dyDescent="0.2">
      <c r="B5867" s="57">
        <v>36607</v>
      </c>
      <c r="C5867" s="56">
        <v>29.38</v>
      </c>
      <c r="D5867" s="56"/>
      <c r="E5867" s="56">
        <v>0.54500000000000004</v>
      </c>
      <c r="F5867">
        <f>Table3[[#This Row],[DivPay]]*4</f>
        <v>2.1800000000000002</v>
      </c>
      <c r="G5867" s="2">
        <f>Table3[[#This Row],[FwdDiv]]/Table3[[#This Row],[SharePrice]]</f>
        <v>7.4200136147038812E-2</v>
      </c>
    </row>
    <row r="5868" spans="2:7" x14ac:dyDescent="0.2">
      <c r="B5868" s="57">
        <v>36606</v>
      </c>
      <c r="C5868" s="56">
        <v>30.5</v>
      </c>
      <c r="D5868" s="56"/>
      <c r="E5868" s="56">
        <v>0.54500000000000004</v>
      </c>
      <c r="F5868">
        <f>Table3[[#This Row],[DivPay]]*4</f>
        <v>2.1800000000000002</v>
      </c>
      <c r="G5868" s="2">
        <f>Table3[[#This Row],[FwdDiv]]/Table3[[#This Row],[SharePrice]]</f>
        <v>7.1475409836065582E-2</v>
      </c>
    </row>
    <row r="5869" spans="2:7" x14ac:dyDescent="0.2">
      <c r="B5869" s="57">
        <v>36605</v>
      </c>
      <c r="C5869" s="56">
        <v>30.69</v>
      </c>
      <c r="D5869" s="56"/>
      <c r="E5869" s="56">
        <v>0.54500000000000004</v>
      </c>
      <c r="F5869">
        <f>Table3[[#This Row],[DivPay]]*4</f>
        <v>2.1800000000000002</v>
      </c>
      <c r="G5869" s="2">
        <f>Table3[[#This Row],[FwdDiv]]/Table3[[#This Row],[SharePrice]]</f>
        <v>7.1032909742587164E-2</v>
      </c>
    </row>
    <row r="5870" spans="2:7" x14ac:dyDescent="0.2">
      <c r="B5870" s="57">
        <v>36602</v>
      </c>
      <c r="C5870" s="56">
        <v>30.69</v>
      </c>
      <c r="D5870" s="56"/>
      <c r="E5870" s="56">
        <v>0.54500000000000004</v>
      </c>
      <c r="F5870">
        <f>Table3[[#This Row],[DivPay]]*4</f>
        <v>2.1800000000000002</v>
      </c>
      <c r="G5870" s="2">
        <f>Table3[[#This Row],[FwdDiv]]/Table3[[#This Row],[SharePrice]]</f>
        <v>7.1032909742587164E-2</v>
      </c>
    </row>
    <row r="5871" spans="2:7" x14ac:dyDescent="0.2">
      <c r="B5871" s="57">
        <v>36601</v>
      </c>
      <c r="C5871" s="56">
        <v>31</v>
      </c>
      <c r="D5871" s="56"/>
      <c r="E5871" s="56">
        <v>0.54500000000000004</v>
      </c>
      <c r="F5871">
        <f>Table3[[#This Row],[DivPay]]*4</f>
        <v>2.1800000000000002</v>
      </c>
      <c r="G5871" s="2">
        <f>Table3[[#This Row],[FwdDiv]]/Table3[[#This Row],[SharePrice]]</f>
        <v>7.0322580645161295E-2</v>
      </c>
    </row>
    <row r="5872" spans="2:7" x14ac:dyDescent="0.2">
      <c r="B5872" s="57">
        <v>36600</v>
      </c>
      <c r="C5872" s="56">
        <v>29.13</v>
      </c>
      <c r="D5872" s="56"/>
      <c r="E5872" s="56">
        <v>0.54500000000000004</v>
      </c>
      <c r="F5872">
        <f>Table3[[#This Row],[DivPay]]*4</f>
        <v>2.1800000000000002</v>
      </c>
      <c r="G5872" s="2">
        <f>Table3[[#This Row],[FwdDiv]]/Table3[[#This Row],[SharePrice]]</f>
        <v>7.4836937864744255E-2</v>
      </c>
    </row>
    <row r="5873" spans="2:7" x14ac:dyDescent="0.2">
      <c r="B5873" s="57">
        <v>36599</v>
      </c>
      <c r="C5873" s="56">
        <v>27.63</v>
      </c>
      <c r="D5873" s="56"/>
      <c r="E5873" s="56">
        <v>0.54500000000000004</v>
      </c>
      <c r="F5873">
        <f>Table3[[#This Row],[DivPay]]*4</f>
        <v>2.1800000000000002</v>
      </c>
      <c r="G5873" s="2">
        <f>Table3[[#This Row],[FwdDiv]]/Table3[[#This Row],[SharePrice]]</f>
        <v>7.8899746652189656E-2</v>
      </c>
    </row>
    <row r="5874" spans="2:7" x14ac:dyDescent="0.2">
      <c r="B5874" s="57">
        <v>36598</v>
      </c>
      <c r="C5874" s="56">
        <v>27.69</v>
      </c>
      <c r="D5874" s="56"/>
      <c r="E5874" s="56">
        <v>0.54500000000000004</v>
      </c>
      <c r="F5874">
        <f>Table3[[#This Row],[DivPay]]*4</f>
        <v>2.1800000000000002</v>
      </c>
      <c r="G5874" s="2">
        <f>Table3[[#This Row],[FwdDiv]]/Table3[[#This Row],[SharePrice]]</f>
        <v>7.8728782954135074E-2</v>
      </c>
    </row>
    <row r="5875" spans="2:7" x14ac:dyDescent="0.2">
      <c r="B5875" s="57">
        <v>36595</v>
      </c>
      <c r="C5875" s="56">
        <v>27.44</v>
      </c>
      <c r="D5875" s="56"/>
      <c r="E5875" s="56">
        <v>0.54500000000000004</v>
      </c>
      <c r="F5875">
        <f>Table3[[#This Row],[DivPay]]*4</f>
        <v>2.1800000000000002</v>
      </c>
      <c r="G5875" s="2">
        <f>Table3[[#This Row],[FwdDiv]]/Table3[[#This Row],[SharePrice]]</f>
        <v>7.9446064139941694E-2</v>
      </c>
    </row>
    <row r="5876" spans="2:7" x14ac:dyDescent="0.2">
      <c r="B5876" s="57">
        <v>36594</v>
      </c>
      <c r="C5876" s="56">
        <v>27.5</v>
      </c>
      <c r="D5876" s="56"/>
      <c r="E5876" s="56">
        <v>0.54500000000000004</v>
      </c>
      <c r="F5876">
        <f>Table3[[#This Row],[DivPay]]*4</f>
        <v>2.1800000000000002</v>
      </c>
      <c r="G5876" s="2">
        <f>Table3[[#This Row],[FwdDiv]]/Table3[[#This Row],[SharePrice]]</f>
        <v>7.9272727272727272E-2</v>
      </c>
    </row>
    <row r="5877" spans="2:7" x14ac:dyDescent="0.2">
      <c r="B5877" s="57">
        <v>36593</v>
      </c>
      <c r="C5877" s="56">
        <v>27.5</v>
      </c>
      <c r="D5877" s="56"/>
      <c r="E5877" s="56">
        <v>0.54500000000000004</v>
      </c>
      <c r="F5877">
        <f>Table3[[#This Row],[DivPay]]*4</f>
        <v>2.1800000000000002</v>
      </c>
      <c r="G5877" s="2">
        <f>Table3[[#This Row],[FwdDiv]]/Table3[[#This Row],[SharePrice]]</f>
        <v>7.9272727272727272E-2</v>
      </c>
    </row>
    <row r="5878" spans="2:7" x14ac:dyDescent="0.2">
      <c r="B5878" s="57">
        <v>36592</v>
      </c>
      <c r="C5878" s="56">
        <v>27.63</v>
      </c>
      <c r="D5878" s="56"/>
      <c r="E5878" s="56">
        <v>0.54500000000000004</v>
      </c>
      <c r="F5878">
        <f>Table3[[#This Row],[DivPay]]*4</f>
        <v>2.1800000000000002</v>
      </c>
      <c r="G5878" s="2">
        <f>Table3[[#This Row],[FwdDiv]]/Table3[[#This Row],[SharePrice]]</f>
        <v>7.8899746652189656E-2</v>
      </c>
    </row>
    <row r="5879" spans="2:7" x14ac:dyDescent="0.2">
      <c r="B5879" s="57">
        <v>36591</v>
      </c>
      <c r="C5879" s="56">
        <v>27.44</v>
      </c>
      <c r="D5879" s="56"/>
      <c r="E5879" s="56">
        <v>0.54500000000000004</v>
      </c>
      <c r="F5879">
        <f>Table3[[#This Row],[DivPay]]*4</f>
        <v>2.1800000000000002</v>
      </c>
      <c r="G5879" s="2">
        <f>Table3[[#This Row],[FwdDiv]]/Table3[[#This Row],[SharePrice]]</f>
        <v>7.9446064139941694E-2</v>
      </c>
    </row>
    <row r="5880" spans="2:7" x14ac:dyDescent="0.2">
      <c r="B5880" s="57">
        <v>36588</v>
      </c>
      <c r="C5880" s="56">
        <v>27.38</v>
      </c>
      <c r="D5880" s="56"/>
      <c r="E5880" s="56">
        <v>0.54500000000000004</v>
      </c>
      <c r="F5880">
        <f>Table3[[#This Row],[DivPay]]*4</f>
        <v>2.1800000000000002</v>
      </c>
      <c r="G5880" s="2">
        <f>Table3[[#This Row],[FwdDiv]]/Table3[[#This Row],[SharePrice]]</f>
        <v>7.9620160701241796E-2</v>
      </c>
    </row>
    <row r="5881" spans="2:7" x14ac:dyDescent="0.2">
      <c r="B5881" s="57">
        <v>36587</v>
      </c>
      <c r="C5881" s="56">
        <v>27.25</v>
      </c>
      <c r="D5881" s="56"/>
      <c r="E5881" s="56">
        <v>0.54500000000000004</v>
      </c>
      <c r="F5881">
        <f>Table3[[#This Row],[DivPay]]*4</f>
        <v>2.1800000000000002</v>
      </c>
      <c r="G5881" s="2">
        <f>Table3[[#This Row],[FwdDiv]]/Table3[[#This Row],[SharePrice]]</f>
        <v>0.08</v>
      </c>
    </row>
    <row r="5882" spans="2:7" x14ac:dyDescent="0.2">
      <c r="B5882" s="57">
        <v>36586</v>
      </c>
      <c r="C5882" s="56">
        <v>27.13</v>
      </c>
      <c r="D5882" s="56"/>
      <c r="E5882" s="56">
        <v>0.54500000000000004</v>
      </c>
      <c r="F5882">
        <f>Table3[[#This Row],[DivPay]]*4</f>
        <v>2.1800000000000002</v>
      </c>
      <c r="G5882" s="2">
        <f>Table3[[#This Row],[FwdDiv]]/Table3[[#This Row],[SharePrice]]</f>
        <v>8.0353851824548475E-2</v>
      </c>
    </row>
    <row r="5883" spans="2:7" x14ac:dyDescent="0.2">
      <c r="B5883" s="57">
        <v>36585</v>
      </c>
      <c r="C5883" s="56">
        <v>27.56</v>
      </c>
      <c r="D5883" s="56"/>
      <c r="E5883" s="56">
        <v>0.54500000000000004</v>
      </c>
      <c r="F5883">
        <f>Table3[[#This Row],[DivPay]]*4</f>
        <v>2.1800000000000002</v>
      </c>
      <c r="G5883" s="2">
        <f>Table3[[#This Row],[FwdDiv]]/Table3[[#This Row],[SharePrice]]</f>
        <v>7.9100145137880995E-2</v>
      </c>
    </row>
    <row r="5884" spans="2:7" x14ac:dyDescent="0.2">
      <c r="B5884" s="57">
        <v>36584</v>
      </c>
      <c r="C5884" s="56">
        <v>27.38</v>
      </c>
      <c r="D5884" s="56"/>
      <c r="E5884" s="56">
        <v>0.54500000000000004</v>
      </c>
      <c r="F5884">
        <f>Table3[[#This Row],[DivPay]]*4</f>
        <v>2.1800000000000002</v>
      </c>
      <c r="G5884" s="2">
        <f>Table3[[#This Row],[FwdDiv]]/Table3[[#This Row],[SharePrice]]</f>
        <v>7.9620160701241796E-2</v>
      </c>
    </row>
    <row r="5885" spans="2:7" x14ac:dyDescent="0.2">
      <c r="B5885" s="57">
        <v>36581</v>
      </c>
      <c r="C5885" s="56">
        <v>26.19</v>
      </c>
      <c r="D5885" s="56"/>
      <c r="E5885" s="56">
        <v>0.54500000000000004</v>
      </c>
      <c r="F5885">
        <f>Table3[[#This Row],[DivPay]]*4</f>
        <v>2.1800000000000002</v>
      </c>
      <c r="G5885" s="2">
        <f>Table3[[#This Row],[FwdDiv]]/Table3[[#This Row],[SharePrice]]</f>
        <v>8.3237877052310047E-2</v>
      </c>
    </row>
    <row r="5886" spans="2:7" x14ac:dyDescent="0.2">
      <c r="B5886" s="57">
        <v>36580</v>
      </c>
      <c r="C5886" s="56">
        <v>26.75</v>
      </c>
      <c r="D5886" s="56"/>
      <c r="E5886" s="56">
        <v>0.54500000000000004</v>
      </c>
      <c r="F5886">
        <f>Table3[[#This Row],[DivPay]]*4</f>
        <v>2.1800000000000002</v>
      </c>
      <c r="G5886" s="2">
        <f>Table3[[#This Row],[FwdDiv]]/Table3[[#This Row],[SharePrice]]</f>
        <v>8.1495327102803744E-2</v>
      </c>
    </row>
    <row r="5887" spans="2:7" x14ac:dyDescent="0.2">
      <c r="B5887" s="57">
        <v>36579</v>
      </c>
      <c r="C5887" s="56">
        <v>27.5</v>
      </c>
      <c r="D5887" s="56"/>
      <c r="E5887" s="56">
        <v>0.54500000000000004</v>
      </c>
      <c r="F5887">
        <f>Table3[[#This Row],[DivPay]]*4</f>
        <v>2.1800000000000002</v>
      </c>
      <c r="G5887" s="2">
        <f>Table3[[#This Row],[FwdDiv]]/Table3[[#This Row],[SharePrice]]</f>
        <v>7.9272727272727272E-2</v>
      </c>
    </row>
    <row r="5888" spans="2:7" x14ac:dyDescent="0.2">
      <c r="B5888" s="57">
        <v>36578</v>
      </c>
      <c r="C5888" s="56">
        <v>27.88</v>
      </c>
      <c r="D5888" s="56"/>
      <c r="E5888" s="56">
        <v>0.54500000000000004</v>
      </c>
      <c r="F5888">
        <f>Table3[[#This Row],[DivPay]]*4</f>
        <v>2.1800000000000002</v>
      </c>
      <c r="G5888" s="2">
        <f>Table3[[#This Row],[FwdDiv]]/Table3[[#This Row],[SharePrice]]</f>
        <v>7.819225251076041E-2</v>
      </c>
    </row>
    <row r="5889" spans="2:7" x14ac:dyDescent="0.2">
      <c r="B5889" s="57">
        <v>36574</v>
      </c>
      <c r="C5889" s="56">
        <v>28.13</v>
      </c>
      <c r="D5889" s="56"/>
      <c r="E5889" s="56">
        <v>0.54500000000000004</v>
      </c>
      <c r="F5889">
        <f>Table3[[#This Row],[DivPay]]*4</f>
        <v>2.1800000000000002</v>
      </c>
      <c r="G5889" s="2">
        <f>Table3[[#This Row],[FwdDiv]]/Table3[[#This Row],[SharePrice]]</f>
        <v>7.7497333807323154E-2</v>
      </c>
    </row>
    <row r="5890" spans="2:7" x14ac:dyDescent="0.2">
      <c r="B5890" s="57">
        <v>36573</v>
      </c>
      <c r="C5890" s="56">
        <v>29.25</v>
      </c>
      <c r="D5890" s="56"/>
      <c r="E5890" s="56">
        <v>0.54500000000000004</v>
      </c>
      <c r="F5890">
        <f>Table3[[#This Row],[DivPay]]*4</f>
        <v>2.1800000000000002</v>
      </c>
      <c r="G5890" s="2">
        <f>Table3[[#This Row],[FwdDiv]]/Table3[[#This Row],[SharePrice]]</f>
        <v>7.4529914529914532E-2</v>
      </c>
    </row>
    <row r="5891" spans="2:7" x14ac:dyDescent="0.2">
      <c r="B5891" s="57">
        <v>36572</v>
      </c>
      <c r="C5891" s="56">
        <v>30.81</v>
      </c>
      <c r="D5891" s="56"/>
      <c r="E5891" s="56">
        <v>0.54500000000000004</v>
      </c>
      <c r="F5891">
        <f>Table3[[#This Row],[DivPay]]*4</f>
        <v>2.1800000000000002</v>
      </c>
      <c r="G5891" s="2">
        <f>Table3[[#This Row],[FwdDiv]]/Table3[[#This Row],[SharePrice]]</f>
        <v>7.0756247971437855E-2</v>
      </c>
    </row>
    <row r="5892" spans="2:7" x14ac:dyDescent="0.2">
      <c r="B5892" s="57">
        <v>36571</v>
      </c>
      <c r="C5892" s="56">
        <v>31.06</v>
      </c>
      <c r="D5892" s="56"/>
      <c r="E5892" s="56">
        <v>0.54500000000000004</v>
      </c>
      <c r="F5892">
        <f>Table3[[#This Row],[DivPay]]*4</f>
        <v>2.1800000000000002</v>
      </c>
      <c r="G5892" s="2">
        <f>Table3[[#This Row],[FwdDiv]]/Table3[[#This Row],[SharePrice]]</f>
        <v>7.0186735350933685E-2</v>
      </c>
    </row>
    <row r="5893" spans="2:7" x14ac:dyDescent="0.2">
      <c r="B5893" s="57">
        <v>36570</v>
      </c>
      <c r="C5893" s="56">
        <v>31.25</v>
      </c>
      <c r="D5893" s="56">
        <v>0.54500000000000004</v>
      </c>
      <c r="E5893" s="56">
        <v>0.54500000000000004</v>
      </c>
      <c r="F5893">
        <f>Table3[[#This Row],[DivPay]]*4</f>
        <v>2.1800000000000002</v>
      </c>
      <c r="G5893" s="2">
        <f>Table3[[#This Row],[FwdDiv]]/Table3[[#This Row],[SharePrice]]</f>
        <v>6.9760000000000003E-2</v>
      </c>
    </row>
    <row r="5894" spans="2:7" x14ac:dyDescent="0.2">
      <c r="B5894" s="57">
        <v>36567</v>
      </c>
      <c r="C5894" s="56">
        <v>32.130000000000003</v>
      </c>
      <c r="D5894" s="56"/>
      <c r="E5894" s="56">
        <v>0.53500000000000003</v>
      </c>
      <c r="F5894">
        <f>Table3[[#This Row],[DivPay]]*4</f>
        <v>2.14</v>
      </c>
      <c r="G5894" s="2">
        <f>Table3[[#This Row],[FwdDiv]]/Table3[[#This Row],[SharePrice]]</f>
        <v>6.6604419545596011E-2</v>
      </c>
    </row>
    <row r="5895" spans="2:7" x14ac:dyDescent="0.2">
      <c r="B5895" s="57">
        <v>36566</v>
      </c>
      <c r="C5895" s="56">
        <v>31.81</v>
      </c>
      <c r="D5895" s="56"/>
      <c r="E5895" s="56">
        <v>0.53500000000000003</v>
      </c>
      <c r="F5895">
        <f>Table3[[#This Row],[DivPay]]*4</f>
        <v>2.14</v>
      </c>
      <c r="G5895" s="2">
        <f>Table3[[#This Row],[FwdDiv]]/Table3[[#This Row],[SharePrice]]</f>
        <v>6.7274441999371271E-2</v>
      </c>
    </row>
    <row r="5896" spans="2:7" x14ac:dyDescent="0.2">
      <c r="B5896" s="57">
        <v>36565</v>
      </c>
      <c r="C5896" s="56">
        <v>31.44</v>
      </c>
      <c r="D5896" s="56"/>
      <c r="E5896" s="56">
        <v>0.53500000000000003</v>
      </c>
      <c r="F5896">
        <f>Table3[[#This Row],[DivPay]]*4</f>
        <v>2.14</v>
      </c>
      <c r="G5896" s="2">
        <f>Table3[[#This Row],[FwdDiv]]/Table3[[#This Row],[SharePrice]]</f>
        <v>6.8066157760814247E-2</v>
      </c>
    </row>
    <row r="5897" spans="2:7" x14ac:dyDescent="0.2">
      <c r="B5897" s="57">
        <v>36564</v>
      </c>
      <c r="C5897" s="56">
        <v>31.5</v>
      </c>
      <c r="D5897" s="56"/>
      <c r="E5897" s="56">
        <v>0.53500000000000003</v>
      </c>
      <c r="F5897">
        <f>Table3[[#This Row],[DivPay]]*4</f>
        <v>2.14</v>
      </c>
      <c r="G5897" s="2">
        <f>Table3[[#This Row],[FwdDiv]]/Table3[[#This Row],[SharePrice]]</f>
        <v>6.7936507936507934E-2</v>
      </c>
    </row>
    <row r="5898" spans="2:7" x14ac:dyDescent="0.2">
      <c r="B5898" s="57">
        <v>36563</v>
      </c>
      <c r="C5898" s="56">
        <v>31.56</v>
      </c>
      <c r="D5898" s="56"/>
      <c r="E5898" s="56">
        <v>0.53500000000000003</v>
      </c>
      <c r="F5898">
        <f>Table3[[#This Row],[DivPay]]*4</f>
        <v>2.14</v>
      </c>
      <c r="G5898" s="2">
        <f>Table3[[#This Row],[FwdDiv]]/Table3[[#This Row],[SharePrice]]</f>
        <v>6.7807351077313061E-2</v>
      </c>
    </row>
    <row r="5899" spans="2:7" x14ac:dyDescent="0.2">
      <c r="B5899" s="57">
        <v>36560</v>
      </c>
      <c r="C5899" s="56">
        <v>32.25</v>
      </c>
      <c r="D5899" s="56"/>
      <c r="E5899" s="56">
        <v>0.53500000000000003</v>
      </c>
      <c r="F5899">
        <f>Table3[[#This Row],[DivPay]]*4</f>
        <v>2.14</v>
      </c>
      <c r="G5899" s="2">
        <f>Table3[[#This Row],[FwdDiv]]/Table3[[#This Row],[SharePrice]]</f>
        <v>6.6356589147286829E-2</v>
      </c>
    </row>
    <row r="5900" spans="2:7" x14ac:dyDescent="0.2">
      <c r="B5900" s="57">
        <v>36559</v>
      </c>
      <c r="C5900" s="56">
        <v>32.81</v>
      </c>
      <c r="D5900" s="56"/>
      <c r="E5900" s="56">
        <v>0.53500000000000003</v>
      </c>
      <c r="F5900">
        <f>Table3[[#This Row],[DivPay]]*4</f>
        <v>2.14</v>
      </c>
      <c r="G5900" s="2">
        <f>Table3[[#This Row],[FwdDiv]]/Table3[[#This Row],[SharePrice]]</f>
        <v>6.5224017067967086E-2</v>
      </c>
    </row>
    <row r="5901" spans="2:7" x14ac:dyDescent="0.2">
      <c r="B5901" s="57">
        <v>36558</v>
      </c>
      <c r="C5901" s="56">
        <v>32.5</v>
      </c>
      <c r="D5901" s="56"/>
      <c r="E5901" s="56">
        <v>0.53500000000000003</v>
      </c>
      <c r="F5901">
        <f>Table3[[#This Row],[DivPay]]*4</f>
        <v>2.14</v>
      </c>
      <c r="G5901" s="2">
        <f>Table3[[#This Row],[FwdDiv]]/Table3[[#This Row],[SharePrice]]</f>
        <v>6.5846153846153846E-2</v>
      </c>
    </row>
    <row r="5902" spans="2:7" x14ac:dyDescent="0.2">
      <c r="B5902" s="57">
        <v>36557</v>
      </c>
      <c r="C5902" s="56">
        <v>32.880000000000003</v>
      </c>
      <c r="D5902" s="56"/>
      <c r="E5902" s="56">
        <v>0.53500000000000003</v>
      </c>
      <c r="F5902">
        <f>Table3[[#This Row],[DivPay]]*4</f>
        <v>2.14</v>
      </c>
      <c r="G5902" s="2">
        <f>Table3[[#This Row],[FwdDiv]]/Table3[[#This Row],[SharePrice]]</f>
        <v>6.5085158150851585E-2</v>
      </c>
    </row>
    <row r="5903" spans="2:7" x14ac:dyDescent="0.2">
      <c r="B5903" s="57">
        <v>36556</v>
      </c>
      <c r="C5903" s="56">
        <v>32.69</v>
      </c>
      <c r="D5903" s="56"/>
      <c r="E5903" s="56">
        <v>0.53500000000000003</v>
      </c>
      <c r="F5903">
        <f>Table3[[#This Row],[DivPay]]*4</f>
        <v>2.14</v>
      </c>
      <c r="G5903" s="2">
        <f>Table3[[#This Row],[FwdDiv]]/Table3[[#This Row],[SharePrice]]</f>
        <v>6.5463444478433774E-2</v>
      </c>
    </row>
    <row r="5904" spans="2:7" x14ac:dyDescent="0.2">
      <c r="B5904" s="57">
        <v>36553</v>
      </c>
      <c r="C5904" s="56">
        <v>32.56</v>
      </c>
      <c r="D5904" s="56"/>
      <c r="E5904" s="56">
        <v>0.53500000000000003</v>
      </c>
      <c r="F5904">
        <f>Table3[[#This Row],[DivPay]]*4</f>
        <v>2.14</v>
      </c>
      <c r="G5904" s="2">
        <f>Table3[[#This Row],[FwdDiv]]/Table3[[#This Row],[SharePrice]]</f>
        <v>6.5724815724815727E-2</v>
      </c>
    </row>
    <row r="5905" spans="2:7" x14ac:dyDescent="0.2">
      <c r="B5905" s="57">
        <v>36552</v>
      </c>
      <c r="C5905" s="56">
        <v>33.31</v>
      </c>
      <c r="D5905" s="56"/>
      <c r="E5905" s="56">
        <v>0.53500000000000003</v>
      </c>
      <c r="F5905">
        <f>Table3[[#This Row],[DivPay]]*4</f>
        <v>2.14</v>
      </c>
      <c r="G5905" s="2">
        <f>Table3[[#This Row],[FwdDiv]]/Table3[[#This Row],[SharePrice]]</f>
        <v>6.4244971480036023E-2</v>
      </c>
    </row>
    <row r="5906" spans="2:7" x14ac:dyDescent="0.2">
      <c r="B5906" s="57">
        <v>36551</v>
      </c>
      <c r="C5906" s="56">
        <v>34</v>
      </c>
      <c r="D5906" s="56"/>
      <c r="E5906" s="56">
        <v>0.53500000000000003</v>
      </c>
      <c r="F5906">
        <f>Table3[[#This Row],[DivPay]]*4</f>
        <v>2.14</v>
      </c>
      <c r="G5906" s="2">
        <f>Table3[[#This Row],[FwdDiv]]/Table3[[#This Row],[SharePrice]]</f>
        <v>6.2941176470588237E-2</v>
      </c>
    </row>
    <row r="5907" spans="2:7" x14ac:dyDescent="0.2">
      <c r="B5907" s="57">
        <v>36550</v>
      </c>
      <c r="C5907" s="56">
        <v>33</v>
      </c>
      <c r="D5907" s="56"/>
      <c r="E5907" s="56">
        <v>0.53500000000000003</v>
      </c>
      <c r="F5907">
        <f>Table3[[#This Row],[DivPay]]*4</f>
        <v>2.14</v>
      </c>
      <c r="G5907" s="2">
        <f>Table3[[#This Row],[FwdDiv]]/Table3[[#This Row],[SharePrice]]</f>
        <v>6.484848484848485E-2</v>
      </c>
    </row>
    <row r="5908" spans="2:7" x14ac:dyDescent="0.2">
      <c r="B5908" s="57">
        <v>36549</v>
      </c>
      <c r="C5908" s="56">
        <v>34</v>
      </c>
      <c r="D5908" s="56"/>
      <c r="E5908" s="56">
        <v>0.53500000000000003</v>
      </c>
      <c r="F5908">
        <f>Table3[[#This Row],[DivPay]]*4</f>
        <v>2.14</v>
      </c>
      <c r="G5908" s="2">
        <f>Table3[[#This Row],[FwdDiv]]/Table3[[#This Row],[SharePrice]]</f>
        <v>6.2941176470588237E-2</v>
      </c>
    </row>
    <row r="5909" spans="2:7" x14ac:dyDescent="0.2">
      <c r="B5909" s="57">
        <v>36546</v>
      </c>
      <c r="C5909" s="56">
        <v>33.56</v>
      </c>
      <c r="D5909" s="56"/>
      <c r="E5909" s="56">
        <v>0.53500000000000003</v>
      </c>
      <c r="F5909">
        <f>Table3[[#This Row],[DivPay]]*4</f>
        <v>2.14</v>
      </c>
      <c r="G5909" s="2">
        <f>Table3[[#This Row],[FwdDiv]]/Table3[[#This Row],[SharePrice]]</f>
        <v>6.3766388557806919E-2</v>
      </c>
    </row>
    <row r="5910" spans="2:7" x14ac:dyDescent="0.2">
      <c r="B5910" s="57">
        <v>36545</v>
      </c>
      <c r="C5910" s="56">
        <v>32.880000000000003</v>
      </c>
      <c r="D5910" s="56"/>
      <c r="E5910" s="56">
        <v>0.53500000000000003</v>
      </c>
      <c r="F5910">
        <f>Table3[[#This Row],[DivPay]]*4</f>
        <v>2.14</v>
      </c>
      <c r="G5910" s="2">
        <f>Table3[[#This Row],[FwdDiv]]/Table3[[#This Row],[SharePrice]]</f>
        <v>6.5085158150851585E-2</v>
      </c>
    </row>
    <row r="5911" spans="2:7" x14ac:dyDescent="0.2">
      <c r="B5911" s="57">
        <v>36544</v>
      </c>
      <c r="C5911" s="56">
        <v>33.25</v>
      </c>
      <c r="D5911" s="56"/>
      <c r="E5911" s="56">
        <v>0.53500000000000003</v>
      </c>
      <c r="F5911">
        <f>Table3[[#This Row],[DivPay]]*4</f>
        <v>2.14</v>
      </c>
      <c r="G5911" s="2">
        <f>Table3[[#This Row],[FwdDiv]]/Table3[[#This Row],[SharePrice]]</f>
        <v>6.4360902255639105E-2</v>
      </c>
    </row>
    <row r="5912" spans="2:7" x14ac:dyDescent="0.2">
      <c r="B5912" s="57">
        <v>36543</v>
      </c>
      <c r="C5912" s="56">
        <v>32.630000000000003</v>
      </c>
      <c r="D5912" s="56"/>
      <c r="E5912" s="56">
        <v>0.53500000000000003</v>
      </c>
      <c r="F5912">
        <f>Table3[[#This Row],[DivPay]]*4</f>
        <v>2.14</v>
      </c>
      <c r="G5912" s="2">
        <f>Table3[[#This Row],[FwdDiv]]/Table3[[#This Row],[SharePrice]]</f>
        <v>6.5583818571866376E-2</v>
      </c>
    </row>
    <row r="5913" spans="2:7" x14ac:dyDescent="0.2">
      <c r="B5913" s="57">
        <v>36539</v>
      </c>
      <c r="C5913" s="56">
        <v>33.69</v>
      </c>
      <c r="D5913" s="56"/>
      <c r="E5913" s="56">
        <v>0.53500000000000003</v>
      </c>
      <c r="F5913">
        <f>Table3[[#This Row],[DivPay]]*4</f>
        <v>2.14</v>
      </c>
      <c r="G5913" s="2">
        <f>Table3[[#This Row],[FwdDiv]]/Table3[[#This Row],[SharePrice]]</f>
        <v>6.3520332442861385E-2</v>
      </c>
    </row>
    <row r="5914" spans="2:7" x14ac:dyDescent="0.2">
      <c r="B5914" s="57">
        <v>36538</v>
      </c>
      <c r="C5914" s="56">
        <v>34.25</v>
      </c>
      <c r="D5914" s="56"/>
      <c r="E5914" s="56">
        <v>0.53500000000000003</v>
      </c>
      <c r="F5914">
        <f>Table3[[#This Row],[DivPay]]*4</f>
        <v>2.14</v>
      </c>
      <c r="G5914" s="2">
        <f>Table3[[#This Row],[FwdDiv]]/Table3[[#This Row],[SharePrice]]</f>
        <v>6.2481751824817522E-2</v>
      </c>
    </row>
    <row r="5915" spans="2:7" x14ac:dyDescent="0.2">
      <c r="B5915" s="57">
        <v>36537</v>
      </c>
      <c r="C5915" s="56">
        <v>34.56</v>
      </c>
      <c r="D5915" s="56"/>
      <c r="E5915" s="56">
        <v>0.53500000000000003</v>
      </c>
      <c r="F5915">
        <f>Table3[[#This Row],[DivPay]]*4</f>
        <v>2.14</v>
      </c>
      <c r="G5915" s="2">
        <f>Table3[[#This Row],[FwdDiv]]/Table3[[#This Row],[SharePrice]]</f>
        <v>6.1921296296296294E-2</v>
      </c>
    </row>
    <row r="5916" spans="2:7" x14ac:dyDescent="0.2">
      <c r="B5916" s="57">
        <v>36536</v>
      </c>
      <c r="C5916" s="56">
        <v>34.44</v>
      </c>
      <c r="D5916" s="56"/>
      <c r="E5916" s="56">
        <v>0.53500000000000003</v>
      </c>
      <c r="F5916">
        <f>Table3[[#This Row],[DivPay]]*4</f>
        <v>2.14</v>
      </c>
      <c r="G5916" s="2">
        <f>Table3[[#This Row],[FwdDiv]]/Table3[[#This Row],[SharePrice]]</f>
        <v>6.2137049941928001E-2</v>
      </c>
    </row>
    <row r="5917" spans="2:7" x14ac:dyDescent="0.2">
      <c r="B5917" s="57">
        <v>36535</v>
      </c>
      <c r="C5917" s="56">
        <v>35.130000000000003</v>
      </c>
      <c r="D5917" s="56"/>
      <c r="E5917" s="56">
        <v>0.53500000000000003</v>
      </c>
      <c r="F5917">
        <f>Table3[[#This Row],[DivPay]]*4</f>
        <v>2.14</v>
      </c>
      <c r="G5917" s="2">
        <f>Table3[[#This Row],[FwdDiv]]/Table3[[#This Row],[SharePrice]]</f>
        <v>6.0916595502419582E-2</v>
      </c>
    </row>
    <row r="5918" spans="2:7" x14ac:dyDescent="0.2">
      <c r="B5918" s="57">
        <v>36532</v>
      </c>
      <c r="C5918" s="56">
        <v>36.06</v>
      </c>
      <c r="D5918" s="56"/>
      <c r="E5918" s="56">
        <v>0.53500000000000003</v>
      </c>
      <c r="F5918">
        <f>Table3[[#This Row],[DivPay]]*4</f>
        <v>2.14</v>
      </c>
      <c r="G5918" s="2">
        <f>Table3[[#This Row],[FwdDiv]]/Table3[[#This Row],[SharePrice]]</f>
        <v>5.9345535219079315E-2</v>
      </c>
    </row>
    <row r="5919" spans="2:7" x14ac:dyDescent="0.2">
      <c r="B5919" s="57">
        <v>36531</v>
      </c>
      <c r="C5919" s="56">
        <v>35.81</v>
      </c>
      <c r="D5919" s="56"/>
      <c r="E5919" s="56">
        <v>0.53500000000000003</v>
      </c>
      <c r="F5919">
        <f>Table3[[#This Row],[DivPay]]*4</f>
        <v>2.14</v>
      </c>
      <c r="G5919" s="2">
        <f>Table3[[#This Row],[FwdDiv]]/Table3[[#This Row],[SharePrice]]</f>
        <v>5.9759843619100812E-2</v>
      </c>
    </row>
    <row r="5920" spans="2:7" x14ac:dyDescent="0.2">
      <c r="B5920" s="57">
        <v>36530</v>
      </c>
      <c r="C5920" s="56">
        <v>35.75</v>
      </c>
      <c r="D5920" s="56"/>
      <c r="E5920" s="56">
        <v>0.53500000000000003</v>
      </c>
      <c r="F5920">
        <f>Table3[[#This Row],[DivPay]]*4</f>
        <v>2.14</v>
      </c>
      <c r="G5920" s="2">
        <f>Table3[[#This Row],[FwdDiv]]/Table3[[#This Row],[SharePrice]]</f>
        <v>5.9860139860139862E-2</v>
      </c>
    </row>
    <row r="5921" spans="2:7" x14ac:dyDescent="0.2">
      <c r="B5921" s="57">
        <v>36529</v>
      </c>
      <c r="C5921" s="56">
        <v>34.19</v>
      </c>
      <c r="D5921" s="56"/>
      <c r="E5921" s="56">
        <v>0.53500000000000003</v>
      </c>
      <c r="F5921">
        <f>Table3[[#This Row],[DivPay]]*4</f>
        <v>2.14</v>
      </c>
      <c r="G5921" s="2">
        <f>Table3[[#This Row],[FwdDiv]]/Table3[[#This Row],[SharePrice]]</f>
        <v>6.2591400994442825E-2</v>
      </c>
    </row>
    <row r="5922" spans="2:7" x14ac:dyDescent="0.2">
      <c r="B5922" s="57">
        <v>36528</v>
      </c>
      <c r="C5922" s="56">
        <v>33.75</v>
      </c>
      <c r="D5922" s="56"/>
      <c r="E5922" s="56">
        <v>0.53500000000000003</v>
      </c>
      <c r="F5922">
        <f>Table3[[#This Row],[DivPay]]*4</f>
        <v>2.14</v>
      </c>
      <c r="G5922" s="2">
        <f>Table3[[#This Row],[FwdDiv]]/Table3[[#This Row],[SharePrice]]</f>
        <v>6.3407407407407412E-2</v>
      </c>
    </row>
    <row r="5923" spans="2:7" x14ac:dyDescent="0.2">
      <c r="B5923" s="57">
        <v>36525</v>
      </c>
      <c r="C5923" s="56">
        <v>34.5</v>
      </c>
      <c r="D5923" s="56"/>
      <c r="E5923" s="56">
        <v>0.53500000000000003</v>
      </c>
      <c r="F5923">
        <f>Table3[[#This Row],[DivPay]]*4</f>
        <v>2.14</v>
      </c>
      <c r="G5923" s="2">
        <f>Table3[[#This Row],[FwdDiv]]/Table3[[#This Row],[SharePrice]]</f>
        <v>6.2028985507246379E-2</v>
      </c>
    </row>
    <row r="5924" spans="2:7" x14ac:dyDescent="0.2">
      <c r="B5924" s="57">
        <v>36524</v>
      </c>
      <c r="C5924" s="56">
        <v>34.880000000000003</v>
      </c>
      <c r="D5924" s="56"/>
      <c r="E5924" s="56">
        <v>0.53500000000000003</v>
      </c>
      <c r="F5924">
        <f>Table3[[#This Row],[DivPay]]*4</f>
        <v>2.14</v>
      </c>
      <c r="G5924" s="2">
        <f>Table3[[#This Row],[FwdDiv]]/Table3[[#This Row],[SharePrice]]</f>
        <v>6.1353211009174312E-2</v>
      </c>
    </row>
    <row r="5925" spans="2:7" x14ac:dyDescent="0.2">
      <c r="B5925" s="57">
        <v>36523</v>
      </c>
      <c r="C5925" s="56">
        <v>34.75</v>
      </c>
      <c r="D5925" s="56"/>
      <c r="E5925" s="56">
        <v>0.53500000000000003</v>
      </c>
      <c r="F5925">
        <f>Table3[[#This Row],[DivPay]]*4</f>
        <v>2.14</v>
      </c>
      <c r="G5925" s="2">
        <f>Table3[[#This Row],[FwdDiv]]/Table3[[#This Row],[SharePrice]]</f>
        <v>6.1582733812949646E-2</v>
      </c>
    </row>
    <row r="5926" spans="2:7" x14ac:dyDescent="0.2">
      <c r="B5926" s="57">
        <v>36522</v>
      </c>
      <c r="C5926" s="56">
        <v>35.130000000000003</v>
      </c>
      <c r="D5926" s="56"/>
      <c r="E5926" s="56">
        <v>0.53500000000000003</v>
      </c>
      <c r="F5926">
        <f>Table3[[#This Row],[DivPay]]*4</f>
        <v>2.14</v>
      </c>
      <c r="G5926" s="2">
        <f>Table3[[#This Row],[FwdDiv]]/Table3[[#This Row],[SharePrice]]</f>
        <v>6.0916595502419582E-2</v>
      </c>
    </row>
    <row r="5927" spans="2:7" x14ac:dyDescent="0.2">
      <c r="B5927" s="57">
        <v>36521</v>
      </c>
      <c r="C5927" s="56">
        <v>35.19</v>
      </c>
      <c r="D5927" s="56"/>
      <c r="E5927" s="56">
        <v>0.53500000000000003</v>
      </c>
      <c r="F5927">
        <f>Table3[[#This Row],[DivPay]]*4</f>
        <v>2.14</v>
      </c>
      <c r="G5927" s="2">
        <f>Table3[[#This Row],[FwdDiv]]/Table3[[#This Row],[SharePrice]]</f>
        <v>6.0812730889457239E-2</v>
      </c>
    </row>
    <row r="5928" spans="2:7" x14ac:dyDescent="0.2">
      <c r="B5928" s="57">
        <v>36517</v>
      </c>
      <c r="C5928" s="56">
        <v>35.130000000000003</v>
      </c>
      <c r="D5928" s="56"/>
      <c r="E5928" s="56">
        <v>0.53500000000000003</v>
      </c>
      <c r="F5928">
        <f>Table3[[#This Row],[DivPay]]*4</f>
        <v>2.14</v>
      </c>
      <c r="G5928" s="2">
        <f>Table3[[#This Row],[FwdDiv]]/Table3[[#This Row],[SharePrice]]</f>
        <v>6.0916595502419582E-2</v>
      </c>
    </row>
    <row r="5929" spans="2:7" x14ac:dyDescent="0.2">
      <c r="B5929" s="57">
        <v>36516</v>
      </c>
      <c r="C5929" s="56">
        <v>34.630000000000003</v>
      </c>
      <c r="D5929" s="56"/>
      <c r="E5929" s="56">
        <v>0.53500000000000003</v>
      </c>
      <c r="F5929">
        <f>Table3[[#This Row],[DivPay]]*4</f>
        <v>2.14</v>
      </c>
      <c r="G5929" s="2">
        <f>Table3[[#This Row],[FwdDiv]]/Table3[[#This Row],[SharePrice]]</f>
        <v>6.1796130522668205E-2</v>
      </c>
    </row>
    <row r="5930" spans="2:7" x14ac:dyDescent="0.2">
      <c r="B5930" s="57">
        <v>36515</v>
      </c>
      <c r="C5930" s="56">
        <v>35</v>
      </c>
      <c r="D5930" s="56"/>
      <c r="E5930" s="56">
        <v>0.53500000000000003</v>
      </c>
      <c r="F5930">
        <f>Table3[[#This Row],[DivPay]]*4</f>
        <v>2.14</v>
      </c>
      <c r="G5930" s="2">
        <f>Table3[[#This Row],[FwdDiv]]/Table3[[#This Row],[SharePrice]]</f>
        <v>6.1142857142857145E-2</v>
      </c>
    </row>
    <row r="5931" spans="2:7" x14ac:dyDescent="0.2">
      <c r="B5931" s="57">
        <v>36514</v>
      </c>
      <c r="C5931" s="56">
        <v>34.25</v>
      </c>
      <c r="D5931" s="56"/>
      <c r="E5931" s="56">
        <v>0.53500000000000003</v>
      </c>
      <c r="F5931">
        <f>Table3[[#This Row],[DivPay]]*4</f>
        <v>2.14</v>
      </c>
      <c r="G5931" s="2">
        <f>Table3[[#This Row],[FwdDiv]]/Table3[[#This Row],[SharePrice]]</f>
        <v>6.2481751824817522E-2</v>
      </c>
    </row>
    <row r="5932" spans="2:7" x14ac:dyDescent="0.2">
      <c r="B5932" s="57">
        <v>36511</v>
      </c>
      <c r="C5932" s="56">
        <v>33.75</v>
      </c>
      <c r="D5932" s="56"/>
      <c r="E5932" s="56">
        <v>0.53500000000000003</v>
      </c>
      <c r="F5932">
        <f>Table3[[#This Row],[DivPay]]*4</f>
        <v>2.14</v>
      </c>
      <c r="G5932" s="2">
        <f>Table3[[#This Row],[FwdDiv]]/Table3[[#This Row],[SharePrice]]</f>
        <v>6.3407407407407412E-2</v>
      </c>
    </row>
    <row r="5933" spans="2:7" x14ac:dyDescent="0.2">
      <c r="B5933" s="57">
        <v>36510</v>
      </c>
      <c r="C5933" s="56">
        <v>34</v>
      </c>
      <c r="D5933" s="56"/>
      <c r="E5933" s="56">
        <v>0.53500000000000003</v>
      </c>
      <c r="F5933">
        <f>Table3[[#This Row],[DivPay]]*4</f>
        <v>2.14</v>
      </c>
      <c r="G5933" s="2">
        <f>Table3[[#This Row],[FwdDiv]]/Table3[[#This Row],[SharePrice]]</f>
        <v>6.2941176470588237E-2</v>
      </c>
    </row>
    <row r="5934" spans="2:7" x14ac:dyDescent="0.2">
      <c r="B5934" s="57">
        <v>36509</v>
      </c>
      <c r="C5934" s="56">
        <v>34.56</v>
      </c>
      <c r="D5934" s="56"/>
      <c r="E5934" s="56">
        <v>0.53500000000000003</v>
      </c>
      <c r="F5934">
        <f>Table3[[#This Row],[DivPay]]*4</f>
        <v>2.14</v>
      </c>
      <c r="G5934" s="2">
        <f>Table3[[#This Row],[FwdDiv]]/Table3[[#This Row],[SharePrice]]</f>
        <v>6.1921296296296294E-2</v>
      </c>
    </row>
    <row r="5935" spans="2:7" x14ac:dyDescent="0.2">
      <c r="B5935" s="57">
        <v>36508</v>
      </c>
      <c r="C5935" s="56">
        <v>33.94</v>
      </c>
      <c r="D5935" s="56"/>
      <c r="E5935" s="56">
        <v>0.53500000000000003</v>
      </c>
      <c r="F5935">
        <f>Table3[[#This Row],[DivPay]]*4</f>
        <v>2.14</v>
      </c>
      <c r="G5935" s="2">
        <f>Table3[[#This Row],[FwdDiv]]/Table3[[#This Row],[SharePrice]]</f>
        <v>6.3052445492044792E-2</v>
      </c>
    </row>
    <row r="5936" spans="2:7" x14ac:dyDescent="0.2">
      <c r="B5936" s="57">
        <v>36507</v>
      </c>
      <c r="C5936" s="56">
        <v>34</v>
      </c>
      <c r="D5936" s="56"/>
      <c r="E5936" s="56">
        <v>0.53500000000000003</v>
      </c>
      <c r="F5936">
        <f>Table3[[#This Row],[DivPay]]*4</f>
        <v>2.14</v>
      </c>
      <c r="G5936" s="2">
        <f>Table3[[#This Row],[FwdDiv]]/Table3[[#This Row],[SharePrice]]</f>
        <v>6.2941176470588237E-2</v>
      </c>
    </row>
    <row r="5937" spans="2:7" x14ac:dyDescent="0.2">
      <c r="B5937" s="57">
        <v>36504</v>
      </c>
      <c r="C5937" s="56">
        <v>34.380000000000003</v>
      </c>
      <c r="D5937" s="56"/>
      <c r="E5937" s="56">
        <v>0.53500000000000003</v>
      </c>
      <c r="F5937">
        <f>Table3[[#This Row],[DivPay]]*4</f>
        <v>2.14</v>
      </c>
      <c r="G5937" s="2">
        <f>Table3[[#This Row],[FwdDiv]]/Table3[[#This Row],[SharePrice]]</f>
        <v>6.2245491564863295E-2</v>
      </c>
    </row>
    <row r="5938" spans="2:7" x14ac:dyDescent="0.2">
      <c r="B5938" s="57">
        <v>36503</v>
      </c>
      <c r="C5938" s="56">
        <v>34.56</v>
      </c>
      <c r="D5938" s="56"/>
      <c r="E5938" s="56">
        <v>0.53500000000000003</v>
      </c>
      <c r="F5938">
        <f>Table3[[#This Row],[DivPay]]*4</f>
        <v>2.14</v>
      </c>
      <c r="G5938" s="2">
        <f>Table3[[#This Row],[FwdDiv]]/Table3[[#This Row],[SharePrice]]</f>
        <v>6.1921296296296294E-2</v>
      </c>
    </row>
    <row r="5939" spans="2:7" x14ac:dyDescent="0.2">
      <c r="B5939" s="57">
        <v>36502</v>
      </c>
      <c r="C5939" s="56">
        <v>34.75</v>
      </c>
      <c r="D5939" s="56"/>
      <c r="E5939" s="56">
        <v>0.53500000000000003</v>
      </c>
      <c r="F5939">
        <f>Table3[[#This Row],[DivPay]]*4</f>
        <v>2.14</v>
      </c>
      <c r="G5939" s="2">
        <f>Table3[[#This Row],[FwdDiv]]/Table3[[#This Row],[SharePrice]]</f>
        <v>6.1582733812949646E-2</v>
      </c>
    </row>
    <row r="5940" spans="2:7" x14ac:dyDescent="0.2">
      <c r="B5940" s="57">
        <v>36501</v>
      </c>
      <c r="C5940" s="56">
        <v>35</v>
      </c>
      <c r="D5940" s="56"/>
      <c r="E5940" s="56">
        <v>0.53500000000000003</v>
      </c>
      <c r="F5940">
        <f>Table3[[#This Row],[DivPay]]*4</f>
        <v>2.14</v>
      </c>
      <c r="G5940" s="2">
        <f>Table3[[#This Row],[FwdDiv]]/Table3[[#This Row],[SharePrice]]</f>
        <v>6.1142857142857145E-2</v>
      </c>
    </row>
    <row r="5941" spans="2:7" x14ac:dyDescent="0.2">
      <c r="B5941" s="57">
        <v>36500</v>
      </c>
      <c r="C5941" s="56">
        <v>35</v>
      </c>
      <c r="D5941" s="56"/>
      <c r="E5941" s="56">
        <v>0.53500000000000003</v>
      </c>
      <c r="F5941">
        <f>Table3[[#This Row],[DivPay]]*4</f>
        <v>2.14</v>
      </c>
      <c r="G5941" s="2">
        <f>Table3[[#This Row],[FwdDiv]]/Table3[[#This Row],[SharePrice]]</f>
        <v>6.1142857142857145E-2</v>
      </c>
    </row>
    <row r="5942" spans="2:7" x14ac:dyDescent="0.2">
      <c r="B5942" s="57">
        <v>36497</v>
      </c>
      <c r="C5942" s="56">
        <v>35</v>
      </c>
      <c r="D5942" s="56"/>
      <c r="E5942" s="56">
        <v>0.53500000000000003</v>
      </c>
      <c r="F5942">
        <f>Table3[[#This Row],[DivPay]]*4</f>
        <v>2.14</v>
      </c>
      <c r="G5942" s="2">
        <f>Table3[[#This Row],[FwdDiv]]/Table3[[#This Row],[SharePrice]]</f>
        <v>6.1142857142857145E-2</v>
      </c>
    </row>
    <row r="5943" spans="2:7" x14ac:dyDescent="0.2">
      <c r="B5943" s="57">
        <v>36496</v>
      </c>
      <c r="C5943" s="56">
        <v>34.56</v>
      </c>
      <c r="D5943" s="56"/>
      <c r="E5943" s="56">
        <v>0.53500000000000003</v>
      </c>
      <c r="F5943">
        <f>Table3[[#This Row],[DivPay]]*4</f>
        <v>2.14</v>
      </c>
      <c r="G5943" s="2">
        <f>Table3[[#This Row],[FwdDiv]]/Table3[[#This Row],[SharePrice]]</f>
        <v>6.1921296296296294E-2</v>
      </c>
    </row>
    <row r="5944" spans="2:7" x14ac:dyDescent="0.2">
      <c r="B5944" s="57">
        <v>36495</v>
      </c>
      <c r="C5944" s="56">
        <v>34.5</v>
      </c>
      <c r="D5944" s="56"/>
      <c r="E5944" s="56">
        <v>0.53500000000000003</v>
      </c>
      <c r="F5944">
        <f>Table3[[#This Row],[DivPay]]*4</f>
        <v>2.14</v>
      </c>
      <c r="G5944" s="2">
        <f>Table3[[#This Row],[FwdDiv]]/Table3[[#This Row],[SharePrice]]</f>
        <v>6.2028985507246379E-2</v>
      </c>
    </row>
    <row r="5945" spans="2:7" x14ac:dyDescent="0.2">
      <c r="B5945" s="57">
        <v>36494</v>
      </c>
      <c r="C5945" s="56">
        <v>34.5</v>
      </c>
      <c r="D5945" s="56"/>
      <c r="E5945" s="56">
        <v>0.53500000000000003</v>
      </c>
      <c r="F5945">
        <f>Table3[[#This Row],[DivPay]]*4</f>
        <v>2.14</v>
      </c>
      <c r="G5945" s="2">
        <f>Table3[[#This Row],[FwdDiv]]/Table3[[#This Row],[SharePrice]]</f>
        <v>6.2028985507246379E-2</v>
      </c>
    </row>
    <row r="5946" spans="2:7" x14ac:dyDescent="0.2">
      <c r="B5946" s="57">
        <v>36493</v>
      </c>
      <c r="C5946" s="56">
        <v>33.880000000000003</v>
      </c>
      <c r="D5946" s="56"/>
      <c r="E5946" s="56">
        <v>0.53500000000000003</v>
      </c>
      <c r="F5946">
        <f>Table3[[#This Row],[DivPay]]*4</f>
        <v>2.14</v>
      </c>
      <c r="G5946" s="2">
        <f>Table3[[#This Row],[FwdDiv]]/Table3[[#This Row],[SharePrice]]</f>
        <v>6.3164108618654069E-2</v>
      </c>
    </row>
    <row r="5947" spans="2:7" x14ac:dyDescent="0.2">
      <c r="B5947" s="57">
        <v>36490</v>
      </c>
      <c r="C5947" s="56">
        <v>34.880000000000003</v>
      </c>
      <c r="D5947" s="56"/>
      <c r="E5947" s="56">
        <v>0.53500000000000003</v>
      </c>
      <c r="F5947">
        <f>Table3[[#This Row],[DivPay]]*4</f>
        <v>2.14</v>
      </c>
      <c r="G5947" s="2">
        <f>Table3[[#This Row],[FwdDiv]]/Table3[[#This Row],[SharePrice]]</f>
        <v>6.1353211009174312E-2</v>
      </c>
    </row>
    <row r="5948" spans="2:7" x14ac:dyDescent="0.2">
      <c r="B5948" s="57">
        <v>36488</v>
      </c>
      <c r="C5948" s="56">
        <v>34.94</v>
      </c>
      <c r="D5948" s="56"/>
      <c r="E5948" s="56">
        <v>0.53500000000000003</v>
      </c>
      <c r="F5948">
        <f>Table3[[#This Row],[DivPay]]*4</f>
        <v>2.14</v>
      </c>
      <c r="G5948" s="2">
        <f>Table3[[#This Row],[FwdDiv]]/Table3[[#This Row],[SharePrice]]</f>
        <v>6.1247853463079573E-2</v>
      </c>
    </row>
    <row r="5949" spans="2:7" x14ac:dyDescent="0.2">
      <c r="B5949" s="57">
        <v>36487</v>
      </c>
      <c r="C5949" s="56">
        <v>34.880000000000003</v>
      </c>
      <c r="D5949" s="56"/>
      <c r="E5949" s="56">
        <v>0.53500000000000003</v>
      </c>
      <c r="F5949">
        <f>Table3[[#This Row],[DivPay]]*4</f>
        <v>2.14</v>
      </c>
      <c r="G5949" s="2">
        <f>Table3[[#This Row],[FwdDiv]]/Table3[[#This Row],[SharePrice]]</f>
        <v>6.1353211009174312E-2</v>
      </c>
    </row>
    <row r="5950" spans="2:7" x14ac:dyDescent="0.2">
      <c r="B5950" s="57">
        <v>36486</v>
      </c>
      <c r="C5950" s="56">
        <v>35.5</v>
      </c>
      <c r="D5950" s="56"/>
      <c r="E5950" s="56">
        <v>0.53500000000000003</v>
      </c>
      <c r="F5950">
        <f>Table3[[#This Row],[DivPay]]*4</f>
        <v>2.14</v>
      </c>
      <c r="G5950" s="2">
        <f>Table3[[#This Row],[FwdDiv]]/Table3[[#This Row],[SharePrice]]</f>
        <v>6.0281690140845071E-2</v>
      </c>
    </row>
    <row r="5951" spans="2:7" x14ac:dyDescent="0.2">
      <c r="B5951" s="57">
        <v>36483</v>
      </c>
      <c r="C5951" s="56">
        <v>36.06</v>
      </c>
      <c r="D5951" s="56"/>
      <c r="E5951" s="56">
        <v>0.53500000000000003</v>
      </c>
      <c r="F5951">
        <f>Table3[[#This Row],[DivPay]]*4</f>
        <v>2.14</v>
      </c>
      <c r="G5951" s="2">
        <f>Table3[[#This Row],[FwdDiv]]/Table3[[#This Row],[SharePrice]]</f>
        <v>5.9345535219079315E-2</v>
      </c>
    </row>
    <row r="5952" spans="2:7" x14ac:dyDescent="0.2">
      <c r="B5952" s="57">
        <v>36482</v>
      </c>
      <c r="C5952" s="56">
        <v>36</v>
      </c>
      <c r="D5952" s="56"/>
      <c r="E5952" s="56">
        <v>0.53500000000000003</v>
      </c>
      <c r="F5952">
        <f>Table3[[#This Row],[DivPay]]*4</f>
        <v>2.14</v>
      </c>
      <c r="G5952" s="2">
        <f>Table3[[#This Row],[FwdDiv]]/Table3[[#This Row],[SharePrice]]</f>
        <v>5.9444444444444446E-2</v>
      </c>
    </row>
    <row r="5953" spans="2:7" x14ac:dyDescent="0.2">
      <c r="B5953" s="57">
        <v>36481</v>
      </c>
      <c r="C5953" s="56">
        <v>36</v>
      </c>
      <c r="D5953" s="56"/>
      <c r="E5953" s="56">
        <v>0.53500000000000003</v>
      </c>
      <c r="F5953">
        <f>Table3[[#This Row],[DivPay]]*4</f>
        <v>2.14</v>
      </c>
      <c r="G5953" s="2">
        <f>Table3[[#This Row],[FwdDiv]]/Table3[[#This Row],[SharePrice]]</f>
        <v>5.9444444444444446E-2</v>
      </c>
    </row>
    <row r="5954" spans="2:7" x14ac:dyDescent="0.2">
      <c r="B5954" s="57">
        <v>36480</v>
      </c>
      <c r="C5954" s="56">
        <v>36.130000000000003</v>
      </c>
      <c r="D5954" s="56"/>
      <c r="E5954" s="56">
        <v>0.53500000000000003</v>
      </c>
      <c r="F5954">
        <f>Table3[[#This Row],[DivPay]]*4</f>
        <v>2.14</v>
      </c>
      <c r="G5954" s="2">
        <f>Table3[[#This Row],[FwdDiv]]/Table3[[#This Row],[SharePrice]]</f>
        <v>5.9230556324384169E-2</v>
      </c>
    </row>
    <row r="5955" spans="2:7" x14ac:dyDescent="0.2">
      <c r="B5955" s="57">
        <v>36479</v>
      </c>
      <c r="C5955" s="56">
        <v>36.19</v>
      </c>
      <c r="D5955" s="56">
        <v>0.53500000000000003</v>
      </c>
      <c r="E5955" s="56">
        <v>0.53500000000000003</v>
      </c>
      <c r="F5955">
        <f>Table3[[#This Row],[DivPay]]*4</f>
        <v>2.14</v>
      </c>
      <c r="G5955" s="2">
        <f>Table3[[#This Row],[FwdDiv]]/Table3[[#This Row],[SharePrice]]</f>
        <v>5.913235700469744E-2</v>
      </c>
    </row>
    <row r="5956" spans="2:7" x14ac:dyDescent="0.2">
      <c r="B5956" s="57">
        <v>36476</v>
      </c>
      <c r="C5956" s="56">
        <v>36.75</v>
      </c>
      <c r="D5956" s="56"/>
      <c r="E5956" s="56">
        <v>0.53500000000000003</v>
      </c>
      <c r="F5956">
        <f>Table3[[#This Row],[DivPay]]*4</f>
        <v>2.14</v>
      </c>
      <c r="G5956" s="2">
        <f>Table3[[#This Row],[FwdDiv]]/Table3[[#This Row],[SharePrice]]</f>
        <v>5.8231292517006809E-2</v>
      </c>
    </row>
    <row r="5957" spans="2:7" x14ac:dyDescent="0.2">
      <c r="B5957" s="57">
        <v>36475</v>
      </c>
      <c r="C5957" s="56">
        <v>36.81</v>
      </c>
      <c r="D5957" s="56"/>
      <c r="E5957" s="56">
        <v>0.53500000000000003</v>
      </c>
      <c r="F5957">
        <f>Table3[[#This Row],[DivPay]]*4</f>
        <v>2.14</v>
      </c>
      <c r="G5957" s="2">
        <f>Table3[[#This Row],[FwdDiv]]/Table3[[#This Row],[SharePrice]]</f>
        <v>5.8136375984786742E-2</v>
      </c>
    </row>
    <row r="5958" spans="2:7" x14ac:dyDescent="0.2">
      <c r="B5958" s="57">
        <v>36474</v>
      </c>
      <c r="C5958" s="56">
        <v>36.75</v>
      </c>
      <c r="D5958" s="56"/>
      <c r="E5958" s="56">
        <v>0.53500000000000003</v>
      </c>
      <c r="F5958">
        <f>Table3[[#This Row],[DivPay]]*4</f>
        <v>2.14</v>
      </c>
      <c r="G5958" s="2">
        <f>Table3[[#This Row],[FwdDiv]]/Table3[[#This Row],[SharePrice]]</f>
        <v>5.8231292517006809E-2</v>
      </c>
    </row>
    <row r="5959" spans="2:7" x14ac:dyDescent="0.2">
      <c r="B5959" s="57">
        <v>36473</v>
      </c>
      <c r="C5959" s="56">
        <v>36.75</v>
      </c>
      <c r="D5959" s="56"/>
      <c r="E5959" s="56">
        <v>0.53500000000000003</v>
      </c>
      <c r="F5959">
        <f>Table3[[#This Row],[DivPay]]*4</f>
        <v>2.14</v>
      </c>
      <c r="G5959" s="2">
        <f>Table3[[#This Row],[FwdDiv]]/Table3[[#This Row],[SharePrice]]</f>
        <v>5.8231292517006809E-2</v>
      </c>
    </row>
    <row r="5960" spans="2:7" x14ac:dyDescent="0.2">
      <c r="B5960" s="57">
        <v>36472</v>
      </c>
      <c r="C5960" s="56">
        <v>37.31</v>
      </c>
      <c r="D5960" s="56"/>
      <c r="E5960" s="56">
        <v>0.53500000000000003</v>
      </c>
      <c r="F5960">
        <f>Table3[[#This Row],[DivPay]]*4</f>
        <v>2.14</v>
      </c>
      <c r="G5960" s="2">
        <f>Table3[[#This Row],[FwdDiv]]/Table3[[#This Row],[SharePrice]]</f>
        <v>5.7357276869471993E-2</v>
      </c>
    </row>
    <row r="5961" spans="2:7" x14ac:dyDescent="0.2">
      <c r="B5961" s="57">
        <v>36469</v>
      </c>
      <c r="C5961" s="56">
        <v>37.880000000000003</v>
      </c>
      <c r="D5961" s="56"/>
      <c r="E5961" s="56">
        <v>0.53500000000000003</v>
      </c>
      <c r="F5961">
        <f>Table3[[#This Row],[DivPay]]*4</f>
        <v>2.14</v>
      </c>
      <c r="G5961" s="2">
        <f>Table3[[#This Row],[FwdDiv]]/Table3[[#This Row],[SharePrice]]</f>
        <v>5.6494192185850049E-2</v>
      </c>
    </row>
    <row r="5962" spans="2:7" x14ac:dyDescent="0.2">
      <c r="B5962" s="57">
        <v>36468</v>
      </c>
      <c r="C5962" s="56">
        <v>37.630000000000003</v>
      </c>
      <c r="D5962" s="56"/>
      <c r="E5962" s="56">
        <v>0.53500000000000003</v>
      </c>
      <c r="F5962">
        <f>Table3[[#This Row],[DivPay]]*4</f>
        <v>2.14</v>
      </c>
      <c r="G5962" s="2">
        <f>Table3[[#This Row],[FwdDiv]]/Table3[[#This Row],[SharePrice]]</f>
        <v>5.6869519000797238E-2</v>
      </c>
    </row>
    <row r="5963" spans="2:7" x14ac:dyDescent="0.2">
      <c r="B5963" s="57">
        <v>36467</v>
      </c>
      <c r="C5963" s="56">
        <v>38</v>
      </c>
      <c r="D5963" s="56"/>
      <c r="E5963" s="56">
        <v>0.53500000000000003</v>
      </c>
      <c r="F5963">
        <f>Table3[[#This Row],[DivPay]]*4</f>
        <v>2.14</v>
      </c>
      <c r="G5963" s="2">
        <f>Table3[[#This Row],[FwdDiv]]/Table3[[#This Row],[SharePrice]]</f>
        <v>5.6315789473684215E-2</v>
      </c>
    </row>
    <row r="5964" spans="2:7" x14ac:dyDescent="0.2">
      <c r="B5964" s="57">
        <v>36466</v>
      </c>
      <c r="C5964" s="56">
        <v>37.75</v>
      </c>
      <c r="D5964" s="56"/>
      <c r="E5964" s="56">
        <v>0.53500000000000003</v>
      </c>
      <c r="F5964">
        <f>Table3[[#This Row],[DivPay]]*4</f>
        <v>2.14</v>
      </c>
      <c r="G5964" s="2">
        <f>Table3[[#This Row],[FwdDiv]]/Table3[[#This Row],[SharePrice]]</f>
        <v>5.6688741721854306E-2</v>
      </c>
    </row>
    <row r="5965" spans="2:7" x14ac:dyDescent="0.2">
      <c r="B5965" s="57">
        <v>36465</v>
      </c>
      <c r="C5965" s="56">
        <v>38.06</v>
      </c>
      <c r="D5965" s="56"/>
      <c r="E5965" s="56">
        <v>0.53500000000000003</v>
      </c>
      <c r="F5965">
        <f>Table3[[#This Row],[DivPay]]*4</f>
        <v>2.14</v>
      </c>
      <c r="G5965" s="2">
        <f>Table3[[#This Row],[FwdDiv]]/Table3[[#This Row],[SharePrice]]</f>
        <v>5.6227009984235417E-2</v>
      </c>
    </row>
    <row r="5966" spans="2:7" x14ac:dyDescent="0.2">
      <c r="B5966" s="57">
        <v>36462</v>
      </c>
      <c r="C5966" s="56">
        <v>38.19</v>
      </c>
      <c r="D5966" s="56"/>
      <c r="E5966" s="56">
        <v>0.53500000000000003</v>
      </c>
      <c r="F5966">
        <f>Table3[[#This Row],[DivPay]]*4</f>
        <v>2.14</v>
      </c>
      <c r="G5966" s="2">
        <f>Table3[[#This Row],[FwdDiv]]/Table3[[#This Row],[SharePrice]]</f>
        <v>5.6035611416601211E-2</v>
      </c>
    </row>
    <row r="5967" spans="2:7" x14ac:dyDescent="0.2">
      <c r="B5967" s="57">
        <v>36461</v>
      </c>
      <c r="C5967" s="56">
        <v>38.44</v>
      </c>
      <c r="D5967" s="56"/>
      <c r="E5967" s="56">
        <v>0.53500000000000003</v>
      </c>
      <c r="F5967">
        <f>Table3[[#This Row],[DivPay]]*4</f>
        <v>2.14</v>
      </c>
      <c r="G5967" s="2">
        <f>Table3[[#This Row],[FwdDiv]]/Table3[[#This Row],[SharePrice]]</f>
        <v>5.5671175858480755E-2</v>
      </c>
    </row>
    <row r="5968" spans="2:7" x14ac:dyDescent="0.2">
      <c r="B5968" s="57">
        <v>36460</v>
      </c>
      <c r="C5968" s="56">
        <v>37.69</v>
      </c>
      <c r="D5968" s="56"/>
      <c r="E5968" s="56">
        <v>0.53500000000000003</v>
      </c>
      <c r="F5968">
        <f>Table3[[#This Row],[DivPay]]*4</f>
        <v>2.14</v>
      </c>
      <c r="G5968" s="2">
        <f>Table3[[#This Row],[FwdDiv]]/Table3[[#This Row],[SharePrice]]</f>
        <v>5.6778986468559306E-2</v>
      </c>
    </row>
    <row r="5969" spans="2:7" x14ac:dyDescent="0.2">
      <c r="B5969" s="57">
        <v>36459</v>
      </c>
      <c r="C5969" s="56">
        <v>36.880000000000003</v>
      </c>
      <c r="D5969" s="56"/>
      <c r="E5969" s="56">
        <v>0.53500000000000003</v>
      </c>
      <c r="F5969">
        <f>Table3[[#This Row],[DivPay]]*4</f>
        <v>2.14</v>
      </c>
      <c r="G5969" s="2">
        <f>Table3[[#This Row],[FwdDiv]]/Table3[[#This Row],[SharePrice]]</f>
        <v>5.8026030368763554E-2</v>
      </c>
    </row>
    <row r="5970" spans="2:7" x14ac:dyDescent="0.2">
      <c r="B5970" s="57">
        <v>36458</v>
      </c>
      <c r="C5970" s="56">
        <v>36.81</v>
      </c>
      <c r="D5970" s="56"/>
      <c r="E5970" s="56">
        <v>0.53500000000000003</v>
      </c>
      <c r="F5970">
        <f>Table3[[#This Row],[DivPay]]*4</f>
        <v>2.14</v>
      </c>
      <c r="G5970" s="2">
        <f>Table3[[#This Row],[FwdDiv]]/Table3[[#This Row],[SharePrice]]</f>
        <v>5.8136375984786742E-2</v>
      </c>
    </row>
    <row r="5971" spans="2:7" x14ac:dyDescent="0.2">
      <c r="B5971" s="57">
        <v>36455</v>
      </c>
      <c r="C5971" s="56">
        <v>36.69</v>
      </c>
      <c r="D5971" s="56"/>
      <c r="E5971" s="56">
        <v>0.53500000000000003</v>
      </c>
      <c r="F5971">
        <f>Table3[[#This Row],[DivPay]]*4</f>
        <v>2.14</v>
      </c>
      <c r="G5971" s="2">
        <f>Table3[[#This Row],[FwdDiv]]/Table3[[#This Row],[SharePrice]]</f>
        <v>5.8326519487598809E-2</v>
      </c>
    </row>
    <row r="5972" spans="2:7" x14ac:dyDescent="0.2">
      <c r="B5972" s="57">
        <v>36454</v>
      </c>
      <c r="C5972" s="56">
        <v>36.630000000000003</v>
      </c>
      <c r="D5972" s="56"/>
      <c r="E5972" s="56">
        <v>0.53500000000000003</v>
      </c>
      <c r="F5972">
        <f>Table3[[#This Row],[DivPay]]*4</f>
        <v>2.14</v>
      </c>
      <c r="G5972" s="2">
        <f>Table3[[#This Row],[FwdDiv]]/Table3[[#This Row],[SharePrice]]</f>
        <v>5.8422058422058422E-2</v>
      </c>
    </row>
    <row r="5973" spans="2:7" x14ac:dyDescent="0.2">
      <c r="B5973" s="57">
        <v>36453</v>
      </c>
      <c r="C5973" s="56">
        <v>36.75</v>
      </c>
      <c r="D5973" s="56"/>
      <c r="E5973" s="56">
        <v>0.53500000000000003</v>
      </c>
      <c r="F5973">
        <f>Table3[[#This Row],[DivPay]]*4</f>
        <v>2.14</v>
      </c>
      <c r="G5973" s="2">
        <f>Table3[[#This Row],[FwdDiv]]/Table3[[#This Row],[SharePrice]]</f>
        <v>5.8231292517006809E-2</v>
      </c>
    </row>
    <row r="5974" spans="2:7" x14ac:dyDescent="0.2">
      <c r="B5974" s="57">
        <v>36452</v>
      </c>
      <c r="C5974" s="56">
        <v>37.19</v>
      </c>
      <c r="D5974" s="56"/>
      <c r="E5974" s="56">
        <v>0.53500000000000003</v>
      </c>
      <c r="F5974">
        <f>Table3[[#This Row],[DivPay]]*4</f>
        <v>2.14</v>
      </c>
      <c r="G5974" s="2">
        <f>Table3[[#This Row],[FwdDiv]]/Table3[[#This Row],[SharePrice]]</f>
        <v>5.7542350094111329E-2</v>
      </c>
    </row>
    <row r="5975" spans="2:7" x14ac:dyDescent="0.2">
      <c r="B5975" s="57">
        <v>36451</v>
      </c>
      <c r="C5975" s="56">
        <v>37.630000000000003</v>
      </c>
      <c r="D5975" s="56"/>
      <c r="E5975" s="56">
        <v>0.53500000000000003</v>
      </c>
      <c r="F5975">
        <f>Table3[[#This Row],[DivPay]]*4</f>
        <v>2.14</v>
      </c>
      <c r="G5975" s="2">
        <f>Table3[[#This Row],[FwdDiv]]/Table3[[#This Row],[SharePrice]]</f>
        <v>5.6869519000797238E-2</v>
      </c>
    </row>
    <row r="5976" spans="2:7" x14ac:dyDescent="0.2">
      <c r="B5976" s="57">
        <v>36448</v>
      </c>
      <c r="C5976" s="56">
        <v>36.81</v>
      </c>
      <c r="D5976" s="56"/>
      <c r="E5976" s="56">
        <v>0.53500000000000003</v>
      </c>
      <c r="F5976">
        <f>Table3[[#This Row],[DivPay]]*4</f>
        <v>2.14</v>
      </c>
      <c r="G5976" s="2">
        <f>Table3[[#This Row],[FwdDiv]]/Table3[[#This Row],[SharePrice]]</f>
        <v>5.8136375984786742E-2</v>
      </c>
    </row>
    <row r="5977" spans="2:7" x14ac:dyDescent="0.2">
      <c r="B5977" s="57">
        <v>36447</v>
      </c>
      <c r="C5977" s="56">
        <v>37.25</v>
      </c>
      <c r="D5977" s="56"/>
      <c r="E5977" s="56">
        <v>0.53500000000000003</v>
      </c>
      <c r="F5977">
        <f>Table3[[#This Row],[DivPay]]*4</f>
        <v>2.14</v>
      </c>
      <c r="G5977" s="2">
        <f>Table3[[#This Row],[FwdDiv]]/Table3[[#This Row],[SharePrice]]</f>
        <v>5.7449664429530208E-2</v>
      </c>
    </row>
    <row r="5978" spans="2:7" x14ac:dyDescent="0.2">
      <c r="B5978" s="57">
        <v>36446</v>
      </c>
      <c r="C5978" s="56">
        <v>36.380000000000003</v>
      </c>
      <c r="D5978" s="56"/>
      <c r="E5978" s="56">
        <v>0.53500000000000003</v>
      </c>
      <c r="F5978">
        <f>Table3[[#This Row],[DivPay]]*4</f>
        <v>2.14</v>
      </c>
      <c r="G5978" s="2">
        <f>Table3[[#This Row],[FwdDiv]]/Table3[[#This Row],[SharePrice]]</f>
        <v>5.8823529411764705E-2</v>
      </c>
    </row>
    <row r="5979" spans="2:7" x14ac:dyDescent="0.2">
      <c r="B5979" s="57">
        <v>36445</v>
      </c>
      <c r="C5979" s="56">
        <v>36.44</v>
      </c>
      <c r="D5979" s="56"/>
      <c r="E5979" s="56">
        <v>0.53500000000000003</v>
      </c>
      <c r="F5979">
        <f>Table3[[#This Row],[DivPay]]*4</f>
        <v>2.14</v>
      </c>
      <c r="G5979" s="2">
        <f>Table3[[#This Row],[FwdDiv]]/Table3[[#This Row],[SharePrice]]</f>
        <v>5.8726673984632279E-2</v>
      </c>
    </row>
    <row r="5980" spans="2:7" x14ac:dyDescent="0.2">
      <c r="B5980" s="57">
        <v>36444</v>
      </c>
      <c r="C5980" s="56">
        <v>37.19</v>
      </c>
      <c r="D5980" s="56"/>
      <c r="E5980" s="56">
        <v>0.53500000000000003</v>
      </c>
      <c r="F5980">
        <f>Table3[[#This Row],[DivPay]]*4</f>
        <v>2.14</v>
      </c>
      <c r="G5980" s="2">
        <f>Table3[[#This Row],[FwdDiv]]/Table3[[#This Row],[SharePrice]]</f>
        <v>5.7542350094111329E-2</v>
      </c>
    </row>
    <row r="5981" spans="2:7" x14ac:dyDescent="0.2">
      <c r="B5981" s="57">
        <v>36441</v>
      </c>
      <c r="C5981" s="56">
        <v>39.06</v>
      </c>
      <c r="D5981" s="56"/>
      <c r="E5981" s="56">
        <v>0.53500000000000003</v>
      </c>
      <c r="F5981">
        <f>Table3[[#This Row],[DivPay]]*4</f>
        <v>2.14</v>
      </c>
      <c r="G5981" s="2">
        <f>Table3[[#This Row],[FwdDiv]]/Table3[[#This Row],[SharePrice]]</f>
        <v>5.4787506400409629E-2</v>
      </c>
    </row>
    <row r="5982" spans="2:7" x14ac:dyDescent="0.2">
      <c r="B5982" s="57">
        <v>36440</v>
      </c>
      <c r="C5982" s="56">
        <v>40.880000000000003</v>
      </c>
      <c r="D5982" s="56"/>
      <c r="E5982" s="56">
        <v>0.53500000000000003</v>
      </c>
      <c r="F5982">
        <f>Table3[[#This Row],[DivPay]]*4</f>
        <v>2.14</v>
      </c>
      <c r="G5982" s="2">
        <f>Table3[[#This Row],[FwdDiv]]/Table3[[#This Row],[SharePrice]]</f>
        <v>5.2348336594911934E-2</v>
      </c>
    </row>
    <row r="5983" spans="2:7" x14ac:dyDescent="0.2">
      <c r="B5983" s="57">
        <v>36439</v>
      </c>
      <c r="C5983" s="56">
        <v>41.81</v>
      </c>
      <c r="D5983" s="56"/>
      <c r="E5983" s="56">
        <v>0.53500000000000003</v>
      </c>
      <c r="F5983">
        <f>Table3[[#This Row],[DivPay]]*4</f>
        <v>2.14</v>
      </c>
      <c r="G5983" s="2">
        <f>Table3[[#This Row],[FwdDiv]]/Table3[[#This Row],[SharePrice]]</f>
        <v>5.1183927290121979E-2</v>
      </c>
    </row>
    <row r="5984" spans="2:7" x14ac:dyDescent="0.2">
      <c r="B5984" s="57">
        <v>36438</v>
      </c>
      <c r="C5984" s="56">
        <v>41.75</v>
      </c>
      <c r="D5984" s="56"/>
      <c r="E5984" s="56">
        <v>0.53500000000000003</v>
      </c>
      <c r="F5984">
        <f>Table3[[#This Row],[DivPay]]*4</f>
        <v>2.14</v>
      </c>
      <c r="G5984" s="2">
        <f>Table3[[#This Row],[FwdDiv]]/Table3[[#This Row],[SharePrice]]</f>
        <v>5.1257485029940125E-2</v>
      </c>
    </row>
    <row r="5985" spans="2:7" x14ac:dyDescent="0.2">
      <c r="B5985" s="57">
        <v>36437</v>
      </c>
      <c r="C5985" s="56">
        <v>42.38</v>
      </c>
      <c r="D5985" s="56"/>
      <c r="E5985" s="56">
        <v>0.53500000000000003</v>
      </c>
      <c r="F5985">
        <f>Table3[[#This Row],[DivPay]]*4</f>
        <v>2.14</v>
      </c>
      <c r="G5985" s="2">
        <f>Table3[[#This Row],[FwdDiv]]/Table3[[#This Row],[SharePrice]]</f>
        <v>5.0495516753185463E-2</v>
      </c>
    </row>
    <row r="5986" spans="2:7" x14ac:dyDescent="0.2">
      <c r="B5986" s="57">
        <v>36434</v>
      </c>
      <c r="C5986" s="56">
        <v>42</v>
      </c>
      <c r="D5986" s="56"/>
      <c r="E5986" s="56">
        <v>0.53500000000000003</v>
      </c>
      <c r="F5986">
        <f>Table3[[#This Row],[DivPay]]*4</f>
        <v>2.14</v>
      </c>
      <c r="G5986" s="2">
        <f>Table3[[#This Row],[FwdDiv]]/Table3[[#This Row],[SharePrice]]</f>
        <v>5.0952380952380957E-2</v>
      </c>
    </row>
    <row r="5987" spans="2:7" x14ac:dyDescent="0.2">
      <c r="B5987" s="57">
        <v>36433</v>
      </c>
      <c r="C5987" s="56">
        <v>41.5</v>
      </c>
      <c r="D5987" s="56"/>
      <c r="E5987" s="56">
        <v>0.53500000000000003</v>
      </c>
      <c r="F5987">
        <f>Table3[[#This Row],[DivPay]]*4</f>
        <v>2.14</v>
      </c>
      <c r="G5987" s="2">
        <f>Table3[[#This Row],[FwdDiv]]/Table3[[#This Row],[SharePrice]]</f>
        <v>5.1566265060240965E-2</v>
      </c>
    </row>
    <row r="5988" spans="2:7" x14ac:dyDescent="0.2">
      <c r="B5988" s="57">
        <v>36432</v>
      </c>
      <c r="C5988" s="56">
        <v>41</v>
      </c>
      <c r="D5988" s="56"/>
      <c r="E5988" s="56">
        <v>0.53500000000000003</v>
      </c>
      <c r="F5988">
        <f>Table3[[#This Row],[DivPay]]*4</f>
        <v>2.14</v>
      </c>
      <c r="G5988" s="2">
        <f>Table3[[#This Row],[FwdDiv]]/Table3[[#This Row],[SharePrice]]</f>
        <v>5.2195121951219517E-2</v>
      </c>
    </row>
    <row r="5989" spans="2:7" x14ac:dyDescent="0.2">
      <c r="B5989" s="57">
        <v>36431</v>
      </c>
      <c r="C5989" s="56">
        <v>40.81</v>
      </c>
      <c r="D5989" s="56"/>
      <c r="E5989" s="56">
        <v>0.53500000000000003</v>
      </c>
      <c r="F5989">
        <f>Table3[[#This Row],[DivPay]]*4</f>
        <v>2.14</v>
      </c>
      <c r="G5989" s="2">
        <f>Table3[[#This Row],[FwdDiv]]/Table3[[#This Row],[SharePrice]]</f>
        <v>5.2438127909826021E-2</v>
      </c>
    </row>
    <row r="5990" spans="2:7" x14ac:dyDescent="0.2">
      <c r="B5990" s="57">
        <v>36430</v>
      </c>
      <c r="C5990" s="56">
        <v>41.5</v>
      </c>
      <c r="D5990" s="56"/>
      <c r="E5990" s="56">
        <v>0.53500000000000003</v>
      </c>
      <c r="F5990">
        <f>Table3[[#This Row],[DivPay]]*4</f>
        <v>2.14</v>
      </c>
      <c r="G5990" s="2">
        <f>Table3[[#This Row],[FwdDiv]]/Table3[[#This Row],[SharePrice]]</f>
        <v>5.1566265060240965E-2</v>
      </c>
    </row>
    <row r="5991" spans="2:7" x14ac:dyDescent="0.2">
      <c r="B5991" s="57">
        <v>36427</v>
      </c>
      <c r="C5991" s="56">
        <v>41.31</v>
      </c>
      <c r="D5991" s="56"/>
      <c r="E5991" s="56">
        <v>0.53500000000000003</v>
      </c>
      <c r="F5991">
        <f>Table3[[#This Row],[DivPay]]*4</f>
        <v>2.14</v>
      </c>
      <c r="G5991" s="2">
        <f>Table3[[#This Row],[FwdDiv]]/Table3[[#This Row],[SharePrice]]</f>
        <v>5.1803437424352457E-2</v>
      </c>
    </row>
    <row r="5992" spans="2:7" x14ac:dyDescent="0.2">
      <c r="B5992" s="57">
        <v>36426</v>
      </c>
      <c r="C5992" s="56">
        <v>41.69</v>
      </c>
      <c r="D5992" s="56"/>
      <c r="E5992" s="56">
        <v>0.53500000000000003</v>
      </c>
      <c r="F5992">
        <f>Table3[[#This Row],[DivPay]]*4</f>
        <v>2.14</v>
      </c>
      <c r="G5992" s="2">
        <f>Table3[[#This Row],[FwdDiv]]/Table3[[#This Row],[SharePrice]]</f>
        <v>5.1331254497481417E-2</v>
      </c>
    </row>
    <row r="5993" spans="2:7" x14ac:dyDescent="0.2">
      <c r="B5993" s="57">
        <v>36425</v>
      </c>
      <c r="C5993" s="56">
        <v>42.63</v>
      </c>
      <c r="D5993" s="56"/>
      <c r="E5993" s="56">
        <v>0.53500000000000003</v>
      </c>
      <c r="F5993">
        <f>Table3[[#This Row],[DivPay]]*4</f>
        <v>2.14</v>
      </c>
      <c r="G5993" s="2">
        <f>Table3[[#This Row],[FwdDiv]]/Table3[[#This Row],[SharePrice]]</f>
        <v>5.0199390100867936E-2</v>
      </c>
    </row>
    <row r="5994" spans="2:7" x14ac:dyDescent="0.2">
      <c r="B5994" s="57">
        <v>36424</v>
      </c>
      <c r="C5994" s="56">
        <v>42.63</v>
      </c>
      <c r="D5994" s="56"/>
      <c r="E5994" s="56">
        <v>0.53500000000000003</v>
      </c>
      <c r="F5994">
        <f>Table3[[#This Row],[DivPay]]*4</f>
        <v>2.14</v>
      </c>
      <c r="G5994" s="2">
        <f>Table3[[#This Row],[FwdDiv]]/Table3[[#This Row],[SharePrice]]</f>
        <v>5.0199390100867936E-2</v>
      </c>
    </row>
    <row r="5995" spans="2:7" x14ac:dyDescent="0.2">
      <c r="B5995" s="57">
        <v>36423</v>
      </c>
      <c r="C5995" s="56">
        <v>43.25</v>
      </c>
      <c r="D5995" s="56"/>
      <c r="E5995" s="56">
        <v>0.53500000000000003</v>
      </c>
      <c r="F5995">
        <f>Table3[[#This Row],[DivPay]]*4</f>
        <v>2.14</v>
      </c>
      <c r="G5995" s="2">
        <f>Table3[[#This Row],[FwdDiv]]/Table3[[#This Row],[SharePrice]]</f>
        <v>4.9479768786127171E-2</v>
      </c>
    </row>
    <row r="5996" spans="2:7" x14ac:dyDescent="0.2">
      <c r="B5996" s="57">
        <v>36420</v>
      </c>
      <c r="C5996" s="56">
        <v>43.69</v>
      </c>
      <c r="D5996" s="56"/>
      <c r="E5996" s="56">
        <v>0.53500000000000003</v>
      </c>
      <c r="F5996">
        <f>Table3[[#This Row],[DivPay]]*4</f>
        <v>2.14</v>
      </c>
      <c r="G5996" s="2">
        <f>Table3[[#This Row],[FwdDiv]]/Table3[[#This Row],[SharePrice]]</f>
        <v>4.898146028839552E-2</v>
      </c>
    </row>
    <row r="5997" spans="2:7" x14ac:dyDescent="0.2">
      <c r="B5997" s="57">
        <v>36419</v>
      </c>
      <c r="C5997" s="56">
        <v>42.88</v>
      </c>
      <c r="D5997" s="56"/>
      <c r="E5997" s="56">
        <v>0.53500000000000003</v>
      </c>
      <c r="F5997">
        <f>Table3[[#This Row],[DivPay]]*4</f>
        <v>2.14</v>
      </c>
      <c r="G5997" s="2">
        <f>Table3[[#This Row],[FwdDiv]]/Table3[[#This Row],[SharePrice]]</f>
        <v>4.9906716417910446E-2</v>
      </c>
    </row>
    <row r="5998" spans="2:7" x14ac:dyDescent="0.2">
      <c r="B5998" s="57">
        <v>36418</v>
      </c>
      <c r="C5998" s="56">
        <v>43.31</v>
      </c>
      <c r="D5998" s="56"/>
      <c r="E5998" s="56">
        <v>0.53500000000000003</v>
      </c>
      <c r="F5998">
        <f>Table3[[#This Row],[DivPay]]*4</f>
        <v>2.14</v>
      </c>
      <c r="G5998" s="2">
        <f>Table3[[#This Row],[FwdDiv]]/Table3[[#This Row],[SharePrice]]</f>
        <v>4.941122142692219E-2</v>
      </c>
    </row>
    <row r="5999" spans="2:7" x14ac:dyDescent="0.2">
      <c r="B5999" s="57">
        <v>36417</v>
      </c>
      <c r="C5999" s="56">
        <v>43.13</v>
      </c>
      <c r="D5999" s="56"/>
      <c r="E5999" s="56">
        <v>0.53500000000000003</v>
      </c>
      <c r="F5999">
        <f>Table3[[#This Row],[DivPay]]*4</f>
        <v>2.14</v>
      </c>
      <c r="G5999" s="2">
        <f>Table3[[#This Row],[FwdDiv]]/Table3[[#This Row],[SharePrice]]</f>
        <v>4.9617435659633669E-2</v>
      </c>
    </row>
    <row r="6000" spans="2:7" x14ac:dyDescent="0.2">
      <c r="B6000" s="57">
        <v>36416</v>
      </c>
      <c r="C6000" s="56">
        <v>43.75</v>
      </c>
      <c r="D6000" s="56"/>
      <c r="E6000" s="56">
        <v>0.53500000000000003</v>
      </c>
      <c r="F6000">
        <f>Table3[[#This Row],[DivPay]]*4</f>
        <v>2.14</v>
      </c>
      <c r="G6000" s="2">
        <f>Table3[[#This Row],[FwdDiv]]/Table3[[#This Row],[SharePrice]]</f>
        <v>4.8914285714285716E-2</v>
      </c>
    </row>
    <row r="6001" spans="2:7" x14ac:dyDescent="0.2">
      <c r="B6001" s="57">
        <v>36413</v>
      </c>
      <c r="C6001" s="56">
        <v>43.75</v>
      </c>
      <c r="D6001" s="56"/>
      <c r="E6001" s="56">
        <v>0.53500000000000003</v>
      </c>
      <c r="F6001">
        <f>Table3[[#This Row],[DivPay]]*4</f>
        <v>2.14</v>
      </c>
      <c r="G6001" s="2">
        <f>Table3[[#This Row],[FwdDiv]]/Table3[[#This Row],[SharePrice]]</f>
        <v>4.8914285714285716E-2</v>
      </c>
    </row>
    <row r="6002" spans="2:7" x14ac:dyDescent="0.2">
      <c r="B6002" s="57">
        <v>36412</v>
      </c>
      <c r="C6002" s="56">
        <v>43.88</v>
      </c>
      <c r="D6002" s="56"/>
      <c r="E6002" s="56">
        <v>0.53500000000000003</v>
      </c>
      <c r="F6002">
        <f>Table3[[#This Row],[DivPay]]*4</f>
        <v>2.14</v>
      </c>
      <c r="G6002" s="2">
        <f>Table3[[#This Row],[FwdDiv]]/Table3[[#This Row],[SharePrice]]</f>
        <v>4.8769371011850499E-2</v>
      </c>
    </row>
    <row r="6003" spans="2:7" x14ac:dyDescent="0.2">
      <c r="B6003" s="57">
        <v>36411</v>
      </c>
      <c r="C6003" s="56">
        <v>43.44</v>
      </c>
      <c r="D6003" s="56"/>
      <c r="E6003" s="56">
        <v>0.53500000000000003</v>
      </c>
      <c r="F6003">
        <f>Table3[[#This Row],[DivPay]]*4</f>
        <v>2.14</v>
      </c>
      <c r="G6003" s="2">
        <f>Table3[[#This Row],[FwdDiv]]/Table3[[#This Row],[SharePrice]]</f>
        <v>4.9263351749539601E-2</v>
      </c>
    </row>
    <row r="6004" spans="2:7" x14ac:dyDescent="0.2">
      <c r="B6004" s="57">
        <v>36410</v>
      </c>
      <c r="C6004" s="56">
        <v>43.56</v>
      </c>
      <c r="D6004" s="56"/>
      <c r="E6004" s="56">
        <v>0.53500000000000003</v>
      </c>
      <c r="F6004">
        <f>Table3[[#This Row],[DivPay]]*4</f>
        <v>2.14</v>
      </c>
      <c r="G6004" s="2">
        <f>Table3[[#This Row],[FwdDiv]]/Table3[[#This Row],[SharePrice]]</f>
        <v>4.9127640036730945E-2</v>
      </c>
    </row>
    <row r="6005" spans="2:7" x14ac:dyDescent="0.2">
      <c r="B6005" s="57">
        <v>36406</v>
      </c>
      <c r="C6005" s="56">
        <v>44.44</v>
      </c>
      <c r="D6005" s="56"/>
      <c r="E6005" s="56">
        <v>0.53500000000000003</v>
      </c>
      <c r="F6005">
        <f>Table3[[#This Row],[DivPay]]*4</f>
        <v>2.14</v>
      </c>
      <c r="G6005" s="2">
        <f>Table3[[#This Row],[FwdDiv]]/Table3[[#This Row],[SharePrice]]</f>
        <v>4.8154815481548159E-2</v>
      </c>
    </row>
    <row r="6006" spans="2:7" x14ac:dyDescent="0.2">
      <c r="B6006" s="57">
        <v>36405</v>
      </c>
      <c r="C6006" s="56">
        <v>43.75</v>
      </c>
      <c r="D6006" s="56"/>
      <c r="E6006" s="56">
        <v>0.53500000000000003</v>
      </c>
      <c r="F6006">
        <f>Table3[[#This Row],[DivPay]]*4</f>
        <v>2.14</v>
      </c>
      <c r="G6006" s="2">
        <f>Table3[[#This Row],[FwdDiv]]/Table3[[#This Row],[SharePrice]]</f>
        <v>4.8914285714285716E-2</v>
      </c>
    </row>
    <row r="6007" spans="2:7" x14ac:dyDescent="0.2">
      <c r="B6007" s="57">
        <v>36404</v>
      </c>
      <c r="C6007" s="56">
        <v>44.31</v>
      </c>
      <c r="D6007" s="56"/>
      <c r="E6007" s="56">
        <v>0.53500000000000003</v>
      </c>
      <c r="F6007">
        <f>Table3[[#This Row],[DivPay]]*4</f>
        <v>2.14</v>
      </c>
      <c r="G6007" s="2">
        <f>Table3[[#This Row],[FwdDiv]]/Table3[[#This Row],[SharePrice]]</f>
        <v>4.8296095689460618E-2</v>
      </c>
    </row>
    <row r="6008" spans="2:7" x14ac:dyDescent="0.2">
      <c r="B6008" s="57">
        <v>36403</v>
      </c>
      <c r="C6008" s="56">
        <v>44</v>
      </c>
      <c r="D6008" s="56"/>
      <c r="E6008" s="56">
        <v>0.53500000000000003</v>
      </c>
      <c r="F6008">
        <f>Table3[[#This Row],[DivPay]]*4</f>
        <v>2.14</v>
      </c>
      <c r="G6008" s="2">
        <f>Table3[[#This Row],[FwdDiv]]/Table3[[#This Row],[SharePrice]]</f>
        <v>4.8636363636363637E-2</v>
      </c>
    </row>
    <row r="6009" spans="2:7" x14ac:dyDescent="0.2">
      <c r="B6009" s="57">
        <v>36402</v>
      </c>
      <c r="C6009" s="56">
        <v>44.38</v>
      </c>
      <c r="D6009" s="56"/>
      <c r="E6009" s="56">
        <v>0.53500000000000003</v>
      </c>
      <c r="F6009">
        <f>Table3[[#This Row],[DivPay]]*4</f>
        <v>2.14</v>
      </c>
      <c r="G6009" s="2">
        <f>Table3[[#This Row],[FwdDiv]]/Table3[[#This Row],[SharePrice]]</f>
        <v>4.8219918882379448E-2</v>
      </c>
    </row>
    <row r="6010" spans="2:7" x14ac:dyDescent="0.2">
      <c r="B6010" s="57">
        <v>36399</v>
      </c>
      <c r="C6010" s="56">
        <v>44.94</v>
      </c>
      <c r="D6010" s="56"/>
      <c r="E6010" s="56">
        <v>0.53500000000000003</v>
      </c>
      <c r="F6010">
        <f>Table3[[#This Row],[DivPay]]*4</f>
        <v>2.14</v>
      </c>
      <c r="G6010" s="2">
        <f>Table3[[#This Row],[FwdDiv]]/Table3[[#This Row],[SharePrice]]</f>
        <v>4.7619047619047623E-2</v>
      </c>
    </row>
    <row r="6011" spans="2:7" x14ac:dyDescent="0.2">
      <c r="B6011" s="57">
        <v>36398</v>
      </c>
      <c r="C6011" s="56">
        <v>45</v>
      </c>
      <c r="D6011" s="56"/>
      <c r="E6011" s="56">
        <v>0.53500000000000003</v>
      </c>
      <c r="F6011">
        <f>Table3[[#This Row],[DivPay]]*4</f>
        <v>2.14</v>
      </c>
      <c r="G6011" s="2">
        <f>Table3[[#This Row],[FwdDiv]]/Table3[[#This Row],[SharePrice]]</f>
        <v>4.7555555555555559E-2</v>
      </c>
    </row>
    <row r="6012" spans="2:7" x14ac:dyDescent="0.2">
      <c r="B6012" s="57">
        <v>36397</v>
      </c>
      <c r="C6012" s="56">
        <v>45.5</v>
      </c>
      <c r="D6012" s="56"/>
      <c r="E6012" s="56">
        <v>0.53500000000000003</v>
      </c>
      <c r="F6012">
        <f>Table3[[#This Row],[DivPay]]*4</f>
        <v>2.14</v>
      </c>
      <c r="G6012" s="2">
        <f>Table3[[#This Row],[FwdDiv]]/Table3[[#This Row],[SharePrice]]</f>
        <v>4.7032967032967034E-2</v>
      </c>
    </row>
    <row r="6013" spans="2:7" x14ac:dyDescent="0.2">
      <c r="B6013" s="57">
        <v>36396</v>
      </c>
      <c r="C6013" s="56">
        <v>44.44</v>
      </c>
      <c r="D6013" s="56"/>
      <c r="E6013" s="56">
        <v>0.53500000000000003</v>
      </c>
      <c r="F6013">
        <f>Table3[[#This Row],[DivPay]]*4</f>
        <v>2.14</v>
      </c>
      <c r="G6013" s="2">
        <f>Table3[[#This Row],[FwdDiv]]/Table3[[#This Row],[SharePrice]]</f>
        <v>4.8154815481548159E-2</v>
      </c>
    </row>
    <row r="6014" spans="2:7" x14ac:dyDescent="0.2">
      <c r="B6014" s="57">
        <v>36395</v>
      </c>
      <c r="C6014" s="56">
        <v>44</v>
      </c>
      <c r="D6014" s="56"/>
      <c r="E6014" s="56">
        <v>0.53500000000000003</v>
      </c>
      <c r="F6014">
        <f>Table3[[#This Row],[DivPay]]*4</f>
        <v>2.14</v>
      </c>
      <c r="G6014" s="2">
        <f>Table3[[#This Row],[FwdDiv]]/Table3[[#This Row],[SharePrice]]</f>
        <v>4.8636363636363637E-2</v>
      </c>
    </row>
    <row r="6015" spans="2:7" x14ac:dyDescent="0.2">
      <c r="B6015" s="57">
        <v>36392</v>
      </c>
      <c r="C6015" s="56">
        <v>44.56</v>
      </c>
      <c r="D6015" s="56"/>
      <c r="E6015" s="56">
        <v>0.53500000000000003</v>
      </c>
      <c r="F6015">
        <f>Table3[[#This Row],[DivPay]]*4</f>
        <v>2.14</v>
      </c>
      <c r="G6015" s="2">
        <f>Table3[[#This Row],[FwdDiv]]/Table3[[#This Row],[SharePrice]]</f>
        <v>4.8025134649910234E-2</v>
      </c>
    </row>
    <row r="6016" spans="2:7" x14ac:dyDescent="0.2">
      <c r="B6016" s="57">
        <v>36391</v>
      </c>
      <c r="C6016" s="56">
        <v>43.31</v>
      </c>
      <c r="D6016" s="56"/>
      <c r="E6016" s="56">
        <v>0.53500000000000003</v>
      </c>
      <c r="F6016">
        <f>Table3[[#This Row],[DivPay]]*4</f>
        <v>2.14</v>
      </c>
      <c r="G6016" s="2">
        <f>Table3[[#This Row],[FwdDiv]]/Table3[[#This Row],[SharePrice]]</f>
        <v>4.941122142692219E-2</v>
      </c>
    </row>
    <row r="6017" spans="2:7" x14ac:dyDescent="0.2">
      <c r="B6017" s="57">
        <v>36390</v>
      </c>
      <c r="C6017" s="56">
        <v>42.88</v>
      </c>
      <c r="D6017" s="56"/>
      <c r="E6017" s="56">
        <v>0.53500000000000003</v>
      </c>
      <c r="F6017">
        <f>Table3[[#This Row],[DivPay]]*4</f>
        <v>2.14</v>
      </c>
      <c r="G6017" s="2">
        <f>Table3[[#This Row],[FwdDiv]]/Table3[[#This Row],[SharePrice]]</f>
        <v>4.9906716417910446E-2</v>
      </c>
    </row>
    <row r="6018" spans="2:7" x14ac:dyDescent="0.2">
      <c r="B6018" s="57">
        <v>36389</v>
      </c>
      <c r="C6018" s="56">
        <v>43.63</v>
      </c>
      <c r="D6018" s="56"/>
      <c r="E6018" s="56">
        <v>0.53500000000000003</v>
      </c>
      <c r="F6018">
        <f>Table3[[#This Row],[DivPay]]*4</f>
        <v>2.14</v>
      </c>
      <c r="G6018" s="2">
        <f>Table3[[#This Row],[FwdDiv]]/Table3[[#This Row],[SharePrice]]</f>
        <v>4.9048819619527846E-2</v>
      </c>
    </row>
    <row r="6019" spans="2:7" x14ac:dyDescent="0.2">
      <c r="B6019" s="57">
        <v>36388</v>
      </c>
      <c r="C6019" s="56">
        <v>43.19</v>
      </c>
      <c r="D6019" s="56">
        <v>0.53500000000000003</v>
      </c>
      <c r="E6019" s="56">
        <v>0.53500000000000003</v>
      </c>
      <c r="F6019">
        <f>Table3[[#This Row],[DivPay]]*4</f>
        <v>2.14</v>
      </c>
      <c r="G6019" s="2">
        <f>Table3[[#This Row],[FwdDiv]]/Table3[[#This Row],[SharePrice]]</f>
        <v>4.9548506598749716E-2</v>
      </c>
    </row>
    <row r="6020" spans="2:7" x14ac:dyDescent="0.2">
      <c r="B6020" s="57">
        <v>36385</v>
      </c>
      <c r="C6020" s="56">
        <v>43.88</v>
      </c>
      <c r="D6020" s="56"/>
      <c r="E6020" s="56">
        <v>0.53500000000000003</v>
      </c>
      <c r="F6020">
        <f>Table3[[#This Row],[DivPay]]*4</f>
        <v>2.14</v>
      </c>
      <c r="G6020" s="2">
        <f>Table3[[#This Row],[FwdDiv]]/Table3[[#This Row],[SharePrice]]</f>
        <v>4.8769371011850499E-2</v>
      </c>
    </row>
    <row r="6021" spans="2:7" x14ac:dyDescent="0.2">
      <c r="B6021" s="57">
        <v>36384</v>
      </c>
      <c r="C6021" s="56">
        <v>43.94</v>
      </c>
      <c r="D6021" s="56"/>
      <c r="E6021" s="56">
        <v>0.53500000000000003</v>
      </c>
      <c r="F6021">
        <f>Table3[[#This Row],[DivPay]]*4</f>
        <v>2.14</v>
      </c>
      <c r="G6021" s="2">
        <f>Table3[[#This Row],[FwdDiv]]/Table3[[#This Row],[SharePrice]]</f>
        <v>4.8702776513427408E-2</v>
      </c>
    </row>
    <row r="6022" spans="2:7" x14ac:dyDescent="0.2">
      <c r="B6022" s="57">
        <v>36383</v>
      </c>
      <c r="C6022" s="56">
        <v>45.25</v>
      </c>
      <c r="D6022" s="56"/>
      <c r="E6022" s="56">
        <v>0.53500000000000003</v>
      </c>
      <c r="F6022">
        <f>Table3[[#This Row],[DivPay]]*4</f>
        <v>2.14</v>
      </c>
      <c r="G6022" s="2">
        <f>Table3[[#This Row],[FwdDiv]]/Table3[[#This Row],[SharePrice]]</f>
        <v>4.7292817679558015E-2</v>
      </c>
    </row>
    <row r="6023" spans="2:7" x14ac:dyDescent="0.2">
      <c r="B6023" s="57">
        <v>36382</v>
      </c>
      <c r="C6023" s="56">
        <v>44.75</v>
      </c>
      <c r="D6023" s="56"/>
      <c r="E6023" s="56">
        <v>0.53500000000000003</v>
      </c>
      <c r="F6023">
        <f>Table3[[#This Row],[DivPay]]*4</f>
        <v>2.14</v>
      </c>
      <c r="G6023" s="2">
        <f>Table3[[#This Row],[FwdDiv]]/Table3[[#This Row],[SharePrice]]</f>
        <v>4.7821229050279329E-2</v>
      </c>
    </row>
    <row r="6024" spans="2:7" x14ac:dyDescent="0.2">
      <c r="B6024" s="57">
        <v>36381</v>
      </c>
      <c r="C6024" s="56">
        <v>44.81</v>
      </c>
      <c r="D6024" s="56"/>
      <c r="E6024" s="56">
        <v>0.53500000000000003</v>
      </c>
      <c r="F6024">
        <f>Table3[[#This Row],[DivPay]]*4</f>
        <v>2.14</v>
      </c>
      <c r="G6024" s="2">
        <f>Table3[[#This Row],[FwdDiv]]/Table3[[#This Row],[SharePrice]]</f>
        <v>4.775719705422897E-2</v>
      </c>
    </row>
    <row r="6025" spans="2:7" x14ac:dyDescent="0.2">
      <c r="B6025" s="57">
        <v>36378</v>
      </c>
      <c r="C6025" s="56">
        <v>45.13</v>
      </c>
      <c r="D6025" s="56"/>
      <c r="E6025" s="56">
        <v>0.53500000000000003</v>
      </c>
      <c r="F6025">
        <f>Table3[[#This Row],[DivPay]]*4</f>
        <v>2.14</v>
      </c>
      <c r="G6025" s="2">
        <f>Table3[[#This Row],[FwdDiv]]/Table3[[#This Row],[SharePrice]]</f>
        <v>4.7418568579658767E-2</v>
      </c>
    </row>
    <row r="6026" spans="2:7" x14ac:dyDescent="0.2">
      <c r="B6026" s="57">
        <v>36377</v>
      </c>
      <c r="C6026" s="56">
        <v>44.94</v>
      </c>
      <c r="D6026" s="56"/>
      <c r="E6026" s="56">
        <v>0.53500000000000003</v>
      </c>
      <c r="F6026">
        <f>Table3[[#This Row],[DivPay]]*4</f>
        <v>2.14</v>
      </c>
      <c r="G6026" s="2">
        <f>Table3[[#This Row],[FwdDiv]]/Table3[[#This Row],[SharePrice]]</f>
        <v>4.7619047619047623E-2</v>
      </c>
    </row>
    <row r="6027" spans="2:7" x14ac:dyDescent="0.2">
      <c r="B6027" s="57">
        <v>36376</v>
      </c>
      <c r="C6027" s="56">
        <v>44.63</v>
      </c>
      <c r="D6027" s="56"/>
      <c r="E6027" s="56">
        <v>0.53500000000000003</v>
      </c>
      <c r="F6027">
        <f>Table3[[#This Row],[DivPay]]*4</f>
        <v>2.14</v>
      </c>
      <c r="G6027" s="2">
        <f>Table3[[#This Row],[FwdDiv]]/Table3[[#This Row],[SharePrice]]</f>
        <v>4.7949809545149005E-2</v>
      </c>
    </row>
    <row r="6028" spans="2:7" x14ac:dyDescent="0.2">
      <c r="B6028" s="57">
        <v>36375</v>
      </c>
      <c r="C6028" s="56">
        <v>44.69</v>
      </c>
      <c r="D6028" s="56"/>
      <c r="E6028" s="56">
        <v>0.53500000000000003</v>
      </c>
      <c r="F6028">
        <f>Table3[[#This Row],[DivPay]]*4</f>
        <v>2.14</v>
      </c>
      <c r="G6028" s="2">
        <f>Table3[[#This Row],[FwdDiv]]/Table3[[#This Row],[SharePrice]]</f>
        <v>4.7885432982770197E-2</v>
      </c>
    </row>
    <row r="6029" spans="2:7" x14ac:dyDescent="0.2">
      <c r="B6029" s="57">
        <v>36374</v>
      </c>
      <c r="C6029" s="56">
        <v>44</v>
      </c>
      <c r="D6029" s="56"/>
      <c r="E6029" s="56">
        <v>0.53500000000000003</v>
      </c>
      <c r="F6029">
        <f>Table3[[#This Row],[DivPay]]*4</f>
        <v>2.14</v>
      </c>
      <c r="G6029" s="2">
        <f>Table3[[#This Row],[FwdDiv]]/Table3[[#This Row],[SharePrice]]</f>
        <v>4.8636363636363637E-2</v>
      </c>
    </row>
    <row r="6030" spans="2:7" x14ac:dyDescent="0.2">
      <c r="B6030" s="57">
        <v>36371</v>
      </c>
      <c r="C6030" s="56">
        <v>43.5</v>
      </c>
      <c r="D6030" s="56"/>
      <c r="E6030" s="56">
        <v>0.53500000000000003</v>
      </c>
      <c r="F6030">
        <f>Table3[[#This Row],[DivPay]]*4</f>
        <v>2.14</v>
      </c>
      <c r="G6030" s="2">
        <f>Table3[[#This Row],[FwdDiv]]/Table3[[#This Row],[SharePrice]]</f>
        <v>4.9195402298850575E-2</v>
      </c>
    </row>
    <row r="6031" spans="2:7" x14ac:dyDescent="0.2">
      <c r="B6031" s="57">
        <v>36370</v>
      </c>
      <c r="C6031" s="56">
        <v>42.81</v>
      </c>
      <c r="D6031" s="56"/>
      <c r="E6031" s="56">
        <v>0.53500000000000003</v>
      </c>
      <c r="F6031">
        <f>Table3[[#This Row],[DivPay]]*4</f>
        <v>2.14</v>
      </c>
      <c r="G6031" s="2">
        <f>Table3[[#This Row],[FwdDiv]]/Table3[[#This Row],[SharePrice]]</f>
        <v>4.9988320485867786E-2</v>
      </c>
    </row>
    <row r="6032" spans="2:7" x14ac:dyDescent="0.2">
      <c r="B6032" s="57">
        <v>36369</v>
      </c>
      <c r="C6032" s="56">
        <v>43.31</v>
      </c>
      <c r="D6032" s="56"/>
      <c r="E6032" s="56">
        <v>0.53500000000000003</v>
      </c>
      <c r="F6032">
        <f>Table3[[#This Row],[DivPay]]*4</f>
        <v>2.14</v>
      </c>
      <c r="G6032" s="2">
        <f>Table3[[#This Row],[FwdDiv]]/Table3[[#This Row],[SharePrice]]</f>
        <v>4.941122142692219E-2</v>
      </c>
    </row>
    <row r="6033" spans="2:7" x14ac:dyDescent="0.2">
      <c r="B6033" s="57">
        <v>36368</v>
      </c>
      <c r="C6033" s="56">
        <v>43.5</v>
      </c>
      <c r="D6033" s="56"/>
      <c r="E6033" s="56">
        <v>0.53500000000000003</v>
      </c>
      <c r="F6033">
        <f>Table3[[#This Row],[DivPay]]*4</f>
        <v>2.14</v>
      </c>
      <c r="G6033" s="2">
        <f>Table3[[#This Row],[FwdDiv]]/Table3[[#This Row],[SharePrice]]</f>
        <v>4.9195402298850575E-2</v>
      </c>
    </row>
    <row r="6034" spans="2:7" x14ac:dyDescent="0.2">
      <c r="B6034" s="57">
        <v>36367</v>
      </c>
      <c r="C6034" s="56">
        <v>43.5</v>
      </c>
      <c r="D6034" s="56"/>
      <c r="E6034" s="56">
        <v>0.53500000000000003</v>
      </c>
      <c r="F6034">
        <f>Table3[[#This Row],[DivPay]]*4</f>
        <v>2.14</v>
      </c>
      <c r="G6034" s="2">
        <f>Table3[[#This Row],[FwdDiv]]/Table3[[#This Row],[SharePrice]]</f>
        <v>4.9195402298850575E-2</v>
      </c>
    </row>
    <row r="6035" spans="2:7" x14ac:dyDescent="0.2">
      <c r="B6035" s="57">
        <v>36364</v>
      </c>
      <c r="C6035" s="56">
        <v>42.94</v>
      </c>
      <c r="D6035" s="56"/>
      <c r="E6035" s="56">
        <v>0.53500000000000003</v>
      </c>
      <c r="F6035">
        <f>Table3[[#This Row],[DivPay]]*4</f>
        <v>2.14</v>
      </c>
      <c r="G6035" s="2">
        <f>Table3[[#This Row],[FwdDiv]]/Table3[[#This Row],[SharePrice]]</f>
        <v>4.9836981835118775E-2</v>
      </c>
    </row>
    <row r="6036" spans="2:7" x14ac:dyDescent="0.2">
      <c r="B6036" s="57">
        <v>36363</v>
      </c>
      <c r="C6036" s="56">
        <v>43.56</v>
      </c>
      <c r="D6036" s="56"/>
      <c r="E6036" s="56">
        <v>0.53500000000000003</v>
      </c>
      <c r="F6036">
        <f>Table3[[#This Row],[DivPay]]*4</f>
        <v>2.14</v>
      </c>
      <c r="G6036" s="2">
        <f>Table3[[#This Row],[FwdDiv]]/Table3[[#This Row],[SharePrice]]</f>
        <v>4.9127640036730945E-2</v>
      </c>
    </row>
    <row r="6037" spans="2:7" x14ac:dyDescent="0.2">
      <c r="B6037" s="57">
        <v>36362</v>
      </c>
      <c r="C6037" s="56">
        <v>43.25</v>
      </c>
      <c r="D6037" s="56"/>
      <c r="E6037" s="56">
        <v>0.53500000000000003</v>
      </c>
      <c r="F6037">
        <f>Table3[[#This Row],[DivPay]]*4</f>
        <v>2.14</v>
      </c>
      <c r="G6037" s="2">
        <f>Table3[[#This Row],[FwdDiv]]/Table3[[#This Row],[SharePrice]]</f>
        <v>4.9479768786127171E-2</v>
      </c>
    </row>
    <row r="6038" spans="2:7" x14ac:dyDescent="0.2">
      <c r="B6038" s="57">
        <v>36361</v>
      </c>
      <c r="C6038" s="56">
        <v>43.19</v>
      </c>
      <c r="D6038" s="56"/>
      <c r="E6038" s="56">
        <v>0.53500000000000003</v>
      </c>
      <c r="F6038">
        <f>Table3[[#This Row],[DivPay]]*4</f>
        <v>2.14</v>
      </c>
      <c r="G6038" s="2">
        <f>Table3[[#This Row],[FwdDiv]]/Table3[[#This Row],[SharePrice]]</f>
        <v>4.9548506598749716E-2</v>
      </c>
    </row>
    <row r="6039" spans="2:7" x14ac:dyDescent="0.2">
      <c r="B6039" s="57">
        <v>36360</v>
      </c>
      <c r="C6039" s="56">
        <v>43.63</v>
      </c>
      <c r="D6039" s="56"/>
      <c r="E6039" s="56">
        <v>0.53500000000000003</v>
      </c>
      <c r="F6039">
        <f>Table3[[#This Row],[DivPay]]*4</f>
        <v>2.14</v>
      </c>
      <c r="G6039" s="2">
        <f>Table3[[#This Row],[FwdDiv]]/Table3[[#This Row],[SharePrice]]</f>
        <v>4.9048819619527846E-2</v>
      </c>
    </row>
    <row r="6040" spans="2:7" x14ac:dyDescent="0.2">
      <c r="B6040" s="57">
        <v>36357</v>
      </c>
      <c r="C6040" s="56">
        <v>43.88</v>
      </c>
      <c r="D6040" s="56"/>
      <c r="E6040" s="56">
        <v>0.53500000000000003</v>
      </c>
      <c r="F6040">
        <f>Table3[[#This Row],[DivPay]]*4</f>
        <v>2.14</v>
      </c>
      <c r="G6040" s="2">
        <f>Table3[[#This Row],[FwdDiv]]/Table3[[#This Row],[SharePrice]]</f>
        <v>4.8769371011850499E-2</v>
      </c>
    </row>
    <row r="6041" spans="2:7" x14ac:dyDescent="0.2">
      <c r="B6041" s="57">
        <v>36356</v>
      </c>
      <c r="C6041" s="56">
        <v>44.38</v>
      </c>
      <c r="D6041" s="56"/>
      <c r="E6041" s="56">
        <v>0.53500000000000003</v>
      </c>
      <c r="F6041">
        <f>Table3[[#This Row],[DivPay]]*4</f>
        <v>2.14</v>
      </c>
      <c r="G6041" s="2">
        <f>Table3[[#This Row],[FwdDiv]]/Table3[[#This Row],[SharePrice]]</f>
        <v>4.8219918882379448E-2</v>
      </c>
    </row>
    <row r="6042" spans="2:7" x14ac:dyDescent="0.2">
      <c r="B6042" s="57">
        <v>36355</v>
      </c>
      <c r="C6042" s="56">
        <v>44.5</v>
      </c>
      <c r="D6042" s="56"/>
      <c r="E6042" s="56">
        <v>0.53500000000000003</v>
      </c>
      <c r="F6042">
        <f>Table3[[#This Row],[DivPay]]*4</f>
        <v>2.14</v>
      </c>
      <c r="G6042" s="2">
        <f>Table3[[#This Row],[FwdDiv]]/Table3[[#This Row],[SharePrice]]</f>
        <v>4.8089887640449441E-2</v>
      </c>
    </row>
    <row r="6043" spans="2:7" x14ac:dyDescent="0.2">
      <c r="B6043" s="57">
        <v>36354</v>
      </c>
      <c r="C6043" s="56">
        <v>44.25</v>
      </c>
      <c r="D6043" s="56"/>
      <c r="E6043" s="56">
        <v>0.53500000000000003</v>
      </c>
      <c r="F6043">
        <f>Table3[[#This Row],[DivPay]]*4</f>
        <v>2.14</v>
      </c>
      <c r="G6043" s="2">
        <f>Table3[[#This Row],[FwdDiv]]/Table3[[#This Row],[SharePrice]]</f>
        <v>4.8361581920903958E-2</v>
      </c>
    </row>
    <row r="6044" spans="2:7" x14ac:dyDescent="0.2">
      <c r="B6044" s="57">
        <v>36353</v>
      </c>
      <c r="C6044" s="56">
        <v>44.5</v>
      </c>
      <c r="D6044" s="56"/>
      <c r="E6044" s="56">
        <v>0.53500000000000003</v>
      </c>
      <c r="F6044">
        <f>Table3[[#This Row],[DivPay]]*4</f>
        <v>2.14</v>
      </c>
      <c r="G6044" s="2">
        <f>Table3[[#This Row],[FwdDiv]]/Table3[[#This Row],[SharePrice]]</f>
        <v>4.8089887640449441E-2</v>
      </c>
    </row>
    <row r="6045" spans="2:7" x14ac:dyDescent="0.2">
      <c r="B6045" s="57">
        <v>36350</v>
      </c>
      <c r="C6045" s="56">
        <v>44.88</v>
      </c>
      <c r="D6045" s="56"/>
      <c r="E6045" s="56">
        <v>0.53500000000000003</v>
      </c>
      <c r="F6045">
        <f>Table3[[#This Row],[DivPay]]*4</f>
        <v>2.14</v>
      </c>
      <c r="G6045" s="2">
        <f>Table3[[#This Row],[FwdDiv]]/Table3[[#This Row],[SharePrice]]</f>
        <v>4.7682709447415331E-2</v>
      </c>
    </row>
    <row r="6046" spans="2:7" x14ac:dyDescent="0.2">
      <c r="B6046" s="57">
        <v>36349</v>
      </c>
      <c r="C6046" s="56">
        <v>45.19</v>
      </c>
      <c r="D6046" s="56"/>
      <c r="E6046" s="56">
        <v>0.53500000000000003</v>
      </c>
      <c r="F6046">
        <f>Table3[[#This Row],[DivPay]]*4</f>
        <v>2.14</v>
      </c>
      <c r="G6046" s="2">
        <f>Table3[[#This Row],[FwdDiv]]/Table3[[#This Row],[SharePrice]]</f>
        <v>4.7355609648152254E-2</v>
      </c>
    </row>
    <row r="6047" spans="2:7" x14ac:dyDescent="0.2">
      <c r="B6047" s="57">
        <v>36348</v>
      </c>
      <c r="C6047" s="56">
        <v>45.69</v>
      </c>
      <c r="D6047" s="56"/>
      <c r="E6047" s="56">
        <v>0.53500000000000003</v>
      </c>
      <c r="F6047">
        <f>Table3[[#This Row],[DivPay]]*4</f>
        <v>2.14</v>
      </c>
      <c r="G6047" s="2">
        <f>Table3[[#This Row],[FwdDiv]]/Table3[[#This Row],[SharePrice]]</f>
        <v>4.6837382359378427E-2</v>
      </c>
    </row>
    <row r="6048" spans="2:7" x14ac:dyDescent="0.2">
      <c r="B6048" s="57">
        <v>36347</v>
      </c>
      <c r="C6048" s="56">
        <v>45.75</v>
      </c>
      <c r="D6048" s="56"/>
      <c r="E6048" s="56">
        <v>0.53500000000000003</v>
      </c>
      <c r="F6048">
        <f>Table3[[#This Row],[DivPay]]*4</f>
        <v>2.14</v>
      </c>
      <c r="G6048" s="2">
        <f>Table3[[#This Row],[FwdDiv]]/Table3[[#This Row],[SharePrice]]</f>
        <v>4.6775956284153007E-2</v>
      </c>
    </row>
    <row r="6049" spans="2:7" x14ac:dyDescent="0.2">
      <c r="B6049" s="57">
        <v>36343</v>
      </c>
      <c r="C6049" s="56">
        <v>46.38</v>
      </c>
      <c r="D6049" s="56"/>
      <c r="E6049" s="56">
        <v>0.53500000000000003</v>
      </c>
      <c r="F6049">
        <f>Table3[[#This Row],[DivPay]]*4</f>
        <v>2.14</v>
      </c>
      <c r="G6049" s="2">
        <f>Table3[[#This Row],[FwdDiv]]/Table3[[#This Row],[SharePrice]]</f>
        <v>4.6140577835273824E-2</v>
      </c>
    </row>
    <row r="6050" spans="2:7" x14ac:dyDescent="0.2">
      <c r="B6050" s="57">
        <v>36342</v>
      </c>
      <c r="C6050" s="56">
        <v>45.75</v>
      </c>
      <c r="D6050" s="56"/>
      <c r="E6050" s="56">
        <v>0.53500000000000003</v>
      </c>
      <c r="F6050">
        <f>Table3[[#This Row],[DivPay]]*4</f>
        <v>2.14</v>
      </c>
      <c r="G6050" s="2">
        <f>Table3[[#This Row],[FwdDiv]]/Table3[[#This Row],[SharePrice]]</f>
        <v>4.6775956284153007E-2</v>
      </c>
    </row>
    <row r="6051" spans="2:7" x14ac:dyDescent="0.2">
      <c r="B6051" s="57">
        <v>36341</v>
      </c>
      <c r="C6051" s="56">
        <v>45.25</v>
      </c>
      <c r="D6051" s="56"/>
      <c r="E6051" s="56">
        <v>0.53500000000000003</v>
      </c>
      <c r="F6051">
        <f>Table3[[#This Row],[DivPay]]*4</f>
        <v>2.14</v>
      </c>
      <c r="G6051" s="2">
        <f>Table3[[#This Row],[FwdDiv]]/Table3[[#This Row],[SharePrice]]</f>
        <v>4.7292817679558015E-2</v>
      </c>
    </row>
    <row r="6052" spans="2:7" x14ac:dyDescent="0.2">
      <c r="B6052" s="57">
        <v>36340</v>
      </c>
      <c r="C6052" s="56">
        <v>46.31</v>
      </c>
      <c r="D6052" s="56"/>
      <c r="E6052" s="56">
        <v>0.53500000000000003</v>
      </c>
      <c r="F6052">
        <f>Table3[[#This Row],[DivPay]]*4</f>
        <v>2.14</v>
      </c>
      <c r="G6052" s="2">
        <f>Table3[[#This Row],[FwdDiv]]/Table3[[#This Row],[SharePrice]]</f>
        <v>4.6210321744763548E-2</v>
      </c>
    </row>
    <row r="6053" spans="2:7" x14ac:dyDescent="0.2">
      <c r="B6053" s="57">
        <v>36339</v>
      </c>
      <c r="C6053" s="56">
        <v>46.75</v>
      </c>
      <c r="D6053" s="56"/>
      <c r="E6053" s="56">
        <v>0.53500000000000003</v>
      </c>
      <c r="F6053">
        <f>Table3[[#This Row],[DivPay]]*4</f>
        <v>2.14</v>
      </c>
      <c r="G6053" s="2">
        <f>Table3[[#This Row],[FwdDiv]]/Table3[[#This Row],[SharePrice]]</f>
        <v>4.5775401069518717E-2</v>
      </c>
    </row>
    <row r="6054" spans="2:7" x14ac:dyDescent="0.2">
      <c r="B6054" s="57">
        <v>36336</v>
      </c>
      <c r="C6054" s="56">
        <v>46.81</v>
      </c>
      <c r="D6054" s="56"/>
      <c r="E6054" s="56">
        <v>0.53500000000000003</v>
      </c>
      <c r="F6054">
        <f>Table3[[#This Row],[DivPay]]*4</f>
        <v>2.14</v>
      </c>
      <c r="G6054" s="2">
        <f>Table3[[#This Row],[FwdDiv]]/Table3[[#This Row],[SharePrice]]</f>
        <v>4.5716727195043792E-2</v>
      </c>
    </row>
    <row r="6055" spans="2:7" x14ac:dyDescent="0.2">
      <c r="B6055" s="57">
        <v>36335</v>
      </c>
      <c r="C6055" s="56">
        <v>47</v>
      </c>
      <c r="D6055" s="56"/>
      <c r="E6055" s="56">
        <v>0.53500000000000003</v>
      </c>
      <c r="F6055">
        <f>Table3[[#This Row],[DivPay]]*4</f>
        <v>2.14</v>
      </c>
      <c r="G6055" s="2">
        <f>Table3[[#This Row],[FwdDiv]]/Table3[[#This Row],[SharePrice]]</f>
        <v>4.5531914893617027E-2</v>
      </c>
    </row>
    <row r="6056" spans="2:7" x14ac:dyDescent="0.2">
      <c r="B6056" s="57">
        <v>36334</v>
      </c>
      <c r="C6056" s="56">
        <v>46.56</v>
      </c>
      <c r="D6056" s="56"/>
      <c r="E6056" s="56">
        <v>0.53500000000000003</v>
      </c>
      <c r="F6056">
        <f>Table3[[#This Row],[DivPay]]*4</f>
        <v>2.14</v>
      </c>
      <c r="G6056" s="2">
        <f>Table3[[#This Row],[FwdDiv]]/Table3[[#This Row],[SharePrice]]</f>
        <v>4.596219931271478E-2</v>
      </c>
    </row>
    <row r="6057" spans="2:7" x14ac:dyDescent="0.2">
      <c r="B6057" s="57">
        <v>36333</v>
      </c>
      <c r="C6057" s="56">
        <v>46.63</v>
      </c>
      <c r="D6057" s="56"/>
      <c r="E6057" s="56">
        <v>0.53500000000000003</v>
      </c>
      <c r="F6057">
        <f>Table3[[#This Row],[DivPay]]*4</f>
        <v>2.14</v>
      </c>
      <c r="G6057" s="2">
        <f>Table3[[#This Row],[FwdDiv]]/Table3[[#This Row],[SharePrice]]</f>
        <v>4.5893201801415401E-2</v>
      </c>
    </row>
    <row r="6058" spans="2:7" x14ac:dyDescent="0.2">
      <c r="B6058" s="57">
        <v>36332</v>
      </c>
      <c r="C6058" s="56">
        <v>46.31</v>
      </c>
      <c r="D6058" s="56"/>
      <c r="E6058" s="56">
        <v>0.53500000000000003</v>
      </c>
      <c r="F6058">
        <f>Table3[[#This Row],[DivPay]]*4</f>
        <v>2.14</v>
      </c>
      <c r="G6058" s="2">
        <f>Table3[[#This Row],[FwdDiv]]/Table3[[#This Row],[SharePrice]]</f>
        <v>4.6210321744763548E-2</v>
      </c>
    </row>
    <row r="6059" spans="2:7" x14ac:dyDescent="0.2">
      <c r="B6059" s="57">
        <v>36329</v>
      </c>
      <c r="C6059" s="56">
        <v>47.13</v>
      </c>
      <c r="D6059" s="56"/>
      <c r="E6059" s="56">
        <v>0.53500000000000003</v>
      </c>
      <c r="F6059">
        <f>Table3[[#This Row],[DivPay]]*4</f>
        <v>2.14</v>
      </c>
      <c r="G6059" s="2">
        <f>Table3[[#This Row],[FwdDiv]]/Table3[[#This Row],[SharePrice]]</f>
        <v>4.5406322936558455E-2</v>
      </c>
    </row>
    <row r="6060" spans="2:7" x14ac:dyDescent="0.2">
      <c r="B6060" s="57">
        <v>36328</v>
      </c>
      <c r="C6060" s="56">
        <v>47.19</v>
      </c>
      <c r="D6060" s="56"/>
      <c r="E6060" s="56">
        <v>0.53500000000000003</v>
      </c>
      <c r="F6060">
        <f>Table3[[#This Row],[DivPay]]*4</f>
        <v>2.14</v>
      </c>
      <c r="G6060" s="2">
        <f>Table3[[#This Row],[FwdDiv]]/Table3[[#This Row],[SharePrice]]</f>
        <v>4.534859080313626E-2</v>
      </c>
    </row>
    <row r="6061" spans="2:7" x14ac:dyDescent="0.2">
      <c r="B6061" s="57">
        <v>36327</v>
      </c>
      <c r="C6061" s="56">
        <v>48</v>
      </c>
      <c r="D6061" s="56"/>
      <c r="E6061" s="56">
        <v>0.53500000000000003</v>
      </c>
      <c r="F6061">
        <f>Table3[[#This Row],[DivPay]]*4</f>
        <v>2.14</v>
      </c>
      <c r="G6061" s="2">
        <f>Table3[[#This Row],[FwdDiv]]/Table3[[#This Row],[SharePrice]]</f>
        <v>4.4583333333333336E-2</v>
      </c>
    </row>
    <row r="6062" spans="2:7" x14ac:dyDescent="0.2">
      <c r="B6062" s="57">
        <v>36326</v>
      </c>
      <c r="C6062" s="56">
        <v>47.94</v>
      </c>
      <c r="D6062" s="56"/>
      <c r="E6062" s="56">
        <v>0.53500000000000003</v>
      </c>
      <c r="F6062">
        <f>Table3[[#This Row],[DivPay]]*4</f>
        <v>2.14</v>
      </c>
      <c r="G6062" s="2">
        <f>Table3[[#This Row],[FwdDiv]]/Table3[[#This Row],[SharePrice]]</f>
        <v>4.4639132248644145E-2</v>
      </c>
    </row>
    <row r="6063" spans="2:7" x14ac:dyDescent="0.2">
      <c r="B6063" s="57">
        <v>36325</v>
      </c>
      <c r="C6063" s="56">
        <v>47.06</v>
      </c>
      <c r="D6063" s="56"/>
      <c r="E6063" s="56">
        <v>0.53500000000000003</v>
      </c>
      <c r="F6063">
        <f>Table3[[#This Row],[DivPay]]*4</f>
        <v>2.14</v>
      </c>
      <c r="G6063" s="2">
        <f>Table3[[#This Row],[FwdDiv]]/Table3[[#This Row],[SharePrice]]</f>
        <v>4.5473863153421168E-2</v>
      </c>
    </row>
    <row r="6064" spans="2:7" x14ac:dyDescent="0.2">
      <c r="B6064" s="57">
        <v>36322</v>
      </c>
      <c r="C6064" s="56">
        <v>46.69</v>
      </c>
      <c r="D6064" s="56"/>
      <c r="E6064" s="56">
        <v>0.53500000000000003</v>
      </c>
      <c r="F6064">
        <f>Table3[[#This Row],[DivPay]]*4</f>
        <v>2.14</v>
      </c>
      <c r="G6064" s="2">
        <f>Table3[[#This Row],[FwdDiv]]/Table3[[#This Row],[SharePrice]]</f>
        <v>4.5834225744270728E-2</v>
      </c>
    </row>
    <row r="6065" spans="2:7" x14ac:dyDescent="0.2">
      <c r="B6065" s="57">
        <v>36321</v>
      </c>
      <c r="C6065" s="56">
        <v>47</v>
      </c>
      <c r="D6065" s="56"/>
      <c r="E6065" s="56">
        <v>0.53500000000000003</v>
      </c>
      <c r="F6065">
        <f>Table3[[#This Row],[DivPay]]*4</f>
        <v>2.14</v>
      </c>
      <c r="G6065" s="2">
        <f>Table3[[#This Row],[FwdDiv]]/Table3[[#This Row],[SharePrice]]</f>
        <v>4.5531914893617027E-2</v>
      </c>
    </row>
    <row r="6066" spans="2:7" x14ac:dyDescent="0.2">
      <c r="B6066" s="57">
        <v>36320</v>
      </c>
      <c r="C6066" s="56">
        <v>47.56</v>
      </c>
      <c r="D6066" s="56"/>
      <c r="E6066" s="56">
        <v>0.53500000000000003</v>
      </c>
      <c r="F6066">
        <f>Table3[[#This Row],[DivPay]]*4</f>
        <v>2.14</v>
      </c>
      <c r="G6066" s="2">
        <f>Table3[[#This Row],[FwdDiv]]/Table3[[#This Row],[SharePrice]]</f>
        <v>4.499579478553406E-2</v>
      </c>
    </row>
    <row r="6067" spans="2:7" x14ac:dyDescent="0.2">
      <c r="B6067" s="57">
        <v>36319</v>
      </c>
      <c r="C6067" s="56">
        <v>47.69</v>
      </c>
      <c r="D6067" s="56"/>
      <c r="E6067" s="56">
        <v>0.53500000000000003</v>
      </c>
      <c r="F6067">
        <f>Table3[[#This Row],[DivPay]]*4</f>
        <v>2.14</v>
      </c>
      <c r="G6067" s="2">
        <f>Table3[[#This Row],[FwdDiv]]/Table3[[#This Row],[SharePrice]]</f>
        <v>4.4873139022855953E-2</v>
      </c>
    </row>
    <row r="6068" spans="2:7" x14ac:dyDescent="0.2">
      <c r="B6068" s="57">
        <v>36318</v>
      </c>
      <c r="C6068" s="56">
        <v>47.81</v>
      </c>
      <c r="D6068" s="56"/>
      <c r="E6068" s="56">
        <v>0.53500000000000003</v>
      </c>
      <c r="F6068">
        <f>Table3[[#This Row],[DivPay]]*4</f>
        <v>2.14</v>
      </c>
      <c r="G6068" s="2">
        <f>Table3[[#This Row],[FwdDiv]]/Table3[[#This Row],[SharePrice]]</f>
        <v>4.4760510353482538E-2</v>
      </c>
    </row>
    <row r="6069" spans="2:7" x14ac:dyDescent="0.2">
      <c r="B6069" s="57">
        <v>36315</v>
      </c>
      <c r="C6069" s="56">
        <v>47.56</v>
      </c>
      <c r="D6069" s="56"/>
      <c r="E6069" s="56">
        <v>0.53500000000000003</v>
      </c>
      <c r="F6069">
        <f>Table3[[#This Row],[DivPay]]*4</f>
        <v>2.14</v>
      </c>
      <c r="G6069" s="2">
        <f>Table3[[#This Row],[FwdDiv]]/Table3[[#This Row],[SharePrice]]</f>
        <v>4.499579478553406E-2</v>
      </c>
    </row>
    <row r="6070" spans="2:7" x14ac:dyDescent="0.2">
      <c r="B6070" s="57">
        <v>36314</v>
      </c>
      <c r="C6070" s="56">
        <v>47.56</v>
      </c>
      <c r="D6070" s="56"/>
      <c r="E6070" s="56">
        <v>0.53500000000000003</v>
      </c>
      <c r="F6070">
        <f>Table3[[#This Row],[DivPay]]*4</f>
        <v>2.14</v>
      </c>
      <c r="G6070" s="2">
        <f>Table3[[#This Row],[FwdDiv]]/Table3[[#This Row],[SharePrice]]</f>
        <v>4.499579478553406E-2</v>
      </c>
    </row>
    <row r="6071" spans="2:7" x14ac:dyDescent="0.2">
      <c r="B6071" s="57">
        <v>36313</v>
      </c>
      <c r="C6071" s="56">
        <v>47.19</v>
      </c>
      <c r="D6071" s="56"/>
      <c r="E6071" s="56">
        <v>0.53500000000000003</v>
      </c>
      <c r="F6071">
        <f>Table3[[#This Row],[DivPay]]*4</f>
        <v>2.14</v>
      </c>
      <c r="G6071" s="2">
        <f>Table3[[#This Row],[FwdDiv]]/Table3[[#This Row],[SharePrice]]</f>
        <v>4.534859080313626E-2</v>
      </c>
    </row>
    <row r="6072" spans="2:7" x14ac:dyDescent="0.2">
      <c r="B6072" s="57">
        <v>36312</v>
      </c>
      <c r="C6072" s="56">
        <v>47.94</v>
      </c>
      <c r="D6072" s="56"/>
      <c r="E6072" s="56">
        <v>0.53500000000000003</v>
      </c>
      <c r="F6072">
        <f>Table3[[#This Row],[DivPay]]*4</f>
        <v>2.14</v>
      </c>
      <c r="G6072" s="2">
        <f>Table3[[#This Row],[FwdDiv]]/Table3[[#This Row],[SharePrice]]</f>
        <v>4.4639132248644145E-2</v>
      </c>
    </row>
    <row r="6073" spans="2:7" x14ac:dyDescent="0.2">
      <c r="B6073" s="57">
        <v>36308</v>
      </c>
      <c r="C6073" s="56">
        <v>48.56</v>
      </c>
      <c r="D6073" s="56"/>
      <c r="E6073" s="56">
        <v>0.53500000000000003</v>
      </c>
      <c r="F6073">
        <f>Table3[[#This Row],[DivPay]]*4</f>
        <v>2.14</v>
      </c>
      <c r="G6073" s="2">
        <f>Table3[[#This Row],[FwdDiv]]/Table3[[#This Row],[SharePrice]]</f>
        <v>4.4069192751235588E-2</v>
      </c>
    </row>
    <row r="6074" spans="2:7" x14ac:dyDescent="0.2">
      <c r="B6074" s="57">
        <v>36307</v>
      </c>
      <c r="C6074" s="56">
        <v>48.06</v>
      </c>
      <c r="D6074" s="56"/>
      <c r="E6074" s="56">
        <v>0.53500000000000003</v>
      </c>
      <c r="F6074">
        <f>Table3[[#This Row],[DivPay]]*4</f>
        <v>2.14</v>
      </c>
      <c r="G6074" s="2">
        <f>Table3[[#This Row],[FwdDiv]]/Table3[[#This Row],[SharePrice]]</f>
        <v>4.452767374115689E-2</v>
      </c>
    </row>
    <row r="6075" spans="2:7" x14ac:dyDescent="0.2">
      <c r="B6075" s="57">
        <v>36306</v>
      </c>
      <c r="C6075" s="56">
        <v>49.75</v>
      </c>
      <c r="D6075" s="56"/>
      <c r="E6075" s="56">
        <v>0.53500000000000003</v>
      </c>
      <c r="F6075">
        <f>Table3[[#This Row],[DivPay]]*4</f>
        <v>2.14</v>
      </c>
      <c r="G6075" s="2">
        <f>Table3[[#This Row],[FwdDiv]]/Table3[[#This Row],[SharePrice]]</f>
        <v>4.3015075376884426E-2</v>
      </c>
    </row>
    <row r="6076" spans="2:7" x14ac:dyDescent="0.2">
      <c r="B6076" s="57">
        <v>36305</v>
      </c>
      <c r="C6076" s="56">
        <v>49.38</v>
      </c>
      <c r="D6076" s="56"/>
      <c r="E6076" s="56">
        <v>0.53500000000000003</v>
      </c>
      <c r="F6076">
        <f>Table3[[#This Row],[DivPay]]*4</f>
        <v>2.14</v>
      </c>
      <c r="G6076" s="2">
        <f>Table3[[#This Row],[FwdDiv]]/Table3[[#This Row],[SharePrice]]</f>
        <v>4.3337383556095586E-2</v>
      </c>
    </row>
    <row r="6077" spans="2:7" x14ac:dyDescent="0.2">
      <c r="B6077" s="57">
        <v>36304</v>
      </c>
      <c r="C6077" s="56">
        <v>48.75</v>
      </c>
      <c r="D6077" s="56"/>
      <c r="E6077" s="56">
        <v>0.53500000000000003</v>
      </c>
      <c r="F6077">
        <f>Table3[[#This Row],[DivPay]]*4</f>
        <v>2.14</v>
      </c>
      <c r="G6077" s="2">
        <f>Table3[[#This Row],[FwdDiv]]/Table3[[#This Row],[SharePrice]]</f>
        <v>4.3897435897435902E-2</v>
      </c>
    </row>
    <row r="6078" spans="2:7" x14ac:dyDescent="0.2">
      <c r="B6078" s="57">
        <v>36301</v>
      </c>
      <c r="C6078" s="56">
        <v>48.06</v>
      </c>
      <c r="D6078" s="56"/>
      <c r="E6078" s="56">
        <v>0.53500000000000003</v>
      </c>
      <c r="F6078">
        <f>Table3[[#This Row],[DivPay]]*4</f>
        <v>2.14</v>
      </c>
      <c r="G6078" s="2">
        <f>Table3[[#This Row],[FwdDiv]]/Table3[[#This Row],[SharePrice]]</f>
        <v>4.452767374115689E-2</v>
      </c>
    </row>
    <row r="6079" spans="2:7" x14ac:dyDescent="0.2">
      <c r="B6079" s="57">
        <v>36300</v>
      </c>
      <c r="C6079" s="56">
        <v>47.44</v>
      </c>
      <c r="D6079" s="56"/>
      <c r="E6079" s="56">
        <v>0.53500000000000003</v>
      </c>
      <c r="F6079">
        <f>Table3[[#This Row],[DivPay]]*4</f>
        <v>2.14</v>
      </c>
      <c r="G6079" s="2">
        <f>Table3[[#This Row],[FwdDiv]]/Table3[[#This Row],[SharePrice]]</f>
        <v>4.5109612141652621E-2</v>
      </c>
    </row>
    <row r="6080" spans="2:7" x14ac:dyDescent="0.2">
      <c r="B6080" s="57">
        <v>36299</v>
      </c>
      <c r="C6080" s="56">
        <v>47.25</v>
      </c>
      <c r="D6080" s="56"/>
      <c r="E6080" s="56">
        <v>0.53500000000000003</v>
      </c>
      <c r="F6080">
        <f>Table3[[#This Row],[DivPay]]*4</f>
        <v>2.14</v>
      </c>
      <c r="G6080" s="2">
        <f>Table3[[#This Row],[FwdDiv]]/Table3[[#This Row],[SharePrice]]</f>
        <v>4.5291005291005292E-2</v>
      </c>
    </row>
    <row r="6081" spans="2:7" x14ac:dyDescent="0.2">
      <c r="B6081" s="57">
        <v>36298</v>
      </c>
      <c r="C6081" s="56">
        <v>46.75</v>
      </c>
      <c r="D6081" s="56"/>
      <c r="E6081" s="56">
        <v>0.53500000000000003</v>
      </c>
      <c r="F6081">
        <f>Table3[[#This Row],[DivPay]]*4</f>
        <v>2.14</v>
      </c>
      <c r="G6081" s="2">
        <f>Table3[[#This Row],[FwdDiv]]/Table3[[#This Row],[SharePrice]]</f>
        <v>4.5775401069518717E-2</v>
      </c>
    </row>
    <row r="6082" spans="2:7" x14ac:dyDescent="0.2">
      <c r="B6082" s="57">
        <v>36297</v>
      </c>
      <c r="C6082" s="56">
        <v>46.81</v>
      </c>
      <c r="D6082" s="56">
        <v>0.53500000000000003</v>
      </c>
      <c r="E6082" s="56">
        <v>0.53500000000000003</v>
      </c>
      <c r="F6082">
        <f>Table3[[#This Row],[DivPay]]*4</f>
        <v>2.14</v>
      </c>
      <c r="G6082" s="2">
        <f>Table3[[#This Row],[FwdDiv]]/Table3[[#This Row],[SharePrice]]</f>
        <v>4.5716727195043792E-2</v>
      </c>
    </row>
    <row r="6083" spans="2:7" x14ac:dyDescent="0.2">
      <c r="B6083" s="57">
        <v>36294</v>
      </c>
      <c r="C6083" s="56">
        <v>46.69</v>
      </c>
      <c r="D6083" s="56"/>
      <c r="E6083" s="56">
        <v>0.53500000000000003</v>
      </c>
      <c r="F6083">
        <f>Table3[[#This Row],[DivPay]]*4</f>
        <v>2.14</v>
      </c>
      <c r="G6083" s="2">
        <f>Table3[[#This Row],[FwdDiv]]/Table3[[#This Row],[SharePrice]]</f>
        <v>4.5834225744270728E-2</v>
      </c>
    </row>
    <row r="6084" spans="2:7" x14ac:dyDescent="0.2">
      <c r="B6084" s="57">
        <v>36293</v>
      </c>
      <c r="C6084" s="56">
        <v>47.31</v>
      </c>
      <c r="D6084" s="56"/>
      <c r="E6084" s="56">
        <v>0.53500000000000003</v>
      </c>
      <c r="F6084">
        <f>Table3[[#This Row],[DivPay]]*4</f>
        <v>2.14</v>
      </c>
      <c r="G6084" s="2">
        <f>Table3[[#This Row],[FwdDiv]]/Table3[[#This Row],[SharePrice]]</f>
        <v>4.5233565842316636E-2</v>
      </c>
    </row>
    <row r="6085" spans="2:7" x14ac:dyDescent="0.2">
      <c r="B6085" s="57">
        <v>36292</v>
      </c>
      <c r="C6085" s="56">
        <v>46.56</v>
      </c>
      <c r="D6085" s="56"/>
      <c r="E6085" s="56">
        <v>0.53500000000000003</v>
      </c>
      <c r="F6085">
        <f>Table3[[#This Row],[DivPay]]*4</f>
        <v>2.14</v>
      </c>
      <c r="G6085" s="2">
        <f>Table3[[#This Row],[FwdDiv]]/Table3[[#This Row],[SharePrice]]</f>
        <v>4.596219931271478E-2</v>
      </c>
    </row>
    <row r="6086" spans="2:7" x14ac:dyDescent="0.2">
      <c r="B6086" s="57">
        <v>36291</v>
      </c>
      <c r="C6086" s="56">
        <v>46.56</v>
      </c>
      <c r="D6086" s="56"/>
      <c r="E6086" s="56">
        <v>0.53500000000000003</v>
      </c>
      <c r="F6086">
        <f>Table3[[#This Row],[DivPay]]*4</f>
        <v>2.14</v>
      </c>
      <c r="G6086" s="2">
        <f>Table3[[#This Row],[FwdDiv]]/Table3[[#This Row],[SharePrice]]</f>
        <v>4.596219931271478E-2</v>
      </c>
    </row>
    <row r="6087" spans="2:7" x14ac:dyDescent="0.2">
      <c r="B6087" s="57">
        <v>36290</v>
      </c>
      <c r="C6087" s="56">
        <v>46.13</v>
      </c>
      <c r="D6087" s="56"/>
      <c r="E6087" s="56">
        <v>0.53500000000000003</v>
      </c>
      <c r="F6087">
        <f>Table3[[#This Row],[DivPay]]*4</f>
        <v>2.14</v>
      </c>
      <c r="G6087" s="2">
        <f>Table3[[#This Row],[FwdDiv]]/Table3[[#This Row],[SharePrice]]</f>
        <v>4.6390635161500111E-2</v>
      </c>
    </row>
    <row r="6088" spans="2:7" x14ac:dyDescent="0.2">
      <c r="B6088" s="57">
        <v>36287</v>
      </c>
      <c r="C6088" s="56">
        <v>45.75</v>
      </c>
      <c r="D6088" s="56"/>
      <c r="E6088" s="56">
        <v>0.53500000000000003</v>
      </c>
      <c r="F6088">
        <f>Table3[[#This Row],[DivPay]]*4</f>
        <v>2.14</v>
      </c>
      <c r="G6088" s="2">
        <f>Table3[[#This Row],[FwdDiv]]/Table3[[#This Row],[SharePrice]]</f>
        <v>4.6775956284153007E-2</v>
      </c>
    </row>
    <row r="6089" spans="2:7" x14ac:dyDescent="0.2">
      <c r="B6089" s="57">
        <v>36286</v>
      </c>
      <c r="C6089" s="56">
        <v>45.63</v>
      </c>
      <c r="D6089" s="56"/>
      <c r="E6089" s="56">
        <v>0.53500000000000003</v>
      </c>
      <c r="F6089">
        <f>Table3[[#This Row],[DivPay]]*4</f>
        <v>2.14</v>
      </c>
      <c r="G6089" s="2">
        <f>Table3[[#This Row],[FwdDiv]]/Table3[[#This Row],[SharePrice]]</f>
        <v>4.6898969975893053E-2</v>
      </c>
    </row>
    <row r="6090" spans="2:7" x14ac:dyDescent="0.2">
      <c r="B6090" s="57">
        <v>36285</v>
      </c>
      <c r="C6090" s="56">
        <v>45.5</v>
      </c>
      <c r="D6090" s="56"/>
      <c r="E6090" s="56">
        <v>0.53500000000000003</v>
      </c>
      <c r="F6090">
        <f>Table3[[#This Row],[DivPay]]*4</f>
        <v>2.14</v>
      </c>
      <c r="G6090" s="2">
        <f>Table3[[#This Row],[FwdDiv]]/Table3[[#This Row],[SharePrice]]</f>
        <v>4.7032967032967034E-2</v>
      </c>
    </row>
    <row r="6091" spans="2:7" x14ac:dyDescent="0.2">
      <c r="B6091" s="57">
        <v>36284</v>
      </c>
      <c r="C6091" s="56">
        <v>45.44</v>
      </c>
      <c r="D6091" s="56"/>
      <c r="E6091" s="56">
        <v>0.53500000000000003</v>
      </c>
      <c r="F6091">
        <f>Table3[[#This Row],[DivPay]]*4</f>
        <v>2.14</v>
      </c>
      <c r="G6091" s="2">
        <f>Table3[[#This Row],[FwdDiv]]/Table3[[#This Row],[SharePrice]]</f>
        <v>4.7095070422535218E-2</v>
      </c>
    </row>
    <row r="6092" spans="2:7" x14ac:dyDescent="0.2">
      <c r="B6092" s="57">
        <v>36283</v>
      </c>
      <c r="C6092" s="56">
        <v>45.75</v>
      </c>
      <c r="D6092" s="56"/>
      <c r="E6092" s="56">
        <v>0.53500000000000003</v>
      </c>
      <c r="F6092">
        <f>Table3[[#This Row],[DivPay]]*4</f>
        <v>2.14</v>
      </c>
      <c r="G6092" s="2">
        <f>Table3[[#This Row],[FwdDiv]]/Table3[[#This Row],[SharePrice]]</f>
        <v>4.6775956284153007E-2</v>
      </c>
    </row>
    <row r="6093" spans="2:7" x14ac:dyDescent="0.2">
      <c r="B6093" s="57">
        <v>36280</v>
      </c>
      <c r="C6093" s="56">
        <v>45.44</v>
      </c>
      <c r="D6093" s="56"/>
      <c r="E6093" s="56">
        <v>0.53500000000000003</v>
      </c>
      <c r="F6093">
        <f>Table3[[#This Row],[DivPay]]*4</f>
        <v>2.14</v>
      </c>
      <c r="G6093" s="2">
        <f>Table3[[#This Row],[FwdDiv]]/Table3[[#This Row],[SharePrice]]</f>
        <v>4.7095070422535218E-2</v>
      </c>
    </row>
    <row r="6094" spans="2:7" x14ac:dyDescent="0.2">
      <c r="B6094" s="57">
        <v>36279</v>
      </c>
      <c r="C6094" s="56">
        <v>45.38</v>
      </c>
      <c r="D6094" s="56"/>
      <c r="E6094" s="56">
        <v>0.53500000000000003</v>
      </c>
      <c r="F6094">
        <f>Table3[[#This Row],[DivPay]]*4</f>
        <v>2.14</v>
      </c>
      <c r="G6094" s="2">
        <f>Table3[[#This Row],[FwdDiv]]/Table3[[#This Row],[SharePrice]]</f>
        <v>4.7157338034376377E-2</v>
      </c>
    </row>
    <row r="6095" spans="2:7" x14ac:dyDescent="0.2">
      <c r="B6095" s="57">
        <v>36278</v>
      </c>
      <c r="C6095" s="56">
        <v>45.31</v>
      </c>
      <c r="D6095" s="56"/>
      <c r="E6095" s="56">
        <v>0.53500000000000003</v>
      </c>
      <c r="F6095">
        <f>Table3[[#This Row],[DivPay]]*4</f>
        <v>2.14</v>
      </c>
      <c r="G6095" s="2">
        <f>Table3[[#This Row],[FwdDiv]]/Table3[[#This Row],[SharePrice]]</f>
        <v>4.723019201059369E-2</v>
      </c>
    </row>
    <row r="6096" spans="2:7" x14ac:dyDescent="0.2">
      <c r="B6096" s="57">
        <v>36277</v>
      </c>
      <c r="C6096" s="56">
        <v>45</v>
      </c>
      <c r="D6096" s="56"/>
      <c r="E6096" s="56">
        <v>0.53500000000000003</v>
      </c>
      <c r="F6096">
        <f>Table3[[#This Row],[DivPay]]*4</f>
        <v>2.14</v>
      </c>
      <c r="G6096" s="2">
        <f>Table3[[#This Row],[FwdDiv]]/Table3[[#This Row],[SharePrice]]</f>
        <v>4.7555555555555559E-2</v>
      </c>
    </row>
    <row r="6097" spans="2:7" x14ac:dyDescent="0.2">
      <c r="B6097" s="57">
        <v>36276</v>
      </c>
      <c r="C6097" s="56">
        <v>45</v>
      </c>
      <c r="D6097" s="56"/>
      <c r="E6097" s="56">
        <v>0.53500000000000003</v>
      </c>
      <c r="F6097">
        <f>Table3[[#This Row],[DivPay]]*4</f>
        <v>2.14</v>
      </c>
      <c r="G6097" s="2">
        <f>Table3[[#This Row],[FwdDiv]]/Table3[[#This Row],[SharePrice]]</f>
        <v>4.7555555555555559E-2</v>
      </c>
    </row>
    <row r="6098" spans="2:7" x14ac:dyDescent="0.2">
      <c r="B6098" s="57">
        <v>36273</v>
      </c>
      <c r="C6098" s="56">
        <v>44.94</v>
      </c>
      <c r="D6098" s="56"/>
      <c r="E6098" s="56">
        <v>0.53500000000000003</v>
      </c>
      <c r="F6098">
        <f>Table3[[#This Row],[DivPay]]*4</f>
        <v>2.14</v>
      </c>
      <c r="G6098" s="2">
        <f>Table3[[#This Row],[FwdDiv]]/Table3[[#This Row],[SharePrice]]</f>
        <v>4.7619047619047623E-2</v>
      </c>
    </row>
    <row r="6099" spans="2:7" x14ac:dyDescent="0.2">
      <c r="B6099" s="57">
        <v>36272</v>
      </c>
      <c r="C6099" s="56">
        <v>45.69</v>
      </c>
      <c r="D6099" s="56"/>
      <c r="E6099" s="56">
        <v>0.53500000000000003</v>
      </c>
      <c r="F6099">
        <f>Table3[[#This Row],[DivPay]]*4</f>
        <v>2.14</v>
      </c>
      <c r="G6099" s="2">
        <f>Table3[[#This Row],[FwdDiv]]/Table3[[#This Row],[SharePrice]]</f>
        <v>4.6837382359378427E-2</v>
      </c>
    </row>
    <row r="6100" spans="2:7" x14ac:dyDescent="0.2">
      <c r="B6100" s="57">
        <v>36271</v>
      </c>
      <c r="C6100" s="56">
        <v>45.75</v>
      </c>
      <c r="D6100" s="56"/>
      <c r="E6100" s="56">
        <v>0.53500000000000003</v>
      </c>
      <c r="F6100">
        <f>Table3[[#This Row],[DivPay]]*4</f>
        <v>2.14</v>
      </c>
      <c r="G6100" s="2">
        <f>Table3[[#This Row],[FwdDiv]]/Table3[[#This Row],[SharePrice]]</f>
        <v>4.6775956284153007E-2</v>
      </c>
    </row>
    <row r="6101" spans="2:7" x14ac:dyDescent="0.2">
      <c r="B6101" s="57">
        <v>36270</v>
      </c>
      <c r="C6101" s="56">
        <v>45.81</v>
      </c>
      <c r="D6101" s="56"/>
      <c r="E6101" s="56">
        <v>0.53500000000000003</v>
      </c>
      <c r="F6101">
        <f>Table3[[#This Row],[DivPay]]*4</f>
        <v>2.14</v>
      </c>
      <c r="G6101" s="2">
        <f>Table3[[#This Row],[FwdDiv]]/Table3[[#This Row],[SharePrice]]</f>
        <v>4.6714691115476971E-2</v>
      </c>
    </row>
    <row r="6102" spans="2:7" x14ac:dyDescent="0.2">
      <c r="B6102" s="57">
        <v>36269</v>
      </c>
      <c r="C6102" s="56">
        <v>44.75</v>
      </c>
      <c r="D6102" s="56"/>
      <c r="E6102" s="56">
        <v>0.53500000000000003</v>
      </c>
      <c r="F6102">
        <f>Table3[[#This Row],[DivPay]]*4</f>
        <v>2.14</v>
      </c>
      <c r="G6102" s="2">
        <f>Table3[[#This Row],[FwdDiv]]/Table3[[#This Row],[SharePrice]]</f>
        <v>4.7821229050279329E-2</v>
      </c>
    </row>
    <row r="6103" spans="2:7" x14ac:dyDescent="0.2">
      <c r="B6103" s="57">
        <v>36266</v>
      </c>
      <c r="C6103" s="56">
        <v>44.31</v>
      </c>
      <c r="D6103" s="56"/>
      <c r="E6103" s="56">
        <v>0.53500000000000003</v>
      </c>
      <c r="F6103">
        <f>Table3[[#This Row],[DivPay]]*4</f>
        <v>2.14</v>
      </c>
      <c r="G6103" s="2">
        <f>Table3[[#This Row],[FwdDiv]]/Table3[[#This Row],[SharePrice]]</f>
        <v>4.8296095689460618E-2</v>
      </c>
    </row>
    <row r="6104" spans="2:7" x14ac:dyDescent="0.2">
      <c r="B6104" s="57">
        <v>36265</v>
      </c>
      <c r="C6104" s="56">
        <v>44.31</v>
      </c>
      <c r="D6104" s="56"/>
      <c r="E6104" s="56">
        <v>0.53500000000000003</v>
      </c>
      <c r="F6104">
        <f>Table3[[#This Row],[DivPay]]*4</f>
        <v>2.14</v>
      </c>
      <c r="G6104" s="2">
        <f>Table3[[#This Row],[FwdDiv]]/Table3[[#This Row],[SharePrice]]</f>
        <v>4.8296095689460618E-2</v>
      </c>
    </row>
    <row r="6105" spans="2:7" x14ac:dyDescent="0.2">
      <c r="B6105" s="57">
        <v>36264</v>
      </c>
      <c r="C6105" s="56">
        <v>44.19</v>
      </c>
      <c r="D6105" s="56"/>
      <c r="E6105" s="56">
        <v>0.53500000000000003</v>
      </c>
      <c r="F6105">
        <f>Table3[[#This Row],[DivPay]]*4</f>
        <v>2.14</v>
      </c>
      <c r="G6105" s="2">
        <f>Table3[[#This Row],[FwdDiv]]/Table3[[#This Row],[SharePrice]]</f>
        <v>4.8427245983254139E-2</v>
      </c>
    </row>
    <row r="6106" spans="2:7" x14ac:dyDescent="0.2">
      <c r="B6106" s="57">
        <v>36263</v>
      </c>
      <c r="C6106" s="56">
        <v>44.81</v>
      </c>
      <c r="D6106" s="56"/>
      <c r="E6106" s="56">
        <v>0.53500000000000003</v>
      </c>
      <c r="F6106">
        <f>Table3[[#This Row],[DivPay]]*4</f>
        <v>2.14</v>
      </c>
      <c r="G6106" s="2">
        <f>Table3[[#This Row],[FwdDiv]]/Table3[[#This Row],[SharePrice]]</f>
        <v>4.775719705422897E-2</v>
      </c>
    </row>
    <row r="6107" spans="2:7" x14ac:dyDescent="0.2">
      <c r="B6107" s="57">
        <v>36262</v>
      </c>
      <c r="C6107" s="56">
        <v>45.69</v>
      </c>
      <c r="D6107" s="56"/>
      <c r="E6107" s="56">
        <v>0.53500000000000003</v>
      </c>
      <c r="F6107">
        <f>Table3[[#This Row],[DivPay]]*4</f>
        <v>2.14</v>
      </c>
      <c r="G6107" s="2">
        <f>Table3[[#This Row],[FwdDiv]]/Table3[[#This Row],[SharePrice]]</f>
        <v>4.6837382359378427E-2</v>
      </c>
    </row>
    <row r="6108" spans="2:7" x14ac:dyDescent="0.2">
      <c r="B6108" s="57">
        <v>36259</v>
      </c>
      <c r="C6108" s="56">
        <v>45.19</v>
      </c>
      <c r="D6108" s="56"/>
      <c r="E6108" s="56">
        <v>0.53500000000000003</v>
      </c>
      <c r="F6108">
        <f>Table3[[#This Row],[DivPay]]*4</f>
        <v>2.14</v>
      </c>
      <c r="G6108" s="2">
        <f>Table3[[#This Row],[FwdDiv]]/Table3[[#This Row],[SharePrice]]</f>
        <v>4.7355609648152254E-2</v>
      </c>
    </row>
    <row r="6109" spans="2:7" x14ac:dyDescent="0.2">
      <c r="B6109" s="57">
        <v>36258</v>
      </c>
      <c r="C6109" s="56">
        <v>45.31</v>
      </c>
      <c r="D6109" s="56"/>
      <c r="E6109" s="56">
        <v>0.53500000000000003</v>
      </c>
      <c r="F6109">
        <f>Table3[[#This Row],[DivPay]]*4</f>
        <v>2.14</v>
      </c>
      <c r="G6109" s="2">
        <f>Table3[[#This Row],[FwdDiv]]/Table3[[#This Row],[SharePrice]]</f>
        <v>4.723019201059369E-2</v>
      </c>
    </row>
    <row r="6110" spans="2:7" x14ac:dyDescent="0.2">
      <c r="B6110" s="57">
        <v>36257</v>
      </c>
      <c r="C6110" s="56">
        <v>44.38</v>
      </c>
      <c r="D6110" s="56"/>
      <c r="E6110" s="56">
        <v>0.53500000000000003</v>
      </c>
      <c r="F6110">
        <f>Table3[[#This Row],[DivPay]]*4</f>
        <v>2.14</v>
      </c>
      <c r="G6110" s="2">
        <f>Table3[[#This Row],[FwdDiv]]/Table3[[#This Row],[SharePrice]]</f>
        <v>4.8219918882379448E-2</v>
      </c>
    </row>
    <row r="6111" spans="2:7" x14ac:dyDescent="0.2">
      <c r="B6111" s="57">
        <v>36256</v>
      </c>
      <c r="C6111" s="56">
        <v>45.25</v>
      </c>
      <c r="D6111" s="56"/>
      <c r="E6111" s="56">
        <v>0.53500000000000003</v>
      </c>
      <c r="F6111">
        <f>Table3[[#This Row],[DivPay]]*4</f>
        <v>2.14</v>
      </c>
      <c r="G6111" s="2">
        <f>Table3[[#This Row],[FwdDiv]]/Table3[[#This Row],[SharePrice]]</f>
        <v>4.7292817679558015E-2</v>
      </c>
    </row>
    <row r="6112" spans="2:7" x14ac:dyDescent="0.2">
      <c r="B6112" s="57">
        <v>36255</v>
      </c>
      <c r="C6112" s="56">
        <v>45.88</v>
      </c>
      <c r="D6112" s="56"/>
      <c r="E6112" s="56">
        <v>0.53500000000000003</v>
      </c>
      <c r="F6112">
        <f>Table3[[#This Row],[DivPay]]*4</f>
        <v>2.14</v>
      </c>
      <c r="G6112" s="2">
        <f>Table3[[#This Row],[FwdDiv]]/Table3[[#This Row],[SharePrice]]</f>
        <v>4.6643417611159546E-2</v>
      </c>
    </row>
    <row r="6113" spans="2:7" x14ac:dyDescent="0.2">
      <c r="B6113" s="57">
        <v>36251</v>
      </c>
      <c r="C6113" s="56">
        <v>45.44</v>
      </c>
      <c r="D6113" s="56"/>
      <c r="E6113" s="56">
        <v>0.53500000000000003</v>
      </c>
      <c r="F6113">
        <f>Table3[[#This Row],[DivPay]]*4</f>
        <v>2.14</v>
      </c>
      <c r="G6113" s="2">
        <f>Table3[[#This Row],[FwdDiv]]/Table3[[#This Row],[SharePrice]]</f>
        <v>4.7095070422535218E-2</v>
      </c>
    </row>
    <row r="6114" spans="2:7" x14ac:dyDescent="0.2">
      <c r="B6114" s="57">
        <v>36250</v>
      </c>
      <c r="C6114" s="56">
        <v>45.31</v>
      </c>
      <c r="D6114" s="56"/>
      <c r="E6114" s="56">
        <v>0.53500000000000003</v>
      </c>
      <c r="F6114">
        <f>Table3[[#This Row],[DivPay]]*4</f>
        <v>2.14</v>
      </c>
      <c r="G6114" s="2">
        <f>Table3[[#This Row],[FwdDiv]]/Table3[[#This Row],[SharePrice]]</f>
        <v>4.723019201059369E-2</v>
      </c>
    </row>
    <row r="6115" spans="2:7" x14ac:dyDescent="0.2">
      <c r="B6115" s="57">
        <v>36249</v>
      </c>
      <c r="C6115" s="56">
        <v>45.38</v>
      </c>
      <c r="D6115" s="56"/>
      <c r="E6115" s="56">
        <v>0.53500000000000003</v>
      </c>
      <c r="F6115">
        <f>Table3[[#This Row],[DivPay]]*4</f>
        <v>2.14</v>
      </c>
      <c r="G6115" s="2">
        <f>Table3[[#This Row],[FwdDiv]]/Table3[[#This Row],[SharePrice]]</f>
        <v>4.7157338034376377E-2</v>
      </c>
    </row>
    <row r="6116" spans="2:7" x14ac:dyDescent="0.2">
      <c r="B6116" s="57">
        <v>36248</v>
      </c>
      <c r="C6116" s="56">
        <v>46.5</v>
      </c>
      <c r="D6116" s="56"/>
      <c r="E6116" s="56">
        <v>0.53500000000000003</v>
      </c>
      <c r="F6116">
        <f>Table3[[#This Row],[DivPay]]*4</f>
        <v>2.14</v>
      </c>
      <c r="G6116" s="2">
        <f>Table3[[#This Row],[FwdDiv]]/Table3[[#This Row],[SharePrice]]</f>
        <v>4.6021505376344092E-2</v>
      </c>
    </row>
    <row r="6117" spans="2:7" x14ac:dyDescent="0.2">
      <c r="B6117" s="57">
        <v>36245</v>
      </c>
      <c r="C6117" s="56">
        <v>47</v>
      </c>
      <c r="D6117" s="56"/>
      <c r="E6117" s="56">
        <v>0.53500000000000003</v>
      </c>
      <c r="F6117">
        <f>Table3[[#This Row],[DivPay]]*4</f>
        <v>2.14</v>
      </c>
      <c r="G6117" s="2">
        <f>Table3[[#This Row],[FwdDiv]]/Table3[[#This Row],[SharePrice]]</f>
        <v>4.5531914893617027E-2</v>
      </c>
    </row>
    <row r="6118" spans="2:7" x14ac:dyDescent="0.2">
      <c r="B6118" s="57">
        <v>36244</v>
      </c>
      <c r="C6118" s="56">
        <v>47.94</v>
      </c>
      <c r="D6118" s="56"/>
      <c r="E6118" s="56">
        <v>0.53500000000000003</v>
      </c>
      <c r="F6118">
        <f>Table3[[#This Row],[DivPay]]*4</f>
        <v>2.14</v>
      </c>
      <c r="G6118" s="2">
        <f>Table3[[#This Row],[FwdDiv]]/Table3[[#This Row],[SharePrice]]</f>
        <v>4.4639132248644145E-2</v>
      </c>
    </row>
    <row r="6119" spans="2:7" x14ac:dyDescent="0.2">
      <c r="B6119" s="57">
        <v>36243</v>
      </c>
      <c r="C6119" s="56">
        <v>47.75</v>
      </c>
      <c r="D6119" s="56"/>
      <c r="E6119" s="56">
        <v>0.53500000000000003</v>
      </c>
      <c r="F6119">
        <f>Table3[[#This Row],[DivPay]]*4</f>
        <v>2.14</v>
      </c>
      <c r="G6119" s="2">
        <f>Table3[[#This Row],[FwdDiv]]/Table3[[#This Row],[SharePrice]]</f>
        <v>4.481675392670157E-2</v>
      </c>
    </row>
    <row r="6120" spans="2:7" x14ac:dyDescent="0.2">
      <c r="B6120" s="57">
        <v>36242</v>
      </c>
      <c r="C6120" s="56">
        <v>46.44</v>
      </c>
      <c r="D6120" s="56"/>
      <c r="E6120" s="56">
        <v>0.53500000000000003</v>
      </c>
      <c r="F6120">
        <f>Table3[[#This Row],[DivPay]]*4</f>
        <v>2.14</v>
      </c>
      <c r="G6120" s="2">
        <f>Table3[[#This Row],[FwdDiv]]/Table3[[#This Row],[SharePrice]]</f>
        <v>4.6080964685615851E-2</v>
      </c>
    </row>
    <row r="6121" spans="2:7" x14ac:dyDescent="0.2">
      <c r="B6121" s="57">
        <v>36241</v>
      </c>
      <c r="C6121" s="56">
        <v>46.81</v>
      </c>
      <c r="D6121" s="56"/>
      <c r="E6121" s="56">
        <v>0.53500000000000003</v>
      </c>
      <c r="F6121">
        <f>Table3[[#This Row],[DivPay]]*4</f>
        <v>2.14</v>
      </c>
      <c r="G6121" s="2">
        <f>Table3[[#This Row],[FwdDiv]]/Table3[[#This Row],[SharePrice]]</f>
        <v>4.5716727195043792E-2</v>
      </c>
    </row>
    <row r="6122" spans="2:7" x14ac:dyDescent="0.2">
      <c r="B6122" s="57">
        <v>36238</v>
      </c>
      <c r="C6122" s="56">
        <v>47</v>
      </c>
      <c r="D6122" s="56"/>
      <c r="E6122" s="56">
        <v>0.53500000000000003</v>
      </c>
      <c r="F6122">
        <f>Table3[[#This Row],[DivPay]]*4</f>
        <v>2.14</v>
      </c>
      <c r="G6122" s="2">
        <f>Table3[[#This Row],[FwdDiv]]/Table3[[#This Row],[SharePrice]]</f>
        <v>4.5531914893617027E-2</v>
      </c>
    </row>
    <row r="6123" spans="2:7" x14ac:dyDescent="0.2">
      <c r="B6123" s="57">
        <v>36237</v>
      </c>
      <c r="C6123" s="56">
        <v>47.88</v>
      </c>
      <c r="D6123" s="56"/>
      <c r="E6123" s="56">
        <v>0.53500000000000003</v>
      </c>
      <c r="F6123">
        <f>Table3[[#This Row],[DivPay]]*4</f>
        <v>2.14</v>
      </c>
      <c r="G6123" s="2">
        <f>Table3[[#This Row],[FwdDiv]]/Table3[[#This Row],[SharePrice]]</f>
        <v>4.4695071010860482E-2</v>
      </c>
    </row>
    <row r="6124" spans="2:7" x14ac:dyDescent="0.2">
      <c r="B6124" s="57">
        <v>36236</v>
      </c>
      <c r="C6124" s="56">
        <v>48.13</v>
      </c>
      <c r="D6124" s="56"/>
      <c r="E6124" s="56">
        <v>0.53500000000000003</v>
      </c>
      <c r="F6124">
        <f>Table3[[#This Row],[DivPay]]*4</f>
        <v>2.14</v>
      </c>
      <c r="G6124" s="2">
        <f>Table3[[#This Row],[FwdDiv]]/Table3[[#This Row],[SharePrice]]</f>
        <v>4.44629129441097E-2</v>
      </c>
    </row>
    <row r="6125" spans="2:7" x14ac:dyDescent="0.2">
      <c r="B6125" s="57">
        <v>36235</v>
      </c>
      <c r="C6125" s="56">
        <v>48.13</v>
      </c>
      <c r="D6125" s="56"/>
      <c r="E6125" s="56">
        <v>0.53500000000000003</v>
      </c>
      <c r="F6125">
        <f>Table3[[#This Row],[DivPay]]*4</f>
        <v>2.14</v>
      </c>
      <c r="G6125" s="2">
        <f>Table3[[#This Row],[FwdDiv]]/Table3[[#This Row],[SharePrice]]</f>
        <v>4.44629129441097E-2</v>
      </c>
    </row>
    <row r="6126" spans="2:7" x14ac:dyDescent="0.2">
      <c r="B6126" s="57">
        <v>36234</v>
      </c>
      <c r="C6126" s="56">
        <v>47.94</v>
      </c>
      <c r="D6126" s="56"/>
      <c r="E6126" s="56">
        <v>0.53500000000000003</v>
      </c>
      <c r="F6126">
        <f>Table3[[#This Row],[DivPay]]*4</f>
        <v>2.14</v>
      </c>
      <c r="G6126" s="2">
        <f>Table3[[#This Row],[FwdDiv]]/Table3[[#This Row],[SharePrice]]</f>
        <v>4.4639132248644145E-2</v>
      </c>
    </row>
    <row r="6127" spans="2:7" x14ac:dyDescent="0.2">
      <c r="B6127" s="57">
        <v>36231</v>
      </c>
      <c r="C6127" s="56">
        <v>48</v>
      </c>
      <c r="D6127" s="56"/>
      <c r="E6127" s="56">
        <v>0.53500000000000003</v>
      </c>
      <c r="F6127">
        <f>Table3[[#This Row],[DivPay]]*4</f>
        <v>2.14</v>
      </c>
      <c r="G6127" s="2">
        <f>Table3[[#This Row],[FwdDiv]]/Table3[[#This Row],[SharePrice]]</f>
        <v>4.4583333333333336E-2</v>
      </c>
    </row>
    <row r="6128" spans="2:7" x14ac:dyDescent="0.2">
      <c r="B6128" s="57">
        <v>36230</v>
      </c>
      <c r="C6128" s="56">
        <v>47.44</v>
      </c>
      <c r="D6128" s="56"/>
      <c r="E6128" s="56">
        <v>0.53500000000000003</v>
      </c>
      <c r="F6128">
        <f>Table3[[#This Row],[DivPay]]*4</f>
        <v>2.14</v>
      </c>
      <c r="G6128" s="2">
        <f>Table3[[#This Row],[FwdDiv]]/Table3[[#This Row],[SharePrice]]</f>
        <v>4.5109612141652621E-2</v>
      </c>
    </row>
    <row r="6129" spans="2:7" x14ac:dyDescent="0.2">
      <c r="B6129" s="57">
        <v>36229</v>
      </c>
      <c r="C6129" s="56">
        <v>46.5</v>
      </c>
      <c r="D6129" s="56"/>
      <c r="E6129" s="56">
        <v>0.53500000000000003</v>
      </c>
      <c r="F6129">
        <f>Table3[[#This Row],[DivPay]]*4</f>
        <v>2.14</v>
      </c>
      <c r="G6129" s="2">
        <f>Table3[[#This Row],[FwdDiv]]/Table3[[#This Row],[SharePrice]]</f>
        <v>4.6021505376344092E-2</v>
      </c>
    </row>
    <row r="6130" spans="2:7" x14ac:dyDescent="0.2">
      <c r="B6130" s="57">
        <v>36228</v>
      </c>
      <c r="C6130" s="56">
        <v>46.38</v>
      </c>
      <c r="D6130" s="56"/>
      <c r="E6130" s="56">
        <v>0.53500000000000003</v>
      </c>
      <c r="F6130">
        <f>Table3[[#This Row],[DivPay]]*4</f>
        <v>2.14</v>
      </c>
      <c r="G6130" s="2">
        <f>Table3[[#This Row],[FwdDiv]]/Table3[[#This Row],[SharePrice]]</f>
        <v>4.6140577835273824E-2</v>
      </c>
    </row>
    <row r="6131" spans="2:7" x14ac:dyDescent="0.2">
      <c r="B6131" s="57">
        <v>36227</v>
      </c>
      <c r="C6131" s="56">
        <v>47.5</v>
      </c>
      <c r="D6131" s="56"/>
      <c r="E6131" s="56">
        <v>0.53500000000000003</v>
      </c>
      <c r="F6131">
        <f>Table3[[#This Row],[DivPay]]*4</f>
        <v>2.14</v>
      </c>
      <c r="G6131" s="2">
        <f>Table3[[#This Row],[FwdDiv]]/Table3[[#This Row],[SharePrice]]</f>
        <v>4.5052631578947372E-2</v>
      </c>
    </row>
    <row r="6132" spans="2:7" x14ac:dyDescent="0.2">
      <c r="B6132" s="57">
        <v>36224</v>
      </c>
      <c r="C6132" s="56">
        <v>48.5</v>
      </c>
      <c r="D6132" s="56"/>
      <c r="E6132" s="56">
        <v>0.53500000000000003</v>
      </c>
      <c r="F6132">
        <f>Table3[[#This Row],[DivPay]]*4</f>
        <v>2.14</v>
      </c>
      <c r="G6132" s="2">
        <f>Table3[[#This Row],[FwdDiv]]/Table3[[#This Row],[SharePrice]]</f>
        <v>4.4123711340206186E-2</v>
      </c>
    </row>
    <row r="6133" spans="2:7" x14ac:dyDescent="0.2">
      <c r="B6133" s="57">
        <v>36223</v>
      </c>
      <c r="C6133" s="56">
        <v>47.81</v>
      </c>
      <c r="D6133" s="56"/>
      <c r="E6133" s="56">
        <v>0.53500000000000003</v>
      </c>
      <c r="F6133">
        <f>Table3[[#This Row],[DivPay]]*4</f>
        <v>2.14</v>
      </c>
      <c r="G6133" s="2">
        <f>Table3[[#This Row],[FwdDiv]]/Table3[[#This Row],[SharePrice]]</f>
        <v>4.4760510353482538E-2</v>
      </c>
    </row>
    <row r="6134" spans="2:7" x14ac:dyDescent="0.2">
      <c r="B6134" s="57">
        <v>36222</v>
      </c>
      <c r="C6134" s="56">
        <v>47.31</v>
      </c>
      <c r="D6134" s="56"/>
      <c r="E6134" s="56">
        <v>0.53500000000000003</v>
      </c>
      <c r="F6134">
        <f>Table3[[#This Row],[DivPay]]*4</f>
        <v>2.14</v>
      </c>
      <c r="G6134" s="2">
        <f>Table3[[#This Row],[FwdDiv]]/Table3[[#This Row],[SharePrice]]</f>
        <v>4.5233565842316636E-2</v>
      </c>
    </row>
    <row r="6135" spans="2:7" x14ac:dyDescent="0.2">
      <c r="B6135" s="57">
        <v>36221</v>
      </c>
      <c r="C6135" s="56">
        <v>46.88</v>
      </c>
      <c r="D6135" s="56"/>
      <c r="E6135" s="56">
        <v>0.53500000000000003</v>
      </c>
      <c r="F6135">
        <f>Table3[[#This Row],[DivPay]]*4</f>
        <v>2.14</v>
      </c>
      <c r="G6135" s="2">
        <f>Table3[[#This Row],[FwdDiv]]/Table3[[#This Row],[SharePrice]]</f>
        <v>4.5648464163822525E-2</v>
      </c>
    </row>
    <row r="6136" spans="2:7" x14ac:dyDescent="0.2">
      <c r="B6136" s="57">
        <v>36220</v>
      </c>
      <c r="C6136" s="56">
        <v>46.69</v>
      </c>
      <c r="D6136" s="56"/>
      <c r="E6136" s="56">
        <v>0.53500000000000003</v>
      </c>
      <c r="F6136">
        <f>Table3[[#This Row],[DivPay]]*4</f>
        <v>2.14</v>
      </c>
      <c r="G6136" s="2">
        <f>Table3[[#This Row],[FwdDiv]]/Table3[[#This Row],[SharePrice]]</f>
        <v>4.5834225744270728E-2</v>
      </c>
    </row>
    <row r="6137" spans="2:7" x14ac:dyDescent="0.2">
      <c r="B6137" s="57">
        <v>36217</v>
      </c>
      <c r="C6137" s="56">
        <v>46.75</v>
      </c>
      <c r="D6137" s="56"/>
      <c r="E6137" s="56">
        <v>0.53500000000000003</v>
      </c>
      <c r="F6137">
        <f>Table3[[#This Row],[DivPay]]*4</f>
        <v>2.14</v>
      </c>
      <c r="G6137" s="2">
        <f>Table3[[#This Row],[FwdDiv]]/Table3[[#This Row],[SharePrice]]</f>
        <v>4.5775401069518717E-2</v>
      </c>
    </row>
    <row r="6138" spans="2:7" x14ac:dyDescent="0.2">
      <c r="B6138" s="57">
        <v>36216</v>
      </c>
      <c r="C6138" s="56">
        <v>47</v>
      </c>
      <c r="D6138" s="56"/>
      <c r="E6138" s="56">
        <v>0.53500000000000003</v>
      </c>
      <c r="F6138">
        <f>Table3[[#This Row],[DivPay]]*4</f>
        <v>2.14</v>
      </c>
      <c r="G6138" s="2">
        <f>Table3[[#This Row],[FwdDiv]]/Table3[[#This Row],[SharePrice]]</f>
        <v>4.5531914893617027E-2</v>
      </c>
    </row>
    <row r="6139" spans="2:7" x14ac:dyDescent="0.2">
      <c r="B6139" s="57">
        <v>36215</v>
      </c>
      <c r="C6139" s="56">
        <v>47</v>
      </c>
      <c r="D6139" s="56"/>
      <c r="E6139" s="56">
        <v>0.53500000000000003</v>
      </c>
      <c r="F6139">
        <f>Table3[[#This Row],[DivPay]]*4</f>
        <v>2.14</v>
      </c>
      <c r="G6139" s="2">
        <f>Table3[[#This Row],[FwdDiv]]/Table3[[#This Row],[SharePrice]]</f>
        <v>4.5531914893617027E-2</v>
      </c>
    </row>
    <row r="6140" spans="2:7" x14ac:dyDescent="0.2">
      <c r="B6140" s="57">
        <v>36214</v>
      </c>
      <c r="C6140" s="56">
        <v>47.75</v>
      </c>
      <c r="D6140" s="56"/>
      <c r="E6140" s="56">
        <v>0.53500000000000003</v>
      </c>
      <c r="F6140">
        <f>Table3[[#This Row],[DivPay]]*4</f>
        <v>2.14</v>
      </c>
      <c r="G6140" s="2">
        <f>Table3[[#This Row],[FwdDiv]]/Table3[[#This Row],[SharePrice]]</f>
        <v>4.481675392670157E-2</v>
      </c>
    </row>
    <row r="6141" spans="2:7" x14ac:dyDescent="0.2">
      <c r="B6141" s="57">
        <v>36213</v>
      </c>
      <c r="C6141" s="56">
        <v>48.25</v>
      </c>
      <c r="D6141" s="56"/>
      <c r="E6141" s="56">
        <v>0.53500000000000003</v>
      </c>
      <c r="F6141">
        <f>Table3[[#This Row],[DivPay]]*4</f>
        <v>2.14</v>
      </c>
      <c r="G6141" s="2">
        <f>Table3[[#This Row],[FwdDiv]]/Table3[[#This Row],[SharePrice]]</f>
        <v>4.435233160621762E-2</v>
      </c>
    </row>
    <row r="6142" spans="2:7" x14ac:dyDescent="0.2">
      <c r="B6142" s="57">
        <v>36210</v>
      </c>
      <c r="C6142" s="56">
        <v>47.94</v>
      </c>
      <c r="D6142" s="56"/>
      <c r="E6142" s="56">
        <v>0.53500000000000003</v>
      </c>
      <c r="F6142">
        <f>Table3[[#This Row],[DivPay]]*4</f>
        <v>2.14</v>
      </c>
      <c r="G6142" s="2">
        <f>Table3[[#This Row],[FwdDiv]]/Table3[[#This Row],[SharePrice]]</f>
        <v>4.4639132248644145E-2</v>
      </c>
    </row>
    <row r="6143" spans="2:7" x14ac:dyDescent="0.2">
      <c r="B6143" s="57">
        <v>36209</v>
      </c>
      <c r="C6143" s="56">
        <v>48.19</v>
      </c>
      <c r="D6143" s="56"/>
      <c r="E6143" s="56">
        <v>0.53500000000000003</v>
      </c>
      <c r="F6143">
        <f>Table3[[#This Row],[DivPay]]*4</f>
        <v>2.14</v>
      </c>
      <c r="G6143" s="2">
        <f>Table3[[#This Row],[FwdDiv]]/Table3[[#This Row],[SharePrice]]</f>
        <v>4.4407553434322476E-2</v>
      </c>
    </row>
    <row r="6144" spans="2:7" x14ac:dyDescent="0.2">
      <c r="B6144" s="57">
        <v>36208</v>
      </c>
      <c r="C6144" s="56">
        <v>47.44</v>
      </c>
      <c r="D6144" s="56"/>
      <c r="E6144" s="56">
        <v>0.53500000000000003</v>
      </c>
      <c r="F6144">
        <f>Table3[[#This Row],[DivPay]]*4</f>
        <v>2.14</v>
      </c>
      <c r="G6144" s="2">
        <f>Table3[[#This Row],[FwdDiv]]/Table3[[#This Row],[SharePrice]]</f>
        <v>4.5109612141652621E-2</v>
      </c>
    </row>
    <row r="6145" spans="2:7" x14ac:dyDescent="0.2">
      <c r="B6145" s="57">
        <v>36207</v>
      </c>
      <c r="C6145" s="56">
        <v>46.88</v>
      </c>
      <c r="D6145" s="56"/>
      <c r="E6145" s="56">
        <v>0.53500000000000003</v>
      </c>
      <c r="F6145">
        <f>Table3[[#This Row],[DivPay]]*4</f>
        <v>2.14</v>
      </c>
      <c r="G6145" s="2">
        <f>Table3[[#This Row],[FwdDiv]]/Table3[[#This Row],[SharePrice]]</f>
        <v>4.5648464163822525E-2</v>
      </c>
    </row>
    <row r="6146" spans="2:7" x14ac:dyDescent="0.2">
      <c r="B6146" s="57">
        <v>36203</v>
      </c>
      <c r="C6146" s="56">
        <v>45.75</v>
      </c>
      <c r="D6146" s="56">
        <v>0.53500000000000003</v>
      </c>
      <c r="E6146" s="56">
        <v>0.53500000000000003</v>
      </c>
      <c r="F6146">
        <f>Table3[[#This Row],[DivPay]]*4</f>
        <v>2.14</v>
      </c>
      <c r="G6146" s="2">
        <f>Table3[[#This Row],[FwdDiv]]/Table3[[#This Row],[SharePrice]]</f>
        <v>4.6775956284153007E-2</v>
      </c>
    </row>
    <row r="6147" spans="2:7" x14ac:dyDescent="0.2">
      <c r="B6147" s="57">
        <v>36202</v>
      </c>
      <c r="C6147" s="56">
        <v>47.88</v>
      </c>
      <c r="D6147" s="56"/>
      <c r="E6147" s="56">
        <v>0.53</v>
      </c>
      <c r="F6147">
        <f>Table3[[#This Row],[DivPay]]*4</f>
        <v>2.12</v>
      </c>
      <c r="G6147" s="2">
        <f>Table3[[#This Row],[FwdDiv]]/Table3[[#This Row],[SharePrice]]</f>
        <v>4.4277360066833749E-2</v>
      </c>
    </row>
    <row r="6148" spans="2:7" x14ac:dyDescent="0.2">
      <c r="B6148" s="57">
        <v>36201</v>
      </c>
      <c r="C6148" s="56">
        <v>48.25</v>
      </c>
      <c r="D6148" s="56"/>
      <c r="E6148" s="56">
        <v>0.53</v>
      </c>
      <c r="F6148">
        <f>Table3[[#This Row],[DivPay]]*4</f>
        <v>2.12</v>
      </c>
      <c r="G6148" s="2">
        <f>Table3[[#This Row],[FwdDiv]]/Table3[[#This Row],[SharePrice]]</f>
        <v>4.3937823834196893E-2</v>
      </c>
    </row>
    <row r="6149" spans="2:7" x14ac:dyDescent="0.2">
      <c r="B6149" s="57">
        <v>36200</v>
      </c>
      <c r="C6149" s="56">
        <v>48.25</v>
      </c>
      <c r="D6149" s="56"/>
      <c r="E6149" s="56">
        <v>0.53</v>
      </c>
      <c r="F6149">
        <f>Table3[[#This Row],[DivPay]]*4</f>
        <v>2.12</v>
      </c>
      <c r="G6149" s="2">
        <f>Table3[[#This Row],[FwdDiv]]/Table3[[#This Row],[SharePrice]]</f>
        <v>4.3937823834196893E-2</v>
      </c>
    </row>
    <row r="6150" spans="2:7" x14ac:dyDescent="0.2">
      <c r="B6150" s="57">
        <v>36199</v>
      </c>
      <c r="C6150" s="56">
        <v>48.31</v>
      </c>
      <c r="D6150" s="56"/>
      <c r="E6150" s="56">
        <v>0.53</v>
      </c>
      <c r="F6150">
        <f>Table3[[#This Row],[DivPay]]*4</f>
        <v>2.12</v>
      </c>
      <c r="G6150" s="2">
        <f>Table3[[#This Row],[FwdDiv]]/Table3[[#This Row],[SharePrice]]</f>
        <v>4.3883253984682263E-2</v>
      </c>
    </row>
    <row r="6151" spans="2:7" x14ac:dyDescent="0.2">
      <c r="B6151" s="57">
        <v>36196</v>
      </c>
      <c r="C6151" s="56">
        <v>47.69</v>
      </c>
      <c r="D6151" s="56"/>
      <c r="E6151" s="56">
        <v>0.53</v>
      </c>
      <c r="F6151">
        <f>Table3[[#This Row],[DivPay]]*4</f>
        <v>2.12</v>
      </c>
      <c r="G6151" s="2">
        <f>Table3[[#This Row],[FwdDiv]]/Table3[[#This Row],[SharePrice]]</f>
        <v>4.4453763891801223E-2</v>
      </c>
    </row>
    <row r="6152" spans="2:7" x14ac:dyDescent="0.2">
      <c r="B6152" s="57">
        <v>36195</v>
      </c>
      <c r="C6152" s="56">
        <v>47.5</v>
      </c>
      <c r="D6152" s="56"/>
      <c r="E6152" s="56">
        <v>0.53</v>
      </c>
      <c r="F6152">
        <f>Table3[[#This Row],[DivPay]]*4</f>
        <v>2.12</v>
      </c>
      <c r="G6152" s="2">
        <f>Table3[[#This Row],[FwdDiv]]/Table3[[#This Row],[SharePrice]]</f>
        <v>4.4631578947368425E-2</v>
      </c>
    </row>
    <row r="6153" spans="2:7" x14ac:dyDescent="0.2">
      <c r="B6153" s="57">
        <v>36194</v>
      </c>
      <c r="C6153" s="56">
        <v>47.81</v>
      </c>
      <c r="D6153" s="56"/>
      <c r="E6153" s="56">
        <v>0.53</v>
      </c>
      <c r="F6153">
        <f>Table3[[#This Row],[DivPay]]*4</f>
        <v>2.12</v>
      </c>
      <c r="G6153" s="2">
        <f>Table3[[#This Row],[FwdDiv]]/Table3[[#This Row],[SharePrice]]</f>
        <v>4.4342187826814476E-2</v>
      </c>
    </row>
    <row r="6154" spans="2:7" x14ac:dyDescent="0.2">
      <c r="B6154" s="57">
        <v>36193</v>
      </c>
      <c r="C6154" s="56">
        <v>47.38</v>
      </c>
      <c r="D6154" s="56"/>
      <c r="E6154" s="56">
        <v>0.53</v>
      </c>
      <c r="F6154">
        <f>Table3[[#This Row],[DivPay]]*4</f>
        <v>2.12</v>
      </c>
      <c r="G6154" s="2">
        <f>Table3[[#This Row],[FwdDiv]]/Table3[[#This Row],[SharePrice]]</f>
        <v>4.4744617982271001E-2</v>
      </c>
    </row>
    <row r="6155" spans="2:7" x14ac:dyDescent="0.2">
      <c r="B6155" s="57">
        <v>36192</v>
      </c>
      <c r="C6155" s="56">
        <v>48.06</v>
      </c>
      <c r="D6155" s="56"/>
      <c r="E6155" s="56">
        <v>0.53</v>
      </c>
      <c r="F6155">
        <f>Table3[[#This Row],[DivPay]]*4</f>
        <v>2.12</v>
      </c>
      <c r="G6155" s="2">
        <f>Table3[[#This Row],[FwdDiv]]/Table3[[#This Row],[SharePrice]]</f>
        <v>4.4111527257594672E-2</v>
      </c>
    </row>
    <row r="6156" spans="2:7" x14ac:dyDescent="0.2">
      <c r="B6156" s="57">
        <v>36189</v>
      </c>
      <c r="C6156" s="56">
        <v>49.44</v>
      </c>
      <c r="D6156" s="56"/>
      <c r="E6156" s="56">
        <v>0.53</v>
      </c>
      <c r="F6156">
        <f>Table3[[#This Row],[DivPay]]*4</f>
        <v>2.12</v>
      </c>
      <c r="G6156" s="2">
        <f>Table3[[#This Row],[FwdDiv]]/Table3[[#This Row],[SharePrice]]</f>
        <v>4.2880258899676379E-2</v>
      </c>
    </row>
    <row r="6157" spans="2:7" x14ac:dyDescent="0.2">
      <c r="B6157" s="57">
        <v>36188</v>
      </c>
      <c r="C6157" s="56">
        <v>50.06</v>
      </c>
      <c r="D6157" s="56"/>
      <c r="E6157" s="56">
        <v>0.53</v>
      </c>
      <c r="F6157">
        <f>Table3[[#This Row],[DivPay]]*4</f>
        <v>2.12</v>
      </c>
      <c r="G6157" s="2">
        <f>Table3[[#This Row],[FwdDiv]]/Table3[[#This Row],[SharePrice]]</f>
        <v>4.2349180982820617E-2</v>
      </c>
    </row>
    <row r="6158" spans="2:7" x14ac:dyDescent="0.2">
      <c r="B6158" s="57">
        <v>36187</v>
      </c>
      <c r="C6158" s="56">
        <v>49.88</v>
      </c>
      <c r="D6158" s="56"/>
      <c r="E6158" s="56">
        <v>0.53</v>
      </c>
      <c r="F6158">
        <f>Table3[[#This Row],[DivPay]]*4</f>
        <v>2.12</v>
      </c>
      <c r="G6158" s="2">
        <f>Table3[[#This Row],[FwdDiv]]/Table3[[#This Row],[SharePrice]]</f>
        <v>4.2502004811547714E-2</v>
      </c>
    </row>
    <row r="6159" spans="2:7" x14ac:dyDescent="0.2">
      <c r="B6159" s="57">
        <v>36186</v>
      </c>
      <c r="C6159" s="56">
        <v>50.69</v>
      </c>
      <c r="D6159" s="56"/>
      <c r="E6159" s="56">
        <v>0.53</v>
      </c>
      <c r="F6159">
        <f>Table3[[#This Row],[DivPay]]*4</f>
        <v>2.12</v>
      </c>
      <c r="G6159" s="2">
        <f>Table3[[#This Row],[FwdDiv]]/Table3[[#This Row],[SharePrice]]</f>
        <v>4.1822844742552774E-2</v>
      </c>
    </row>
    <row r="6160" spans="2:7" x14ac:dyDescent="0.2">
      <c r="B6160" s="57">
        <v>36185</v>
      </c>
      <c r="C6160" s="56">
        <v>50.5</v>
      </c>
      <c r="D6160" s="56"/>
      <c r="E6160" s="56">
        <v>0.53</v>
      </c>
      <c r="F6160">
        <f>Table3[[#This Row],[DivPay]]*4</f>
        <v>2.12</v>
      </c>
      <c r="G6160" s="2">
        <f>Table3[[#This Row],[FwdDiv]]/Table3[[#This Row],[SharePrice]]</f>
        <v>4.1980198019801983E-2</v>
      </c>
    </row>
    <row r="6161" spans="2:7" x14ac:dyDescent="0.2">
      <c r="B6161" s="57">
        <v>36182</v>
      </c>
      <c r="C6161" s="56">
        <v>50.44</v>
      </c>
      <c r="D6161" s="56"/>
      <c r="E6161" s="56">
        <v>0.53</v>
      </c>
      <c r="F6161">
        <f>Table3[[#This Row],[DivPay]]*4</f>
        <v>2.12</v>
      </c>
      <c r="G6161" s="2">
        <f>Table3[[#This Row],[FwdDiv]]/Table3[[#This Row],[SharePrice]]</f>
        <v>4.2030134813639972E-2</v>
      </c>
    </row>
    <row r="6162" spans="2:7" x14ac:dyDescent="0.2">
      <c r="B6162" s="57">
        <v>36181</v>
      </c>
      <c r="C6162" s="56">
        <v>50.5</v>
      </c>
      <c r="D6162" s="56"/>
      <c r="E6162" s="56">
        <v>0.53</v>
      </c>
      <c r="F6162">
        <f>Table3[[#This Row],[DivPay]]*4</f>
        <v>2.12</v>
      </c>
      <c r="G6162" s="2">
        <f>Table3[[#This Row],[FwdDiv]]/Table3[[#This Row],[SharePrice]]</f>
        <v>4.1980198019801983E-2</v>
      </c>
    </row>
    <row r="6163" spans="2:7" x14ac:dyDescent="0.2">
      <c r="B6163" s="57">
        <v>36180</v>
      </c>
      <c r="C6163" s="56">
        <v>50.56</v>
      </c>
      <c r="D6163" s="56"/>
      <c r="E6163" s="56">
        <v>0.53</v>
      </c>
      <c r="F6163">
        <f>Table3[[#This Row],[DivPay]]*4</f>
        <v>2.12</v>
      </c>
      <c r="G6163" s="2">
        <f>Table3[[#This Row],[FwdDiv]]/Table3[[#This Row],[SharePrice]]</f>
        <v>4.1930379746835444E-2</v>
      </c>
    </row>
    <row r="6164" spans="2:7" x14ac:dyDescent="0.2">
      <c r="B6164" s="57">
        <v>36179</v>
      </c>
      <c r="C6164" s="56">
        <v>50.88</v>
      </c>
      <c r="D6164" s="56"/>
      <c r="E6164" s="56">
        <v>0.53</v>
      </c>
      <c r="F6164">
        <f>Table3[[#This Row],[DivPay]]*4</f>
        <v>2.12</v>
      </c>
      <c r="G6164" s="2">
        <f>Table3[[#This Row],[FwdDiv]]/Table3[[#This Row],[SharePrice]]</f>
        <v>4.1666666666666664E-2</v>
      </c>
    </row>
    <row r="6165" spans="2:7" x14ac:dyDescent="0.2">
      <c r="B6165" s="57">
        <v>36175</v>
      </c>
      <c r="C6165" s="56">
        <v>51</v>
      </c>
      <c r="D6165" s="56"/>
      <c r="E6165" s="56">
        <v>0.53</v>
      </c>
      <c r="F6165">
        <f>Table3[[#This Row],[DivPay]]*4</f>
        <v>2.12</v>
      </c>
      <c r="G6165" s="2">
        <f>Table3[[#This Row],[FwdDiv]]/Table3[[#This Row],[SharePrice]]</f>
        <v>4.1568627450980396E-2</v>
      </c>
    </row>
    <row r="6166" spans="2:7" x14ac:dyDescent="0.2">
      <c r="B6166" s="57">
        <v>36174</v>
      </c>
      <c r="C6166" s="56">
        <v>50.56</v>
      </c>
      <c r="D6166" s="56"/>
      <c r="E6166" s="56">
        <v>0.53</v>
      </c>
      <c r="F6166">
        <f>Table3[[#This Row],[DivPay]]*4</f>
        <v>2.12</v>
      </c>
      <c r="G6166" s="2">
        <f>Table3[[#This Row],[FwdDiv]]/Table3[[#This Row],[SharePrice]]</f>
        <v>4.1930379746835444E-2</v>
      </c>
    </row>
    <row r="6167" spans="2:7" x14ac:dyDescent="0.2">
      <c r="B6167" s="57">
        <v>36173</v>
      </c>
      <c r="C6167" s="56">
        <v>51.69</v>
      </c>
      <c r="D6167" s="56"/>
      <c r="E6167" s="56">
        <v>0.53</v>
      </c>
      <c r="F6167">
        <f>Table3[[#This Row],[DivPay]]*4</f>
        <v>2.12</v>
      </c>
      <c r="G6167" s="2">
        <f>Table3[[#This Row],[FwdDiv]]/Table3[[#This Row],[SharePrice]]</f>
        <v>4.1013735732249958E-2</v>
      </c>
    </row>
    <row r="6168" spans="2:7" x14ac:dyDescent="0.2">
      <c r="B6168" s="57">
        <v>36172</v>
      </c>
      <c r="C6168" s="56">
        <v>51.13</v>
      </c>
      <c r="D6168" s="56"/>
      <c r="E6168" s="56">
        <v>0.53</v>
      </c>
      <c r="F6168">
        <f>Table3[[#This Row],[DivPay]]*4</f>
        <v>2.12</v>
      </c>
      <c r="G6168" s="2">
        <f>Table3[[#This Row],[FwdDiv]]/Table3[[#This Row],[SharePrice]]</f>
        <v>4.1462937610013691E-2</v>
      </c>
    </row>
    <row r="6169" spans="2:7" x14ac:dyDescent="0.2">
      <c r="B6169" s="57">
        <v>36171</v>
      </c>
      <c r="C6169" s="56">
        <v>51</v>
      </c>
      <c r="D6169" s="56"/>
      <c r="E6169" s="56">
        <v>0.53</v>
      </c>
      <c r="F6169">
        <f>Table3[[#This Row],[DivPay]]*4</f>
        <v>2.12</v>
      </c>
      <c r="G6169" s="2">
        <f>Table3[[#This Row],[FwdDiv]]/Table3[[#This Row],[SharePrice]]</f>
        <v>4.1568627450980396E-2</v>
      </c>
    </row>
    <row r="6170" spans="2:7" x14ac:dyDescent="0.2">
      <c r="B6170" s="57">
        <v>36168</v>
      </c>
      <c r="C6170" s="56">
        <v>51.25</v>
      </c>
      <c r="D6170" s="56"/>
      <c r="E6170" s="56">
        <v>0.53</v>
      </c>
      <c r="F6170">
        <f>Table3[[#This Row],[DivPay]]*4</f>
        <v>2.12</v>
      </c>
      <c r="G6170" s="2">
        <f>Table3[[#This Row],[FwdDiv]]/Table3[[#This Row],[SharePrice]]</f>
        <v>4.1365853658536587E-2</v>
      </c>
    </row>
    <row r="6171" spans="2:7" x14ac:dyDescent="0.2">
      <c r="B6171" s="57">
        <v>36167</v>
      </c>
      <c r="C6171" s="56">
        <v>51.5</v>
      </c>
      <c r="D6171" s="56"/>
      <c r="E6171" s="56">
        <v>0.53</v>
      </c>
      <c r="F6171">
        <f>Table3[[#This Row],[DivPay]]*4</f>
        <v>2.12</v>
      </c>
      <c r="G6171" s="2">
        <f>Table3[[#This Row],[FwdDiv]]/Table3[[#This Row],[SharePrice]]</f>
        <v>4.1165048543689325E-2</v>
      </c>
    </row>
    <row r="6172" spans="2:7" x14ac:dyDescent="0.2">
      <c r="B6172" s="57">
        <v>36166</v>
      </c>
      <c r="C6172" s="56">
        <v>52.31</v>
      </c>
      <c r="D6172" s="56"/>
      <c r="E6172" s="56">
        <v>0.53</v>
      </c>
      <c r="F6172">
        <f>Table3[[#This Row],[DivPay]]*4</f>
        <v>2.12</v>
      </c>
      <c r="G6172" s="2">
        <f>Table3[[#This Row],[FwdDiv]]/Table3[[#This Row],[SharePrice]]</f>
        <v>4.0527623781303763E-2</v>
      </c>
    </row>
    <row r="6173" spans="2:7" x14ac:dyDescent="0.2">
      <c r="B6173" s="57">
        <v>36165</v>
      </c>
      <c r="C6173" s="56">
        <v>52.25</v>
      </c>
      <c r="D6173" s="56"/>
      <c r="E6173" s="56">
        <v>0.53</v>
      </c>
      <c r="F6173">
        <f>Table3[[#This Row],[DivPay]]*4</f>
        <v>2.12</v>
      </c>
      <c r="G6173" s="2">
        <f>Table3[[#This Row],[FwdDiv]]/Table3[[#This Row],[SharePrice]]</f>
        <v>4.0574162679425839E-2</v>
      </c>
    </row>
    <row r="6174" spans="2:7" x14ac:dyDescent="0.2">
      <c r="B6174" s="57">
        <v>36164</v>
      </c>
      <c r="C6174" s="56">
        <v>52.75</v>
      </c>
      <c r="D6174" s="56"/>
      <c r="E6174" s="56">
        <v>0.53</v>
      </c>
      <c r="F6174">
        <f>Table3[[#This Row],[DivPay]]*4</f>
        <v>2.12</v>
      </c>
      <c r="G6174" s="2">
        <f>Table3[[#This Row],[FwdDiv]]/Table3[[#This Row],[SharePrice]]</f>
        <v>4.018957345971564E-2</v>
      </c>
    </row>
    <row r="6175" spans="2:7" x14ac:dyDescent="0.2">
      <c r="B6175" s="57">
        <v>36160</v>
      </c>
      <c r="C6175" s="56">
        <v>52.88</v>
      </c>
      <c r="D6175" s="56"/>
      <c r="E6175" s="56">
        <v>0.53</v>
      </c>
      <c r="F6175">
        <f>Table3[[#This Row],[DivPay]]*4</f>
        <v>2.12</v>
      </c>
      <c r="G6175" s="2">
        <f>Table3[[#This Row],[FwdDiv]]/Table3[[#This Row],[SharePrice]]</f>
        <v>4.0090771558245086E-2</v>
      </c>
    </row>
    <row r="6176" spans="2:7" x14ac:dyDescent="0.2">
      <c r="B6176" s="57">
        <v>36159</v>
      </c>
      <c r="C6176" s="56">
        <v>52.81</v>
      </c>
      <c r="D6176" s="56"/>
      <c r="E6176" s="56">
        <v>0.53</v>
      </c>
      <c r="F6176">
        <f>Table3[[#This Row],[DivPay]]*4</f>
        <v>2.12</v>
      </c>
      <c r="G6176" s="2">
        <f>Table3[[#This Row],[FwdDiv]]/Table3[[#This Row],[SharePrice]]</f>
        <v>4.0143912137852678E-2</v>
      </c>
    </row>
    <row r="6177" spans="2:7" x14ac:dyDescent="0.2">
      <c r="B6177" s="57">
        <v>36158</v>
      </c>
      <c r="C6177" s="56">
        <v>53.06</v>
      </c>
      <c r="D6177" s="56"/>
      <c r="E6177" s="56">
        <v>0.53</v>
      </c>
      <c r="F6177">
        <f>Table3[[#This Row],[DivPay]]*4</f>
        <v>2.12</v>
      </c>
      <c r="G6177" s="2">
        <f>Table3[[#This Row],[FwdDiv]]/Table3[[#This Row],[SharePrice]]</f>
        <v>3.9954768186958159E-2</v>
      </c>
    </row>
    <row r="6178" spans="2:7" x14ac:dyDescent="0.2">
      <c r="B6178" s="57">
        <v>36157</v>
      </c>
      <c r="C6178" s="56">
        <v>52.69</v>
      </c>
      <c r="D6178" s="56"/>
      <c r="E6178" s="56">
        <v>0.53</v>
      </c>
      <c r="F6178">
        <f>Table3[[#This Row],[DivPay]]*4</f>
        <v>2.12</v>
      </c>
      <c r="G6178" s="2">
        <f>Table3[[#This Row],[FwdDiv]]/Table3[[#This Row],[SharePrice]]</f>
        <v>4.0235338773960905E-2</v>
      </c>
    </row>
    <row r="6179" spans="2:7" x14ac:dyDescent="0.2">
      <c r="B6179" s="57">
        <v>36153</v>
      </c>
      <c r="C6179" s="56">
        <v>53.06</v>
      </c>
      <c r="D6179" s="56"/>
      <c r="E6179" s="56">
        <v>0.53</v>
      </c>
      <c r="F6179">
        <f>Table3[[#This Row],[DivPay]]*4</f>
        <v>2.12</v>
      </c>
      <c r="G6179" s="2">
        <f>Table3[[#This Row],[FwdDiv]]/Table3[[#This Row],[SharePrice]]</f>
        <v>3.9954768186958159E-2</v>
      </c>
    </row>
    <row r="6180" spans="2:7" x14ac:dyDescent="0.2">
      <c r="B6180" s="57">
        <v>36152</v>
      </c>
      <c r="C6180" s="56">
        <v>53.13</v>
      </c>
      <c r="D6180" s="56"/>
      <c r="E6180" s="56">
        <v>0.53</v>
      </c>
      <c r="F6180">
        <f>Table3[[#This Row],[DivPay]]*4</f>
        <v>2.12</v>
      </c>
      <c r="G6180" s="2">
        <f>Table3[[#This Row],[FwdDiv]]/Table3[[#This Row],[SharePrice]]</f>
        <v>3.99021268586486E-2</v>
      </c>
    </row>
    <row r="6181" spans="2:7" x14ac:dyDescent="0.2">
      <c r="B6181" s="57">
        <v>36151</v>
      </c>
      <c r="C6181" s="56">
        <v>52.88</v>
      </c>
      <c r="D6181" s="56"/>
      <c r="E6181" s="56">
        <v>0.53</v>
      </c>
      <c r="F6181">
        <f>Table3[[#This Row],[DivPay]]*4</f>
        <v>2.12</v>
      </c>
      <c r="G6181" s="2">
        <f>Table3[[#This Row],[FwdDiv]]/Table3[[#This Row],[SharePrice]]</f>
        <v>4.0090771558245086E-2</v>
      </c>
    </row>
    <row r="6182" spans="2:7" x14ac:dyDescent="0.2">
      <c r="B6182" s="57">
        <v>36150</v>
      </c>
      <c r="C6182" s="56">
        <v>53.5</v>
      </c>
      <c r="D6182" s="56"/>
      <c r="E6182" s="56">
        <v>0.53</v>
      </c>
      <c r="F6182">
        <f>Table3[[#This Row],[DivPay]]*4</f>
        <v>2.12</v>
      </c>
      <c r="G6182" s="2">
        <f>Table3[[#This Row],[FwdDiv]]/Table3[[#This Row],[SharePrice]]</f>
        <v>3.9626168224299069E-2</v>
      </c>
    </row>
    <row r="6183" spans="2:7" x14ac:dyDescent="0.2">
      <c r="B6183" s="57">
        <v>36147</v>
      </c>
      <c r="C6183" s="56">
        <v>54</v>
      </c>
      <c r="D6183" s="56"/>
      <c r="E6183" s="56">
        <v>0.53</v>
      </c>
      <c r="F6183">
        <f>Table3[[#This Row],[DivPay]]*4</f>
        <v>2.12</v>
      </c>
      <c r="G6183" s="2">
        <f>Table3[[#This Row],[FwdDiv]]/Table3[[#This Row],[SharePrice]]</f>
        <v>3.9259259259259265E-2</v>
      </c>
    </row>
    <row r="6184" spans="2:7" x14ac:dyDescent="0.2">
      <c r="B6184" s="57">
        <v>36146</v>
      </c>
      <c r="C6184" s="56">
        <v>53.75</v>
      </c>
      <c r="D6184" s="56"/>
      <c r="E6184" s="56">
        <v>0.53</v>
      </c>
      <c r="F6184">
        <f>Table3[[#This Row],[DivPay]]*4</f>
        <v>2.12</v>
      </c>
      <c r="G6184" s="2">
        <f>Table3[[#This Row],[FwdDiv]]/Table3[[#This Row],[SharePrice]]</f>
        <v>3.9441860465116281E-2</v>
      </c>
    </row>
    <row r="6185" spans="2:7" x14ac:dyDescent="0.2">
      <c r="B6185" s="57">
        <v>36145</v>
      </c>
      <c r="C6185" s="56">
        <v>52.63</v>
      </c>
      <c r="D6185" s="56"/>
      <c r="E6185" s="56">
        <v>0.53</v>
      </c>
      <c r="F6185">
        <f>Table3[[#This Row],[DivPay]]*4</f>
        <v>2.12</v>
      </c>
      <c r="G6185" s="2">
        <f>Table3[[#This Row],[FwdDiv]]/Table3[[#This Row],[SharePrice]]</f>
        <v>4.0281208436253088E-2</v>
      </c>
    </row>
    <row r="6186" spans="2:7" x14ac:dyDescent="0.2">
      <c r="B6186" s="57">
        <v>36144</v>
      </c>
      <c r="C6186" s="56">
        <v>52.19</v>
      </c>
      <c r="D6186" s="56"/>
      <c r="E6186" s="56">
        <v>0.53</v>
      </c>
      <c r="F6186">
        <f>Table3[[#This Row],[DivPay]]*4</f>
        <v>2.12</v>
      </c>
      <c r="G6186" s="2">
        <f>Table3[[#This Row],[FwdDiv]]/Table3[[#This Row],[SharePrice]]</f>
        <v>4.0620808584019931E-2</v>
      </c>
    </row>
    <row r="6187" spans="2:7" x14ac:dyDescent="0.2">
      <c r="B6187" s="57">
        <v>36143</v>
      </c>
      <c r="C6187" s="56">
        <v>51.44</v>
      </c>
      <c r="D6187" s="56"/>
      <c r="E6187" s="56">
        <v>0.53</v>
      </c>
      <c r="F6187">
        <f>Table3[[#This Row],[DivPay]]*4</f>
        <v>2.12</v>
      </c>
      <c r="G6187" s="2">
        <f>Table3[[#This Row],[FwdDiv]]/Table3[[#This Row],[SharePrice]]</f>
        <v>4.1213063763608088E-2</v>
      </c>
    </row>
    <row r="6188" spans="2:7" x14ac:dyDescent="0.2">
      <c r="B6188" s="57">
        <v>36140</v>
      </c>
      <c r="C6188" s="56">
        <v>51.81</v>
      </c>
      <c r="D6188" s="56"/>
      <c r="E6188" s="56">
        <v>0.53</v>
      </c>
      <c r="F6188">
        <f>Table3[[#This Row],[DivPay]]*4</f>
        <v>2.12</v>
      </c>
      <c r="G6188" s="2">
        <f>Table3[[#This Row],[FwdDiv]]/Table3[[#This Row],[SharePrice]]</f>
        <v>4.0918741555684229E-2</v>
      </c>
    </row>
    <row r="6189" spans="2:7" x14ac:dyDescent="0.2">
      <c r="B6189" s="57">
        <v>36139</v>
      </c>
      <c r="C6189" s="56">
        <v>51.69</v>
      </c>
      <c r="D6189" s="56"/>
      <c r="E6189" s="56">
        <v>0.53</v>
      </c>
      <c r="F6189">
        <f>Table3[[#This Row],[DivPay]]*4</f>
        <v>2.12</v>
      </c>
      <c r="G6189" s="2">
        <f>Table3[[#This Row],[FwdDiv]]/Table3[[#This Row],[SharePrice]]</f>
        <v>4.1013735732249958E-2</v>
      </c>
    </row>
    <row r="6190" spans="2:7" x14ac:dyDescent="0.2">
      <c r="B6190" s="57">
        <v>36138</v>
      </c>
      <c r="C6190" s="56">
        <v>52.13</v>
      </c>
      <c r="D6190" s="56"/>
      <c r="E6190" s="56">
        <v>0.53</v>
      </c>
      <c r="F6190">
        <f>Table3[[#This Row],[DivPay]]*4</f>
        <v>2.12</v>
      </c>
      <c r="G6190" s="2">
        <f>Table3[[#This Row],[FwdDiv]]/Table3[[#This Row],[SharePrice]]</f>
        <v>4.0667561864569345E-2</v>
      </c>
    </row>
    <row r="6191" spans="2:7" x14ac:dyDescent="0.2">
      <c r="B6191" s="57">
        <v>36137</v>
      </c>
      <c r="C6191" s="56">
        <v>52.06</v>
      </c>
      <c r="D6191" s="56"/>
      <c r="E6191" s="56">
        <v>0.53</v>
      </c>
      <c r="F6191">
        <f>Table3[[#This Row],[DivPay]]*4</f>
        <v>2.12</v>
      </c>
      <c r="G6191" s="2">
        <f>Table3[[#This Row],[FwdDiv]]/Table3[[#This Row],[SharePrice]]</f>
        <v>4.0722243565117174E-2</v>
      </c>
    </row>
    <row r="6192" spans="2:7" x14ac:dyDescent="0.2">
      <c r="B6192" s="57">
        <v>36136</v>
      </c>
      <c r="C6192" s="56">
        <v>52.25</v>
      </c>
      <c r="D6192" s="56"/>
      <c r="E6192" s="56">
        <v>0.53</v>
      </c>
      <c r="F6192">
        <f>Table3[[#This Row],[DivPay]]*4</f>
        <v>2.12</v>
      </c>
      <c r="G6192" s="2">
        <f>Table3[[#This Row],[FwdDiv]]/Table3[[#This Row],[SharePrice]]</f>
        <v>4.0574162679425839E-2</v>
      </c>
    </row>
    <row r="6193" spans="2:7" x14ac:dyDescent="0.2">
      <c r="B6193" s="57">
        <v>36133</v>
      </c>
      <c r="C6193" s="56">
        <v>52.25</v>
      </c>
      <c r="D6193" s="56"/>
      <c r="E6193" s="56">
        <v>0.53</v>
      </c>
      <c r="F6193">
        <f>Table3[[#This Row],[DivPay]]*4</f>
        <v>2.12</v>
      </c>
      <c r="G6193" s="2">
        <f>Table3[[#This Row],[FwdDiv]]/Table3[[#This Row],[SharePrice]]</f>
        <v>4.0574162679425839E-2</v>
      </c>
    </row>
    <row r="6194" spans="2:7" x14ac:dyDescent="0.2">
      <c r="B6194" s="57">
        <v>36132</v>
      </c>
      <c r="C6194" s="56">
        <v>51.5</v>
      </c>
      <c r="D6194" s="56"/>
      <c r="E6194" s="56">
        <v>0.53</v>
      </c>
      <c r="F6194">
        <f>Table3[[#This Row],[DivPay]]*4</f>
        <v>2.12</v>
      </c>
      <c r="G6194" s="2">
        <f>Table3[[#This Row],[FwdDiv]]/Table3[[#This Row],[SharePrice]]</f>
        <v>4.1165048543689325E-2</v>
      </c>
    </row>
    <row r="6195" spans="2:7" x14ac:dyDescent="0.2">
      <c r="B6195" s="57">
        <v>36131</v>
      </c>
      <c r="C6195" s="56">
        <v>51.19</v>
      </c>
      <c r="D6195" s="56"/>
      <c r="E6195" s="56">
        <v>0.53</v>
      </c>
      <c r="F6195">
        <f>Table3[[#This Row],[DivPay]]*4</f>
        <v>2.12</v>
      </c>
      <c r="G6195" s="2">
        <f>Table3[[#This Row],[FwdDiv]]/Table3[[#This Row],[SharePrice]]</f>
        <v>4.1414338738034774E-2</v>
      </c>
    </row>
    <row r="6196" spans="2:7" x14ac:dyDescent="0.2">
      <c r="B6196" s="57">
        <v>36130</v>
      </c>
      <c r="C6196" s="56">
        <v>50.88</v>
      </c>
      <c r="D6196" s="56"/>
      <c r="E6196" s="56">
        <v>0.53</v>
      </c>
      <c r="F6196">
        <f>Table3[[#This Row],[DivPay]]*4</f>
        <v>2.12</v>
      </c>
      <c r="G6196" s="2">
        <f>Table3[[#This Row],[FwdDiv]]/Table3[[#This Row],[SharePrice]]</f>
        <v>4.1666666666666664E-2</v>
      </c>
    </row>
    <row r="6197" spans="2:7" x14ac:dyDescent="0.2">
      <c r="B6197" s="57">
        <v>36129</v>
      </c>
      <c r="C6197" s="56">
        <v>50.81</v>
      </c>
      <c r="D6197" s="56"/>
      <c r="E6197" s="56">
        <v>0.53</v>
      </c>
      <c r="F6197">
        <f>Table3[[#This Row],[DivPay]]*4</f>
        <v>2.12</v>
      </c>
      <c r="G6197" s="2">
        <f>Table3[[#This Row],[FwdDiv]]/Table3[[#This Row],[SharePrice]]</f>
        <v>4.1724070064947848E-2</v>
      </c>
    </row>
    <row r="6198" spans="2:7" x14ac:dyDescent="0.2">
      <c r="B6198" s="57">
        <v>36126</v>
      </c>
      <c r="C6198" s="56">
        <v>51.63</v>
      </c>
      <c r="D6198" s="56"/>
      <c r="E6198" s="56">
        <v>0.53</v>
      </c>
      <c r="F6198">
        <f>Table3[[#This Row],[DivPay]]*4</f>
        <v>2.12</v>
      </c>
      <c r="G6198" s="2">
        <f>Table3[[#This Row],[FwdDiv]]/Table3[[#This Row],[SharePrice]]</f>
        <v>4.1061398411776098E-2</v>
      </c>
    </row>
    <row r="6199" spans="2:7" x14ac:dyDescent="0.2">
      <c r="B6199" s="57">
        <v>36124</v>
      </c>
      <c r="C6199" s="56">
        <v>52.19</v>
      </c>
      <c r="D6199" s="56"/>
      <c r="E6199" s="56">
        <v>0.53</v>
      </c>
      <c r="F6199">
        <f>Table3[[#This Row],[DivPay]]*4</f>
        <v>2.12</v>
      </c>
      <c r="G6199" s="2">
        <f>Table3[[#This Row],[FwdDiv]]/Table3[[#This Row],[SharePrice]]</f>
        <v>4.0620808584019931E-2</v>
      </c>
    </row>
    <row r="6200" spans="2:7" x14ac:dyDescent="0.2">
      <c r="B6200" s="57">
        <v>36123</v>
      </c>
      <c r="C6200" s="56">
        <v>52</v>
      </c>
      <c r="D6200" s="56"/>
      <c r="E6200" s="56">
        <v>0.53</v>
      </c>
      <c r="F6200">
        <f>Table3[[#This Row],[DivPay]]*4</f>
        <v>2.12</v>
      </c>
      <c r="G6200" s="2">
        <f>Table3[[#This Row],[FwdDiv]]/Table3[[#This Row],[SharePrice]]</f>
        <v>4.0769230769230773E-2</v>
      </c>
    </row>
    <row r="6201" spans="2:7" x14ac:dyDescent="0.2">
      <c r="B6201" s="57">
        <v>36122</v>
      </c>
      <c r="C6201" s="56">
        <v>52.25</v>
      </c>
      <c r="D6201" s="56"/>
      <c r="E6201" s="56">
        <v>0.53</v>
      </c>
      <c r="F6201">
        <f>Table3[[#This Row],[DivPay]]*4</f>
        <v>2.12</v>
      </c>
      <c r="G6201" s="2">
        <f>Table3[[#This Row],[FwdDiv]]/Table3[[#This Row],[SharePrice]]</f>
        <v>4.0574162679425839E-2</v>
      </c>
    </row>
    <row r="6202" spans="2:7" x14ac:dyDescent="0.2">
      <c r="B6202" s="57">
        <v>36119</v>
      </c>
      <c r="C6202" s="56">
        <v>51.94</v>
      </c>
      <c r="D6202" s="56"/>
      <c r="E6202" s="56">
        <v>0.53</v>
      </c>
      <c r="F6202">
        <f>Table3[[#This Row],[DivPay]]*4</f>
        <v>2.12</v>
      </c>
      <c r="G6202" s="2">
        <f>Table3[[#This Row],[FwdDiv]]/Table3[[#This Row],[SharePrice]]</f>
        <v>4.0816326530612249E-2</v>
      </c>
    </row>
    <row r="6203" spans="2:7" x14ac:dyDescent="0.2">
      <c r="B6203" s="57">
        <v>36118</v>
      </c>
      <c r="C6203" s="56">
        <v>51.88</v>
      </c>
      <c r="D6203" s="56"/>
      <c r="E6203" s="56">
        <v>0.53</v>
      </c>
      <c r="F6203">
        <f>Table3[[#This Row],[DivPay]]*4</f>
        <v>2.12</v>
      </c>
      <c r="G6203" s="2">
        <f>Table3[[#This Row],[FwdDiv]]/Table3[[#This Row],[SharePrice]]</f>
        <v>4.0863531225905934E-2</v>
      </c>
    </row>
    <row r="6204" spans="2:7" x14ac:dyDescent="0.2">
      <c r="B6204" s="57">
        <v>36117</v>
      </c>
      <c r="C6204" s="56">
        <v>52.25</v>
      </c>
      <c r="D6204" s="56"/>
      <c r="E6204" s="56">
        <v>0.53</v>
      </c>
      <c r="F6204">
        <f>Table3[[#This Row],[DivPay]]*4</f>
        <v>2.12</v>
      </c>
      <c r="G6204" s="2">
        <f>Table3[[#This Row],[FwdDiv]]/Table3[[#This Row],[SharePrice]]</f>
        <v>4.0574162679425839E-2</v>
      </c>
    </row>
    <row r="6205" spans="2:7" x14ac:dyDescent="0.2">
      <c r="B6205" s="57">
        <v>36116</v>
      </c>
      <c r="C6205" s="56">
        <v>52.5</v>
      </c>
      <c r="D6205" s="56"/>
      <c r="E6205" s="56">
        <v>0.53</v>
      </c>
      <c r="F6205">
        <f>Table3[[#This Row],[DivPay]]*4</f>
        <v>2.12</v>
      </c>
      <c r="G6205" s="2">
        <f>Table3[[#This Row],[FwdDiv]]/Table3[[#This Row],[SharePrice]]</f>
        <v>4.0380952380952385E-2</v>
      </c>
    </row>
    <row r="6206" spans="2:7" x14ac:dyDescent="0.2">
      <c r="B6206" s="57">
        <v>36115</v>
      </c>
      <c r="C6206" s="56">
        <v>52.63</v>
      </c>
      <c r="D6206" s="56">
        <v>0.53</v>
      </c>
      <c r="E6206" s="56">
        <v>0.53</v>
      </c>
      <c r="F6206">
        <f>Table3[[#This Row],[DivPay]]*4</f>
        <v>2.12</v>
      </c>
      <c r="G6206" s="2">
        <f>Table3[[#This Row],[FwdDiv]]/Table3[[#This Row],[SharePrice]]</f>
        <v>4.0281208436253088E-2</v>
      </c>
    </row>
    <row r="6207" spans="2:7" x14ac:dyDescent="0.2">
      <c r="B6207" s="57">
        <v>36112</v>
      </c>
      <c r="C6207" s="56">
        <v>52.06</v>
      </c>
      <c r="D6207" s="56"/>
      <c r="E6207" s="56">
        <v>0.53</v>
      </c>
      <c r="F6207">
        <f>Table3[[#This Row],[DivPay]]*4</f>
        <v>2.12</v>
      </c>
      <c r="G6207" s="2">
        <f>Table3[[#This Row],[FwdDiv]]/Table3[[#This Row],[SharePrice]]</f>
        <v>4.0722243565117174E-2</v>
      </c>
    </row>
    <row r="6208" spans="2:7" x14ac:dyDescent="0.2">
      <c r="B6208" s="57">
        <v>36111</v>
      </c>
      <c r="C6208" s="56">
        <v>51.63</v>
      </c>
      <c r="D6208" s="56"/>
      <c r="E6208" s="56">
        <v>0.53</v>
      </c>
      <c r="F6208">
        <f>Table3[[#This Row],[DivPay]]*4</f>
        <v>2.12</v>
      </c>
      <c r="G6208" s="2">
        <f>Table3[[#This Row],[FwdDiv]]/Table3[[#This Row],[SharePrice]]</f>
        <v>4.1061398411776098E-2</v>
      </c>
    </row>
    <row r="6209" spans="2:7" x14ac:dyDescent="0.2">
      <c r="B6209" s="57">
        <v>36110</v>
      </c>
      <c r="C6209" s="56">
        <v>51.31</v>
      </c>
      <c r="D6209" s="56"/>
      <c r="E6209" s="56">
        <v>0.53</v>
      </c>
      <c r="F6209">
        <f>Table3[[#This Row],[DivPay]]*4</f>
        <v>2.12</v>
      </c>
      <c r="G6209" s="2">
        <f>Table3[[#This Row],[FwdDiv]]/Table3[[#This Row],[SharePrice]]</f>
        <v>4.1317481972325085E-2</v>
      </c>
    </row>
    <row r="6210" spans="2:7" x14ac:dyDescent="0.2">
      <c r="B6210" s="57">
        <v>36109</v>
      </c>
      <c r="C6210" s="56">
        <v>51.94</v>
      </c>
      <c r="D6210" s="56"/>
      <c r="E6210" s="56">
        <v>0.53</v>
      </c>
      <c r="F6210">
        <f>Table3[[#This Row],[DivPay]]*4</f>
        <v>2.12</v>
      </c>
      <c r="G6210" s="2">
        <f>Table3[[#This Row],[FwdDiv]]/Table3[[#This Row],[SharePrice]]</f>
        <v>4.0816326530612249E-2</v>
      </c>
    </row>
    <row r="6211" spans="2:7" x14ac:dyDescent="0.2">
      <c r="B6211" s="57">
        <v>36108</v>
      </c>
      <c r="C6211" s="56">
        <v>51</v>
      </c>
      <c r="D6211" s="56"/>
      <c r="E6211" s="56">
        <v>0.53</v>
      </c>
      <c r="F6211">
        <f>Table3[[#This Row],[DivPay]]*4</f>
        <v>2.12</v>
      </c>
      <c r="G6211" s="2">
        <f>Table3[[#This Row],[FwdDiv]]/Table3[[#This Row],[SharePrice]]</f>
        <v>4.1568627450980396E-2</v>
      </c>
    </row>
    <row r="6212" spans="2:7" x14ac:dyDescent="0.2">
      <c r="B6212" s="57">
        <v>36105</v>
      </c>
      <c r="C6212" s="56">
        <v>50.38</v>
      </c>
      <c r="D6212" s="56"/>
      <c r="E6212" s="56">
        <v>0.53</v>
      </c>
      <c r="F6212">
        <f>Table3[[#This Row],[DivPay]]*4</f>
        <v>2.12</v>
      </c>
      <c r="G6212" s="2">
        <f>Table3[[#This Row],[FwdDiv]]/Table3[[#This Row],[SharePrice]]</f>
        <v>4.2080190551806271E-2</v>
      </c>
    </row>
    <row r="6213" spans="2:7" x14ac:dyDescent="0.2">
      <c r="B6213" s="57">
        <v>36104</v>
      </c>
      <c r="C6213" s="56">
        <v>50.19</v>
      </c>
      <c r="D6213" s="56"/>
      <c r="E6213" s="56">
        <v>0.53</v>
      </c>
      <c r="F6213">
        <f>Table3[[#This Row],[DivPay]]*4</f>
        <v>2.12</v>
      </c>
      <c r="G6213" s="2">
        <f>Table3[[#This Row],[FwdDiv]]/Table3[[#This Row],[SharePrice]]</f>
        <v>4.223948993823471E-2</v>
      </c>
    </row>
    <row r="6214" spans="2:7" x14ac:dyDescent="0.2">
      <c r="B6214" s="57">
        <v>36103</v>
      </c>
      <c r="C6214" s="56">
        <v>50.69</v>
      </c>
      <c r="D6214" s="56"/>
      <c r="E6214" s="56">
        <v>0.53</v>
      </c>
      <c r="F6214">
        <f>Table3[[#This Row],[DivPay]]*4</f>
        <v>2.12</v>
      </c>
      <c r="G6214" s="2">
        <f>Table3[[#This Row],[FwdDiv]]/Table3[[#This Row],[SharePrice]]</f>
        <v>4.1822844742552774E-2</v>
      </c>
    </row>
    <row r="6215" spans="2:7" x14ac:dyDescent="0.2">
      <c r="B6215" s="57">
        <v>36102</v>
      </c>
      <c r="C6215" s="56">
        <v>50.75</v>
      </c>
      <c r="D6215" s="56"/>
      <c r="E6215" s="56">
        <v>0.53</v>
      </c>
      <c r="F6215">
        <f>Table3[[#This Row],[DivPay]]*4</f>
        <v>2.12</v>
      </c>
      <c r="G6215" s="2">
        <f>Table3[[#This Row],[FwdDiv]]/Table3[[#This Row],[SharePrice]]</f>
        <v>4.1773399014778327E-2</v>
      </c>
    </row>
    <row r="6216" spans="2:7" x14ac:dyDescent="0.2">
      <c r="B6216" s="57">
        <v>36101</v>
      </c>
      <c r="C6216" s="56">
        <v>50.5</v>
      </c>
      <c r="D6216" s="56"/>
      <c r="E6216" s="56">
        <v>0.53</v>
      </c>
      <c r="F6216">
        <f>Table3[[#This Row],[DivPay]]*4</f>
        <v>2.12</v>
      </c>
      <c r="G6216" s="2">
        <f>Table3[[#This Row],[FwdDiv]]/Table3[[#This Row],[SharePrice]]</f>
        <v>4.1980198019801983E-2</v>
      </c>
    </row>
    <row r="6217" spans="2:7" x14ac:dyDescent="0.2">
      <c r="B6217" s="57">
        <v>36098</v>
      </c>
      <c r="C6217" s="56">
        <v>50.13</v>
      </c>
      <c r="D6217" s="56"/>
      <c r="E6217" s="56">
        <v>0.53</v>
      </c>
      <c r="F6217">
        <f>Table3[[#This Row],[DivPay]]*4</f>
        <v>2.12</v>
      </c>
      <c r="G6217" s="2">
        <f>Table3[[#This Row],[FwdDiv]]/Table3[[#This Row],[SharePrice]]</f>
        <v>4.2290045880710156E-2</v>
      </c>
    </row>
    <row r="6218" spans="2:7" x14ac:dyDescent="0.2">
      <c r="B6218" s="57">
        <v>36097</v>
      </c>
      <c r="C6218" s="56">
        <v>49.5</v>
      </c>
      <c r="D6218" s="56"/>
      <c r="E6218" s="56">
        <v>0.53</v>
      </c>
      <c r="F6218">
        <f>Table3[[#This Row],[DivPay]]*4</f>
        <v>2.12</v>
      </c>
      <c r="G6218" s="2">
        <f>Table3[[#This Row],[FwdDiv]]/Table3[[#This Row],[SharePrice]]</f>
        <v>4.2828282828282833E-2</v>
      </c>
    </row>
    <row r="6219" spans="2:7" x14ac:dyDescent="0.2">
      <c r="B6219" s="57">
        <v>36096</v>
      </c>
      <c r="C6219" s="56">
        <v>50.75</v>
      </c>
      <c r="D6219" s="56"/>
      <c r="E6219" s="56">
        <v>0.53</v>
      </c>
      <c r="F6219">
        <f>Table3[[#This Row],[DivPay]]*4</f>
        <v>2.12</v>
      </c>
      <c r="G6219" s="2">
        <f>Table3[[#This Row],[FwdDiv]]/Table3[[#This Row],[SharePrice]]</f>
        <v>4.1773399014778327E-2</v>
      </c>
    </row>
    <row r="6220" spans="2:7" x14ac:dyDescent="0.2">
      <c r="B6220" s="57">
        <v>36095</v>
      </c>
      <c r="C6220" s="56">
        <v>49.94</v>
      </c>
      <c r="D6220" s="56"/>
      <c r="E6220" s="56">
        <v>0.53</v>
      </c>
      <c r="F6220">
        <f>Table3[[#This Row],[DivPay]]*4</f>
        <v>2.12</v>
      </c>
      <c r="G6220" s="2">
        <f>Table3[[#This Row],[FwdDiv]]/Table3[[#This Row],[SharePrice]]</f>
        <v>4.2450941129355227E-2</v>
      </c>
    </row>
    <row r="6221" spans="2:7" x14ac:dyDescent="0.2">
      <c r="B6221" s="57">
        <v>36094</v>
      </c>
      <c r="C6221" s="56">
        <v>49.13</v>
      </c>
      <c r="D6221" s="56"/>
      <c r="E6221" s="56">
        <v>0.53</v>
      </c>
      <c r="F6221">
        <f>Table3[[#This Row],[DivPay]]*4</f>
        <v>2.12</v>
      </c>
      <c r="G6221" s="2">
        <f>Table3[[#This Row],[FwdDiv]]/Table3[[#This Row],[SharePrice]]</f>
        <v>4.315082434357826E-2</v>
      </c>
    </row>
    <row r="6222" spans="2:7" x14ac:dyDescent="0.2">
      <c r="B6222" s="57">
        <v>36091</v>
      </c>
      <c r="C6222" s="56">
        <v>49.56</v>
      </c>
      <c r="D6222" s="56"/>
      <c r="E6222" s="56">
        <v>0.53</v>
      </c>
      <c r="F6222">
        <f>Table3[[#This Row],[DivPay]]*4</f>
        <v>2.12</v>
      </c>
      <c r="G6222" s="2">
        <f>Table3[[#This Row],[FwdDiv]]/Table3[[#This Row],[SharePrice]]</f>
        <v>4.2776432606941084E-2</v>
      </c>
    </row>
    <row r="6223" spans="2:7" x14ac:dyDescent="0.2">
      <c r="B6223" s="57">
        <v>36090</v>
      </c>
      <c r="C6223" s="56">
        <v>49.56</v>
      </c>
      <c r="D6223" s="56"/>
      <c r="E6223" s="56">
        <v>0.53</v>
      </c>
      <c r="F6223">
        <f>Table3[[#This Row],[DivPay]]*4</f>
        <v>2.12</v>
      </c>
      <c r="G6223" s="2">
        <f>Table3[[#This Row],[FwdDiv]]/Table3[[#This Row],[SharePrice]]</f>
        <v>4.2776432606941084E-2</v>
      </c>
    </row>
    <row r="6224" spans="2:7" x14ac:dyDescent="0.2">
      <c r="B6224" s="57">
        <v>36089</v>
      </c>
      <c r="C6224" s="56">
        <v>49.25</v>
      </c>
      <c r="D6224" s="56"/>
      <c r="E6224" s="56">
        <v>0.53</v>
      </c>
      <c r="F6224">
        <f>Table3[[#This Row],[DivPay]]*4</f>
        <v>2.12</v>
      </c>
      <c r="G6224" s="2">
        <f>Table3[[#This Row],[FwdDiv]]/Table3[[#This Row],[SharePrice]]</f>
        <v>4.3045685279187819E-2</v>
      </c>
    </row>
    <row r="6225" spans="2:7" x14ac:dyDescent="0.2">
      <c r="B6225" s="57">
        <v>36088</v>
      </c>
      <c r="C6225" s="56">
        <v>49.81</v>
      </c>
      <c r="D6225" s="56"/>
      <c r="E6225" s="56">
        <v>0.53</v>
      </c>
      <c r="F6225">
        <f>Table3[[#This Row],[DivPay]]*4</f>
        <v>2.12</v>
      </c>
      <c r="G6225" s="2">
        <f>Table3[[#This Row],[FwdDiv]]/Table3[[#This Row],[SharePrice]]</f>
        <v>4.2561734591447499E-2</v>
      </c>
    </row>
    <row r="6226" spans="2:7" x14ac:dyDescent="0.2">
      <c r="B6226" s="57">
        <v>36087</v>
      </c>
      <c r="C6226" s="56">
        <v>51.94</v>
      </c>
      <c r="D6226" s="56"/>
      <c r="E6226" s="56">
        <v>0.53</v>
      </c>
      <c r="F6226">
        <f>Table3[[#This Row],[DivPay]]*4</f>
        <v>2.12</v>
      </c>
      <c r="G6226" s="2">
        <f>Table3[[#This Row],[FwdDiv]]/Table3[[#This Row],[SharePrice]]</f>
        <v>4.0816326530612249E-2</v>
      </c>
    </row>
    <row r="6227" spans="2:7" x14ac:dyDescent="0.2">
      <c r="B6227" s="57">
        <v>36084</v>
      </c>
      <c r="C6227" s="56">
        <v>53</v>
      </c>
      <c r="D6227" s="56"/>
      <c r="E6227" s="56">
        <v>0.53</v>
      </c>
      <c r="F6227">
        <f>Table3[[#This Row],[DivPay]]*4</f>
        <v>2.12</v>
      </c>
      <c r="G6227" s="2">
        <f>Table3[[#This Row],[FwdDiv]]/Table3[[#This Row],[SharePrice]]</f>
        <v>0.04</v>
      </c>
    </row>
    <row r="6228" spans="2:7" x14ac:dyDescent="0.2">
      <c r="B6228" s="57">
        <v>36083</v>
      </c>
      <c r="C6228" s="56">
        <v>55.06</v>
      </c>
      <c r="D6228" s="56"/>
      <c r="E6228" s="56">
        <v>0.53</v>
      </c>
      <c r="F6228">
        <f>Table3[[#This Row],[DivPay]]*4</f>
        <v>2.12</v>
      </c>
      <c r="G6228" s="2">
        <f>Table3[[#This Row],[FwdDiv]]/Table3[[#This Row],[SharePrice]]</f>
        <v>3.8503450780966217E-2</v>
      </c>
    </row>
    <row r="6229" spans="2:7" x14ac:dyDescent="0.2">
      <c r="B6229" s="57">
        <v>36082</v>
      </c>
      <c r="C6229" s="56">
        <v>53.38</v>
      </c>
      <c r="D6229" s="56"/>
      <c r="E6229" s="56">
        <v>0.53</v>
      </c>
      <c r="F6229">
        <f>Table3[[#This Row],[DivPay]]*4</f>
        <v>2.12</v>
      </c>
      <c r="G6229" s="2">
        <f>Table3[[#This Row],[FwdDiv]]/Table3[[#This Row],[SharePrice]]</f>
        <v>3.9715249156987639E-2</v>
      </c>
    </row>
    <row r="6230" spans="2:7" x14ac:dyDescent="0.2">
      <c r="B6230" s="57">
        <v>36081</v>
      </c>
      <c r="C6230" s="56">
        <v>51.44</v>
      </c>
      <c r="D6230" s="56"/>
      <c r="E6230" s="56">
        <v>0.53</v>
      </c>
      <c r="F6230">
        <f>Table3[[#This Row],[DivPay]]*4</f>
        <v>2.12</v>
      </c>
      <c r="G6230" s="2">
        <f>Table3[[#This Row],[FwdDiv]]/Table3[[#This Row],[SharePrice]]</f>
        <v>4.1213063763608088E-2</v>
      </c>
    </row>
    <row r="6231" spans="2:7" x14ac:dyDescent="0.2">
      <c r="B6231" s="57">
        <v>36080</v>
      </c>
      <c r="C6231" s="56">
        <v>50.19</v>
      </c>
      <c r="D6231" s="56"/>
      <c r="E6231" s="56">
        <v>0.53</v>
      </c>
      <c r="F6231">
        <f>Table3[[#This Row],[DivPay]]*4</f>
        <v>2.12</v>
      </c>
      <c r="G6231" s="2">
        <f>Table3[[#This Row],[FwdDiv]]/Table3[[#This Row],[SharePrice]]</f>
        <v>4.223948993823471E-2</v>
      </c>
    </row>
    <row r="6232" spans="2:7" x14ac:dyDescent="0.2">
      <c r="B6232" s="57">
        <v>36077</v>
      </c>
      <c r="C6232" s="56">
        <v>52.44</v>
      </c>
      <c r="D6232" s="56"/>
      <c r="E6232" s="56">
        <v>0.53</v>
      </c>
      <c r="F6232">
        <f>Table3[[#This Row],[DivPay]]*4</f>
        <v>2.12</v>
      </c>
      <c r="G6232" s="2">
        <f>Table3[[#This Row],[FwdDiv]]/Table3[[#This Row],[SharePrice]]</f>
        <v>4.0427154843630818E-2</v>
      </c>
    </row>
    <row r="6233" spans="2:7" x14ac:dyDescent="0.2">
      <c r="B6233" s="57">
        <v>36076</v>
      </c>
      <c r="C6233" s="56">
        <v>54.38</v>
      </c>
      <c r="D6233" s="56"/>
      <c r="E6233" s="56">
        <v>0.53</v>
      </c>
      <c r="F6233">
        <f>Table3[[#This Row],[DivPay]]*4</f>
        <v>2.12</v>
      </c>
      <c r="G6233" s="2">
        <f>Table3[[#This Row],[FwdDiv]]/Table3[[#This Row],[SharePrice]]</f>
        <v>3.8984920926811328E-2</v>
      </c>
    </row>
    <row r="6234" spans="2:7" x14ac:dyDescent="0.2">
      <c r="B6234" s="57">
        <v>36075</v>
      </c>
      <c r="C6234" s="56">
        <v>54.5</v>
      </c>
      <c r="D6234" s="56"/>
      <c r="E6234" s="56">
        <v>0.53</v>
      </c>
      <c r="F6234">
        <f>Table3[[#This Row],[DivPay]]*4</f>
        <v>2.12</v>
      </c>
      <c r="G6234" s="2">
        <f>Table3[[#This Row],[FwdDiv]]/Table3[[#This Row],[SharePrice]]</f>
        <v>3.8899082568807343E-2</v>
      </c>
    </row>
    <row r="6235" spans="2:7" x14ac:dyDescent="0.2">
      <c r="B6235" s="57">
        <v>36074</v>
      </c>
      <c r="C6235" s="56">
        <v>54.94</v>
      </c>
      <c r="D6235" s="56"/>
      <c r="E6235" s="56">
        <v>0.53</v>
      </c>
      <c r="F6235">
        <f>Table3[[#This Row],[DivPay]]*4</f>
        <v>2.12</v>
      </c>
      <c r="G6235" s="2">
        <f>Table3[[#This Row],[FwdDiv]]/Table3[[#This Row],[SharePrice]]</f>
        <v>3.8587550054605027E-2</v>
      </c>
    </row>
    <row r="6236" spans="2:7" x14ac:dyDescent="0.2">
      <c r="B6236" s="57">
        <v>36073</v>
      </c>
      <c r="C6236" s="56">
        <v>55.94</v>
      </c>
      <c r="D6236" s="56"/>
      <c r="E6236" s="56">
        <v>0.53</v>
      </c>
      <c r="F6236">
        <f>Table3[[#This Row],[DivPay]]*4</f>
        <v>2.12</v>
      </c>
      <c r="G6236" s="2">
        <f>Table3[[#This Row],[FwdDiv]]/Table3[[#This Row],[SharePrice]]</f>
        <v>3.7897747586700038E-2</v>
      </c>
    </row>
    <row r="6237" spans="2:7" x14ac:dyDescent="0.2">
      <c r="B6237" s="57">
        <v>36070</v>
      </c>
      <c r="C6237" s="56">
        <v>53.94</v>
      </c>
      <c r="D6237" s="56"/>
      <c r="E6237" s="56">
        <v>0.53</v>
      </c>
      <c r="F6237">
        <f>Table3[[#This Row],[DivPay]]*4</f>
        <v>2.12</v>
      </c>
      <c r="G6237" s="2">
        <f>Table3[[#This Row],[FwdDiv]]/Table3[[#This Row],[SharePrice]]</f>
        <v>3.930292918057101E-2</v>
      </c>
    </row>
    <row r="6238" spans="2:7" x14ac:dyDescent="0.2">
      <c r="B6238" s="57">
        <v>36069</v>
      </c>
      <c r="C6238" s="56">
        <v>52.25</v>
      </c>
      <c r="D6238" s="56"/>
      <c r="E6238" s="56">
        <v>0.53</v>
      </c>
      <c r="F6238">
        <f>Table3[[#This Row],[DivPay]]*4</f>
        <v>2.12</v>
      </c>
      <c r="G6238" s="2">
        <f>Table3[[#This Row],[FwdDiv]]/Table3[[#This Row],[SharePrice]]</f>
        <v>4.0574162679425839E-2</v>
      </c>
    </row>
    <row r="6239" spans="2:7" x14ac:dyDescent="0.2">
      <c r="B6239" s="57">
        <v>36068</v>
      </c>
      <c r="C6239" s="56">
        <v>52</v>
      </c>
      <c r="D6239" s="56"/>
      <c r="E6239" s="56">
        <v>0.53</v>
      </c>
      <c r="F6239">
        <f>Table3[[#This Row],[DivPay]]*4</f>
        <v>2.12</v>
      </c>
      <c r="G6239" s="2">
        <f>Table3[[#This Row],[FwdDiv]]/Table3[[#This Row],[SharePrice]]</f>
        <v>4.0769230769230773E-2</v>
      </c>
    </row>
    <row r="6240" spans="2:7" x14ac:dyDescent="0.2">
      <c r="B6240" s="57">
        <v>36067</v>
      </c>
      <c r="C6240" s="56">
        <v>51.75</v>
      </c>
      <c r="D6240" s="56"/>
      <c r="E6240" s="56">
        <v>0.53</v>
      </c>
      <c r="F6240">
        <f>Table3[[#This Row],[DivPay]]*4</f>
        <v>2.12</v>
      </c>
      <c r="G6240" s="2">
        <f>Table3[[#This Row],[FwdDiv]]/Table3[[#This Row],[SharePrice]]</f>
        <v>4.0966183574879231E-2</v>
      </c>
    </row>
    <row r="6241" spans="2:7" x14ac:dyDescent="0.2">
      <c r="B6241" s="57">
        <v>36066</v>
      </c>
      <c r="C6241" s="56">
        <v>50.44</v>
      </c>
      <c r="D6241" s="56"/>
      <c r="E6241" s="56">
        <v>0.53</v>
      </c>
      <c r="F6241">
        <f>Table3[[#This Row],[DivPay]]*4</f>
        <v>2.12</v>
      </c>
      <c r="G6241" s="2">
        <f>Table3[[#This Row],[FwdDiv]]/Table3[[#This Row],[SharePrice]]</f>
        <v>4.2030134813639972E-2</v>
      </c>
    </row>
    <row r="6242" spans="2:7" x14ac:dyDescent="0.2">
      <c r="B6242" s="57">
        <v>36063</v>
      </c>
      <c r="C6242" s="56">
        <v>49.81</v>
      </c>
      <c r="D6242" s="56"/>
      <c r="E6242" s="56">
        <v>0.53</v>
      </c>
      <c r="F6242">
        <f>Table3[[#This Row],[DivPay]]*4</f>
        <v>2.12</v>
      </c>
      <c r="G6242" s="2">
        <f>Table3[[#This Row],[FwdDiv]]/Table3[[#This Row],[SharePrice]]</f>
        <v>4.2561734591447499E-2</v>
      </c>
    </row>
    <row r="6243" spans="2:7" x14ac:dyDescent="0.2">
      <c r="B6243" s="57">
        <v>36062</v>
      </c>
      <c r="C6243" s="56">
        <v>49.63</v>
      </c>
      <c r="D6243" s="56"/>
      <c r="E6243" s="56">
        <v>0.53</v>
      </c>
      <c r="F6243">
        <f>Table3[[#This Row],[DivPay]]*4</f>
        <v>2.12</v>
      </c>
      <c r="G6243" s="2">
        <f>Table3[[#This Row],[FwdDiv]]/Table3[[#This Row],[SharePrice]]</f>
        <v>4.2716099133588557E-2</v>
      </c>
    </row>
    <row r="6244" spans="2:7" x14ac:dyDescent="0.2">
      <c r="B6244" s="57">
        <v>36061</v>
      </c>
      <c r="C6244" s="56">
        <v>50</v>
      </c>
      <c r="D6244" s="56"/>
      <c r="E6244" s="56">
        <v>0.53</v>
      </c>
      <c r="F6244">
        <f>Table3[[#This Row],[DivPay]]*4</f>
        <v>2.12</v>
      </c>
      <c r="G6244" s="2">
        <f>Table3[[#This Row],[FwdDiv]]/Table3[[#This Row],[SharePrice]]</f>
        <v>4.24E-2</v>
      </c>
    </row>
    <row r="6245" spans="2:7" x14ac:dyDescent="0.2">
      <c r="B6245" s="57">
        <v>36060</v>
      </c>
      <c r="C6245" s="56">
        <v>49.38</v>
      </c>
      <c r="D6245" s="56"/>
      <c r="E6245" s="56">
        <v>0.53</v>
      </c>
      <c r="F6245">
        <f>Table3[[#This Row],[DivPay]]*4</f>
        <v>2.12</v>
      </c>
      <c r="G6245" s="2">
        <f>Table3[[#This Row],[FwdDiv]]/Table3[[#This Row],[SharePrice]]</f>
        <v>4.2932361279870393E-2</v>
      </c>
    </row>
    <row r="6246" spans="2:7" x14ac:dyDescent="0.2">
      <c r="B6246" s="57">
        <v>36059</v>
      </c>
      <c r="C6246" s="56">
        <v>48.56</v>
      </c>
      <c r="D6246" s="56"/>
      <c r="E6246" s="56">
        <v>0.53</v>
      </c>
      <c r="F6246">
        <f>Table3[[#This Row],[DivPay]]*4</f>
        <v>2.12</v>
      </c>
      <c r="G6246" s="2">
        <f>Table3[[#This Row],[FwdDiv]]/Table3[[#This Row],[SharePrice]]</f>
        <v>4.3657331136738059E-2</v>
      </c>
    </row>
    <row r="6247" spans="2:7" x14ac:dyDescent="0.2">
      <c r="B6247" s="57">
        <v>36056</v>
      </c>
      <c r="C6247" s="56">
        <v>48.94</v>
      </c>
      <c r="D6247" s="56"/>
      <c r="E6247" s="56">
        <v>0.53</v>
      </c>
      <c r="F6247">
        <f>Table3[[#This Row],[DivPay]]*4</f>
        <v>2.12</v>
      </c>
      <c r="G6247" s="2">
        <f>Table3[[#This Row],[FwdDiv]]/Table3[[#This Row],[SharePrice]]</f>
        <v>4.3318348998774014E-2</v>
      </c>
    </row>
    <row r="6248" spans="2:7" x14ac:dyDescent="0.2">
      <c r="B6248" s="57">
        <v>36055</v>
      </c>
      <c r="C6248" s="56">
        <v>48.63</v>
      </c>
      <c r="D6248" s="56"/>
      <c r="E6248" s="56">
        <v>0.53</v>
      </c>
      <c r="F6248">
        <f>Table3[[#This Row],[DivPay]]*4</f>
        <v>2.12</v>
      </c>
      <c r="G6248" s="2">
        <f>Table3[[#This Row],[FwdDiv]]/Table3[[#This Row],[SharePrice]]</f>
        <v>4.3594488998560561E-2</v>
      </c>
    </row>
    <row r="6249" spans="2:7" x14ac:dyDescent="0.2">
      <c r="B6249" s="57">
        <v>36054</v>
      </c>
      <c r="C6249" s="56">
        <v>48.5</v>
      </c>
      <c r="D6249" s="56"/>
      <c r="E6249" s="56">
        <v>0.53</v>
      </c>
      <c r="F6249">
        <f>Table3[[#This Row],[DivPay]]*4</f>
        <v>2.12</v>
      </c>
      <c r="G6249" s="2">
        <f>Table3[[#This Row],[FwdDiv]]/Table3[[#This Row],[SharePrice]]</f>
        <v>4.371134020618557E-2</v>
      </c>
    </row>
    <row r="6250" spans="2:7" x14ac:dyDescent="0.2">
      <c r="B6250" s="57">
        <v>36053</v>
      </c>
      <c r="C6250" s="56">
        <v>48.19</v>
      </c>
      <c r="D6250" s="56"/>
      <c r="E6250" s="56">
        <v>0.53</v>
      </c>
      <c r="F6250">
        <f>Table3[[#This Row],[DivPay]]*4</f>
        <v>2.12</v>
      </c>
      <c r="G6250" s="2">
        <f>Table3[[#This Row],[FwdDiv]]/Table3[[#This Row],[SharePrice]]</f>
        <v>4.3992529570450307E-2</v>
      </c>
    </row>
    <row r="6251" spans="2:7" x14ac:dyDescent="0.2">
      <c r="B6251" s="57">
        <v>36052</v>
      </c>
      <c r="C6251" s="56">
        <v>47.5</v>
      </c>
      <c r="D6251" s="56"/>
      <c r="E6251" s="56">
        <v>0.53</v>
      </c>
      <c r="F6251">
        <f>Table3[[#This Row],[DivPay]]*4</f>
        <v>2.12</v>
      </c>
      <c r="G6251" s="2">
        <f>Table3[[#This Row],[FwdDiv]]/Table3[[#This Row],[SharePrice]]</f>
        <v>4.4631578947368425E-2</v>
      </c>
    </row>
    <row r="6252" spans="2:7" x14ac:dyDescent="0.2">
      <c r="B6252" s="57">
        <v>36049</v>
      </c>
      <c r="C6252" s="56">
        <v>47.25</v>
      </c>
      <c r="D6252" s="56"/>
      <c r="E6252" s="56">
        <v>0.53</v>
      </c>
      <c r="F6252">
        <f>Table3[[#This Row],[DivPay]]*4</f>
        <v>2.12</v>
      </c>
      <c r="G6252" s="2">
        <f>Table3[[#This Row],[FwdDiv]]/Table3[[#This Row],[SharePrice]]</f>
        <v>4.4867724867724869E-2</v>
      </c>
    </row>
    <row r="6253" spans="2:7" x14ac:dyDescent="0.2">
      <c r="B6253" s="57">
        <v>36048</v>
      </c>
      <c r="C6253" s="56">
        <v>47</v>
      </c>
      <c r="D6253" s="56"/>
      <c r="E6253" s="56">
        <v>0.53</v>
      </c>
      <c r="F6253">
        <f>Table3[[#This Row],[DivPay]]*4</f>
        <v>2.12</v>
      </c>
      <c r="G6253" s="2">
        <f>Table3[[#This Row],[FwdDiv]]/Table3[[#This Row],[SharePrice]]</f>
        <v>4.5106382978723408E-2</v>
      </c>
    </row>
    <row r="6254" spans="2:7" x14ac:dyDescent="0.2">
      <c r="B6254" s="57">
        <v>36047</v>
      </c>
      <c r="C6254" s="56">
        <v>46.44</v>
      </c>
      <c r="D6254" s="56"/>
      <c r="E6254" s="56">
        <v>0.53</v>
      </c>
      <c r="F6254">
        <f>Table3[[#This Row],[DivPay]]*4</f>
        <v>2.12</v>
      </c>
      <c r="G6254" s="2">
        <f>Table3[[#This Row],[FwdDiv]]/Table3[[#This Row],[SharePrice]]</f>
        <v>4.5650301464254958E-2</v>
      </c>
    </row>
    <row r="6255" spans="2:7" x14ac:dyDescent="0.2">
      <c r="B6255" s="57">
        <v>36046</v>
      </c>
      <c r="C6255" s="56">
        <v>46.81</v>
      </c>
      <c r="D6255" s="56"/>
      <c r="E6255" s="56">
        <v>0.53</v>
      </c>
      <c r="F6255">
        <f>Table3[[#This Row],[DivPay]]*4</f>
        <v>2.12</v>
      </c>
      <c r="G6255" s="2">
        <f>Table3[[#This Row],[FwdDiv]]/Table3[[#This Row],[SharePrice]]</f>
        <v>4.5289468062379837E-2</v>
      </c>
    </row>
    <row r="6256" spans="2:7" x14ac:dyDescent="0.2">
      <c r="B6256" s="57">
        <v>36042</v>
      </c>
      <c r="C6256" s="56">
        <v>46.13</v>
      </c>
      <c r="D6256" s="56"/>
      <c r="E6256" s="56">
        <v>0.53</v>
      </c>
      <c r="F6256">
        <f>Table3[[#This Row],[DivPay]]*4</f>
        <v>2.12</v>
      </c>
      <c r="G6256" s="2">
        <f>Table3[[#This Row],[FwdDiv]]/Table3[[#This Row],[SharePrice]]</f>
        <v>4.5957077823542164E-2</v>
      </c>
    </row>
    <row r="6257" spans="2:7" x14ac:dyDescent="0.2">
      <c r="B6257" s="57">
        <v>36041</v>
      </c>
      <c r="C6257" s="56">
        <v>46</v>
      </c>
      <c r="D6257" s="56"/>
      <c r="E6257" s="56">
        <v>0.53</v>
      </c>
      <c r="F6257">
        <f>Table3[[#This Row],[DivPay]]*4</f>
        <v>2.12</v>
      </c>
      <c r="G6257" s="2">
        <f>Table3[[#This Row],[FwdDiv]]/Table3[[#This Row],[SharePrice]]</f>
        <v>4.6086956521739129E-2</v>
      </c>
    </row>
    <row r="6258" spans="2:7" x14ac:dyDescent="0.2">
      <c r="B6258" s="57">
        <v>36040</v>
      </c>
      <c r="C6258" s="56">
        <v>45.75</v>
      </c>
      <c r="D6258" s="56"/>
      <c r="E6258" s="56">
        <v>0.53</v>
      </c>
      <c r="F6258">
        <f>Table3[[#This Row],[DivPay]]*4</f>
        <v>2.12</v>
      </c>
      <c r="G6258" s="2">
        <f>Table3[[#This Row],[FwdDiv]]/Table3[[#This Row],[SharePrice]]</f>
        <v>4.6338797814207654E-2</v>
      </c>
    </row>
    <row r="6259" spans="2:7" x14ac:dyDescent="0.2">
      <c r="B6259" s="57">
        <v>36039</v>
      </c>
      <c r="C6259" s="56">
        <v>47.06</v>
      </c>
      <c r="D6259" s="56"/>
      <c r="E6259" s="56">
        <v>0.53</v>
      </c>
      <c r="F6259">
        <f>Table3[[#This Row],[DivPay]]*4</f>
        <v>2.12</v>
      </c>
      <c r="G6259" s="2">
        <f>Table3[[#This Row],[FwdDiv]]/Table3[[#This Row],[SharePrice]]</f>
        <v>4.5048873778155543E-2</v>
      </c>
    </row>
    <row r="6260" spans="2:7" x14ac:dyDescent="0.2">
      <c r="B6260" s="57">
        <v>36038</v>
      </c>
      <c r="C6260" s="56">
        <v>47.31</v>
      </c>
      <c r="D6260" s="56"/>
      <c r="E6260" s="56">
        <v>0.53</v>
      </c>
      <c r="F6260">
        <f>Table3[[#This Row],[DivPay]]*4</f>
        <v>2.12</v>
      </c>
      <c r="G6260" s="2">
        <f>Table3[[#This Row],[FwdDiv]]/Table3[[#This Row],[SharePrice]]</f>
        <v>4.4810822236313677E-2</v>
      </c>
    </row>
    <row r="6261" spans="2:7" x14ac:dyDescent="0.2">
      <c r="B6261" s="57">
        <v>36035</v>
      </c>
      <c r="C6261" s="56">
        <v>47.81</v>
      </c>
      <c r="D6261" s="56"/>
      <c r="E6261" s="56">
        <v>0.53</v>
      </c>
      <c r="F6261">
        <f>Table3[[#This Row],[DivPay]]*4</f>
        <v>2.12</v>
      </c>
      <c r="G6261" s="2">
        <f>Table3[[#This Row],[FwdDiv]]/Table3[[#This Row],[SharePrice]]</f>
        <v>4.4342187826814476E-2</v>
      </c>
    </row>
    <row r="6262" spans="2:7" x14ac:dyDescent="0.2">
      <c r="B6262" s="57">
        <v>36034</v>
      </c>
      <c r="C6262" s="56">
        <v>46.63</v>
      </c>
      <c r="D6262" s="56"/>
      <c r="E6262" s="56">
        <v>0.53</v>
      </c>
      <c r="F6262">
        <f>Table3[[#This Row],[DivPay]]*4</f>
        <v>2.12</v>
      </c>
      <c r="G6262" s="2">
        <f>Table3[[#This Row],[FwdDiv]]/Table3[[#This Row],[SharePrice]]</f>
        <v>4.5464293373364786E-2</v>
      </c>
    </row>
    <row r="6263" spans="2:7" x14ac:dyDescent="0.2">
      <c r="B6263" s="57">
        <v>36033</v>
      </c>
      <c r="C6263" s="56">
        <v>46.19</v>
      </c>
      <c r="D6263" s="56"/>
      <c r="E6263" s="56">
        <v>0.53</v>
      </c>
      <c r="F6263">
        <f>Table3[[#This Row],[DivPay]]*4</f>
        <v>2.12</v>
      </c>
      <c r="G6263" s="2">
        <f>Table3[[#This Row],[FwdDiv]]/Table3[[#This Row],[SharePrice]]</f>
        <v>4.5897380385364804E-2</v>
      </c>
    </row>
    <row r="6264" spans="2:7" x14ac:dyDescent="0.2">
      <c r="B6264" s="57">
        <v>36032</v>
      </c>
      <c r="C6264" s="56">
        <v>46.19</v>
      </c>
      <c r="D6264" s="56"/>
      <c r="E6264" s="56">
        <v>0.53</v>
      </c>
      <c r="F6264">
        <f>Table3[[#This Row],[DivPay]]*4</f>
        <v>2.12</v>
      </c>
      <c r="G6264" s="2">
        <f>Table3[[#This Row],[FwdDiv]]/Table3[[#This Row],[SharePrice]]</f>
        <v>4.5897380385364804E-2</v>
      </c>
    </row>
    <row r="6265" spans="2:7" x14ac:dyDescent="0.2">
      <c r="B6265" s="57">
        <v>36031</v>
      </c>
      <c r="C6265" s="56">
        <v>46.75</v>
      </c>
      <c r="D6265" s="56"/>
      <c r="E6265" s="56">
        <v>0.53</v>
      </c>
      <c r="F6265">
        <f>Table3[[#This Row],[DivPay]]*4</f>
        <v>2.12</v>
      </c>
      <c r="G6265" s="2">
        <f>Table3[[#This Row],[FwdDiv]]/Table3[[#This Row],[SharePrice]]</f>
        <v>4.5347593582887702E-2</v>
      </c>
    </row>
    <row r="6266" spans="2:7" x14ac:dyDescent="0.2">
      <c r="B6266" s="57">
        <v>36028</v>
      </c>
      <c r="C6266" s="56">
        <v>46.25</v>
      </c>
      <c r="D6266" s="56"/>
      <c r="E6266" s="56">
        <v>0.53</v>
      </c>
      <c r="F6266">
        <f>Table3[[#This Row],[DivPay]]*4</f>
        <v>2.12</v>
      </c>
      <c r="G6266" s="2">
        <f>Table3[[#This Row],[FwdDiv]]/Table3[[#This Row],[SharePrice]]</f>
        <v>4.583783783783784E-2</v>
      </c>
    </row>
    <row r="6267" spans="2:7" x14ac:dyDescent="0.2">
      <c r="B6267" s="57">
        <v>36027</v>
      </c>
      <c r="C6267" s="56">
        <v>45.06</v>
      </c>
      <c r="D6267" s="56"/>
      <c r="E6267" s="56">
        <v>0.53</v>
      </c>
      <c r="F6267">
        <f>Table3[[#This Row],[DivPay]]*4</f>
        <v>2.12</v>
      </c>
      <c r="G6267" s="2">
        <f>Table3[[#This Row],[FwdDiv]]/Table3[[#This Row],[SharePrice]]</f>
        <v>4.7048379937860631E-2</v>
      </c>
    </row>
    <row r="6268" spans="2:7" x14ac:dyDescent="0.2">
      <c r="B6268" s="57">
        <v>36026</v>
      </c>
      <c r="C6268" s="56">
        <v>44.69</v>
      </c>
      <c r="D6268" s="56"/>
      <c r="E6268" s="56">
        <v>0.53</v>
      </c>
      <c r="F6268">
        <f>Table3[[#This Row],[DivPay]]*4</f>
        <v>2.12</v>
      </c>
      <c r="G6268" s="2">
        <f>Table3[[#This Row],[FwdDiv]]/Table3[[#This Row],[SharePrice]]</f>
        <v>4.7437905571716274E-2</v>
      </c>
    </row>
    <row r="6269" spans="2:7" x14ac:dyDescent="0.2">
      <c r="B6269" s="57">
        <v>36025</v>
      </c>
      <c r="C6269" s="56">
        <v>45.06</v>
      </c>
      <c r="D6269" s="56"/>
      <c r="E6269" s="56">
        <v>0.53</v>
      </c>
      <c r="F6269">
        <f>Table3[[#This Row],[DivPay]]*4</f>
        <v>2.12</v>
      </c>
      <c r="G6269" s="2">
        <f>Table3[[#This Row],[FwdDiv]]/Table3[[#This Row],[SharePrice]]</f>
        <v>4.7048379937860631E-2</v>
      </c>
    </row>
    <row r="6270" spans="2:7" x14ac:dyDescent="0.2">
      <c r="B6270" s="57">
        <v>36024</v>
      </c>
      <c r="C6270" s="56">
        <v>45.13</v>
      </c>
      <c r="D6270" s="56">
        <v>0.53</v>
      </c>
      <c r="E6270" s="56">
        <v>0.53</v>
      </c>
      <c r="F6270">
        <f>Table3[[#This Row],[DivPay]]*4</f>
        <v>2.12</v>
      </c>
      <c r="G6270" s="2">
        <f>Table3[[#This Row],[FwdDiv]]/Table3[[#This Row],[SharePrice]]</f>
        <v>4.6975404387325503E-2</v>
      </c>
    </row>
    <row r="6271" spans="2:7" x14ac:dyDescent="0.2">
      <c r="B6271" s="57">
        <v>36021</v>
      </c>
      <c r="C6271" s="56">
        <v>45</v>
      </c>
      <c r="D6271" s="56"/>
      <c r="E6271" s="56">
        <v>0.53</v>
      </c>
      <c r="F6271">
        <f>Table3[[#This Row],[DivPay]]*4</f>
        <v>2.12</v>
      </c>
      <c r="G6271" s="2">
        <f>Table3[[#This Row],[FwdDiv]]/Table3[[#This Row],[SharePrice]]</f>
        <v>4.7111111111111111E-2</v>
      </c>
    </row>
    <row r="6272" spans="2:7" x14ac:dyDescent="0.2">
      <c r="B6272" s="57">
        <v>36020</v>
      </c>
      <c r="C6272" s="56">
        <v>44.63</v>
      </c>
      <c r="D6272" s="56"/>
      <c r="E6272" s="56">
        <v>0.53</v>
      </c>
      <c r="F6272">
        <f>Table3[[#This Row],[DivPay]]*4</f>
        <v>2.12</v>
      </c>
      <c r="G6272" s="2">
        <f>Table3[[#This Row],[FwdDiv]]/Table3[[#This Row],[SharePrice]]</f>
        <v>4.7501680483979389E-2</v>
      </c>
    </row>
    <row r="6273" spans="2:7" x14ac:dyDescent="0.2">
      <c r="B6273" s="57">
        <v>36019</v>
      </c>
      <c r="C6273" s="56">
        <v>45</v>
      </c>
      <c r="D6273" s="56"/>
      <c r="E6273" s="56">
        <v>0.53</v>
      </c>
      <c r="F6273">
        <f>Table3[[#This Row],[DivPay]]*4</f>
        <v>2.12</v>
      </c>
      <c r="G6273" s="2">
        <f>Table3[[#This Row],[FwdDiv]]/Table3[[#This Row],[SharePrice]]</f>
        <v>4.7111111111111111E-2</v>
      </c>
    </row>
    <row r="6274" spans="2:7" x14ac:dyDescent="0.2">
      <c r="B6274" s="57">
        <v>36018</v>
      </c>
      <c r="C6274" s="56">
        <v>43.38</v>
      </c>
      <c r="D6274" s="56"/>
      <c r="E6274" s="56">
        <v>0.53</v>
      </c>
      <c r="F6274">
        <f>Table3[[#This Row],[DivPay]]*4</f>
        <v>2.12</v>
      </c>
      <c r="G6274" s="2">
        <f>Table3[[#This Row],[FwdDiv]]/Table3[[#This Row],[SharePrice]]</f>
        <v>4.8870447210696173E-2</v>
      </c>
    </row>
    <row r="6275" spans="2:7" x14ac:dyDescent="0.2">
      <c r="B6275" s="57">
        <v>36017</v>
      </c>
      <c r="C6275" s="56">
        <v>43.38</v>
      </c>
      <c r="D6275" s="56"/>
      <c r="E6275" s="56">
        <v>0.53</v>
      </c>
      <c r="F6275">
        <f>Table3[[#This Row],[DivPay]]*4</f>
        <v>2.12</v>
      </c>
      <c r="G6275" s="2">
        <f>Table3[[#This Row],[FwdDiv]]/Table3[[#This Row],[SharePrice]]</f>
        <v>4.8870447210696173E-2</v>
      </c>
    </row>
    <row r="6276" spans="2:7" x14ac:dyDescent="0.2">
      <c r="B6276" s="57">
        <v>36014</v>
      </c>
      <c r="C6276" s="56">
        <v>43.44</v>
      </c>
      <c r="D6276" s="56"/>
      <c r="E6276" s="56">
        <v>0.53</v>
      </c>
      <c r="F6276">
        <f>Table3[[#This Row],[DivPay]]*4</f>
        <v>2.12</v>
      </c>
      <c r="G6276" s="2">
        <f>Table3[[#This Row],[FwdDiv]]/Table3[[#This Row],[SharePrice]]</f>
        <v>4.8802946593001849E-2</v>
      </c>
    </row>
    <row r="6277" spans="2:7" x14ac:dyDescent="0.2">
      <c r="B6277" s="57">
        <v>36013</v>
      </c>
      <c r="C6277" s="56">
        <v>43</v>
      </c>
      <c r="D6277" s="56"/>
      <c r="E6277" s="56">
        <v>0.53</v>
      </c>
      <c r="F6277">
        <f>Table3[[#This Row],[DivPay]]*4</f>
        <v>2.12</v>
      </c>
      <c r="G6277" s="2">
        <f>Table3[[#This Row],[FwdDiv]]/Table3[[#This Row],[SharePrice]]</f>
        <v>4.930232558139535E-2</v>
      </c>
    </row>
    <row r="6278" spans="2:7" x14ac:dyDescent="0.2">
      <c r="B6278" s="57">
        <v>36012</v>
      </c>
      <c r="C6278" s="56">
        <v>42.69</v>
      </c>
      <c r="D6278" s="56"/>
      <c r="E6278" s="56">
        <v>0.53</v>
      </c>
      <c r="F6278">
        <f>Table3[[#This Row],[DivPay]]*4</f>
        <v>2.12</v>
      </c>
      <c r="G6278" s="2">
        <f>Table3[[#This Row],[FwdDiv]]/Table3[[#This Row],[SharePrice]]</f>
        <v>4.9660342000468496E-2</v>
      </c>
    </row>
    <row r="6279" spans="2:7" x14ac:dyDescent="0.2">
      <c r="B6279" s="57">
        <v>36011</v>
      </c>
      <c r="C6279" s="56">
        <v>42.13</v>
      </c>
      <c r="D6279" s="56"/>
      <c r="E6279" s="56">
        <v>0.53</v>
      </c>
      <c r="F6279">
        <f>Table3[[#This Row],[DivPay]]*4</f>
        <v>2.12</v>
      </c>
      <c r="G6279" s="2">
        <f>Table3[[#This Row],[FwdDiv]]/Table3[[#This Row],[SharePrice]]</f>
        <v>5.0320436743413244E-2</v>
      </c>
    </row>
    <row r="6280" spans="2:7" x14ac:dyDescent="0.2">
      <c r="B6280" s="57">
        <v>36010</v>
      </c>
      <c r="C6280" s="56">
        <v>43.19</v>
      </c>
      <c r="D6280" s="56"/>
      <c r="E6280" s="56">
        <v>0.53</v>
      </c>
      <c r="F6280">
        <f>Table3[[#This Row],[DivPay]]*4</f>
        <v>2.12</v>
      </c>
      <c r="G6280" s="2">
        <f>Table3[[#This Row],[FwdDiv]]/Table3[[#This Row],[SharePrice]]</f>
        <v>4.9085436443621212E-2</v>
      </c>
    </row>
    <row r="6281" spans="2:7" x14ac:dyDescent="0.2">
      <c r="B6281" s="57">
        <v>36007</v>
      </c>
      <c r="C6281" s="56">
        <v>42.31</v>
      </c>
      <c r="D6281" s="56"/>
      <c r="E6281" s="56">
        <v>0.53</v>
      </c>
      <c r="F6281">
        <f>Table3[[#This Row],[DivPay]]*4</f>
        <v>2.12</v>
      </c>
      <c r="G6281" s="2">
        <f>Table3[[#This Row],[FwdDiv]]/Table3[[#This Row],[SharePrice]]</f>
        <v>5.0106357835027183E-2</v>
      </c>
    </row>
    <row r="6282" spans="2:7" x14ac:dyDescent="0.2">
      <c r="B6282" s="57">
        <v>36006</v>
      </c>
      <c r="C6282" s="56">
        <v>43.63</v>
      </c>
      <c r="D6282" s="56"/>
      <c r="E6282" s="56">
        <v>0.53</v>
      </c>
      <c r="F6282">
        <f>Table3[[#This Row],[DivPay]]*4</f>
        <v>2.12</v>
      </c>
      <c r="G6282" s="2">
        <f>Table3[[#This Row],[FwdDiv]]/Table3[[#This Row],[SharePrice]]</f>
        <v>4.8590419436167771E-2</v>
      </c>
    </row>
    <row r="6283" spans="2:7" x14ac:dyDescent="0.2">
      <c r="B6283" s="57">
        <v>36005</v>
      </c>
      <c r="C6283" s="56">
        <v>43.13</v>
      </c>
      <c r="D6283" s="56"/>
      <c r="E6283" s="56">
        <v>0.53</v>
      </c>
      <c r="F6283">
        <f>Table3[[#This Row],[DivPay]]*4</f>
        <v>2.12</v>
      </c>
      <c r="G6283" s="2">
        <f>Table3[[#This Row],[FwdDiv]]/Table3[[#This Row],[SharePrice]]</f>
        <v>4.9153721307674474E-2</v>
      </c>
    </row>
    <row r="6284" spans="2:7" x14ac:dyDescent="0.2">
      <c r="B6284" s="57">
        <v>36004</v>
      </c>
      <c r="C6284" s="56">
        <v>43.19</v>
      </c>
      <c r="D6284" s="56"/>
      <c r="E6284" s="56">
        <v>0.53</v>
      </c>
      <c r="F6284">
        <f>Table3[[#This Row],[DivPay]]*4</f>
        <v>2.12</v>
      </c>
      <c r="G6284" s="2">
        <f>Table3[[#This Row],[FwdDiv]]/Table3[[#This Row],[SharePrice]]</f>
        <v>4.9085436443621212E-2</v>
      </c>
    </row>
    <row r="6285" spans="2:7" x14ac:dyDescent="0.2">
      <c r="B6285" s="57">
        <v>36003</v>
      </c>
      <c r="C6285" s="56">
        <v>43.81</v>
      </c>
      <c r="D6285" s="56"/>
      <c r="E6285" s="56">
        <v>0.53</v>
      </c>
      <c r="F6285">
        <f>Table3[[#This Row],[DivPay]]*4</f>
        <v>2.12</v>
      </c>
      <c r="G6285" s="2">
        <f>Table3[[#This Row],[FwdDiv]]/Table3[[#This Row],[SharePrice]]</f>
        <v>4.8390778361104773E-2</v>
      </c>
    </row>
    <row r="6286" spans="2:7" x14ac:dyDescent="0.2">
      <c r="B6286" s="57">
        <v>36000</v>
      </c>
      <c r="C6286" s="56">
        <v>43.38</v>
      </c>
      <c r="D6286" s="56"/>
      <c r="E6286" s="56">
        <v>0.53</v>
      </c>
      <c r="F6286">
        <f>Table3[[#This Row],[DivPay]]*4</f>
        <v>2.12</v>
      </c>
      <c r="G6286" s="2">
        <f>Table3[[#This Row],[FwdDiv]]/Table3[[#This Row],[SharePrice]]</f>
        <v>4.8870447210696173E-2</v>
      </c>
    </row>
    <row r="6287" spans="2:7" x14ac:dyDescent="0.2">
      <c r="B6287" s="57">
        <v>35999</v>
      </c>
      <c r="C6287" s="56">
        <v>43.5</v>
      </c>
      <c r="D6287" s="56"/>
      <c r="E6287" s="56">
        <v>0.53</v>
      </c>
      <c r="F6287">
        <f>Table3[[#This Row],[DivPay]]*4</f>
        <v>2.12</v>
      </c>
      <c r="G6287" s="2">
        <f>Table3[[#This Row],[FwdDiv]]/Table3[[#This Row],[SharePrice]]</f>
        <v>4.8735632183908049E-2</v>
      </c>
    </row>
    <row r="6288" spans="2:7" x14ac:dyDescent="0.2">
      <c r="B6288" s="57">
        <v>35998</v>
      </c>
      <c r="C6288" s="56">
        <v>44.06</v>
      </c>
      <c r="D6288" s="56"/>
      <c r="E6288" s="56">
        <v>0.53</v>
      </c>
      <c r="F6288">
        <f>Table3[[#This Row],[DivPay]]*4</f>
        <v>2.12</v>
      </c>
      <c r="G6288" s="2">
        <f>Table3[[#This Row],[FwdDiv]]/Table3[[#This Row],[SharePrice]]</f>
        <v>4.8116205174761686E-2</v>
      </c>
    </row>
    <row r="6289" spans="2:7" x14ac:dyDescent="0.2">
      <c r="B6289" s="57">
        <v>35997</v>
      </c>
      <c r="C6289" s="56">
        <v>44.31</v>
      </c>
      <c r="D6289" s="56"/>
      <c r="E6289" s="56">
        <v>0.53</v>
      </c>
      <c r="F6289">
        <f>Table3[[#This Row],[DivPay]]*4</f>
        <v>2.12</v>
      </c>
      <c r="G6289" s="2">
        <f>Table3[[#This Row],[FwdDiv]]/Table3[[#This Row],[SharePrice]]</f>
        <v>4.7844730309185284E-2</v>
      </c>
    </row>
    <row r="6290" spans="2:7" x14ac:dyDescent="0.2">
      <c r="B6290" s="57">
        <v>35996</v>
      </c>
      <c r="C6290" s="56">
        <v>43.94</v>
      </c>
      <c r="D6290" s="56"/>
      <c r="E6290" s="56">
        <v>0.53</v>
      </c>
      <c r="F6290">
        <f>Table3[[#This Row],[DivPay]]*4</f>
        <v>2.12</v>
      </c>
      <c r="G6290" s="2">
        <f>Table3[[#This Row],[FwdDiv]]/Table3[[#This Row],[SharePrice]]</f>
        <v>4.8247610377787895E-2</v>
      </c>
    </row>
    <row r="6291" spans="2:7" x14ac:dyDescent="0.2">
      <c r="B6291" s="57">
        <v>35993</v>
      </c>
      <c r="C6291" s="56">
        <v>44.5</v>
      </c>
      <c r="D6291" s="56"/>
      <c r="E6291" s="56">
        <v>0.53</v>
      </c>
      <c r="F6291">
        <f>Table3[[#This Row],[DivPay]]*4</f>
        <v>2.12</v>
      </c>
      <c r="G6291" s="2">
        <f>Table3[[#This Row],[FwdDiv]]/Table3[[#This Row],[SharePrice]]</f>
        <v>4.7640449438202247E-2</v>
      </c>
    </row>
    <row r="6292" spans="2:7" x14ac:dyDescent="0.2">
      <c r="B6292" s="57">
        <v>35992</v>
      </c>
      <c r="C6292" s="56">
        <v>44.63</v>
      </c>
      <c r="D6292" s="56"/>
      <c r="E6292" s="56">
        <v>0.53</v>
      </c>
      <c r="F6292">
        <f>Table3[[#This Row],[DivPay]]*4</f>
        <v>2.12</v>
      </c>
      <c r="G6292" s="2">
        <f>Table3[[#This Row],[FwdDiv]]/Table3[[#This Row],[SharePrice]]</f>
        <v>4.7501680483979389E-2</v>
      </c>
    </row>
    <row r="6293" spans="2:7" x14ac:dyDescent="0.2">
      <c r="B6293" s="57">
        <v>35991</v>
      </c>
      <c r="C6293" s="56">
        <v>45.06</v>
      </c>
      <c r="D6293" s="56"/>
      <c r="E6293" s="56">
        <v>0.53</v>
      </c>
      <c r="F6293">
        <f>Table3[[#This Row],[DivPay]]*4</f>
        <v>2.12</v>
      </c>
      <c r="G6293" s="2">
        <f>Table3[[#This Row],[FwdDiv]]/Table3[[#This Row],[SharePrice]]</f>
        <v>4.7048379937860631E-2</v>
      </c>
    </row>
    <row r="6294" spans="2:7" x14ac:dyDescent="0.2">
      <c r="B6294" s="57">
        <v>35990</v>
      </c>
      <c r="C6294" s="56">
        <v>45.5</v>
      </c>
      <c r="D6294" s="56"/>
      <c r="E6294" s="56">
        <v>0.53</v>
      </c>
      <c r="F6294">
        <f>Table3[[#This Row],[DivPay]]*4</f>
        <v>2.12</v>
      </c>
      <c r="G6294" s="2">
        <f>Table3[[#This Row],[FwdDiv]]/Table3[[#This Row],[SharePrice]]</f>
        <v>4.6593406593406599E-2</v>
      </c>
    </row>
    <row r="6295" spans="2:7" x14ac:dyDescent="0.2">
      <c r="B6295" s="57">
        <v>35989</v>
      </c>
      <c r="C6295" s="56">
        <v>45.38</v>
      </c>
      <c r="D6295" s="56"/>
      <c r="E6295" s="56">
        <v>0.53</v>
      </c>
      <c r="F6295">
        <f>Table3[[#This Row],[DivPay]]*4</f>
        <v>2.12</v>
      </c>
      <c r="G6295" s="2">
        <f>Table3[[#This Row],[FwdDiv]]/Table3[[#This Row],[SharePrice]]</f>
        <v>4.6716615249008372E-2</v>
      </c>
    </row>
    <row r="6296" spans="2:7" x14ac:dyDescent="0.2">
      <c r="B6296" s="57">
        <v>35986</v>
      </c>
      <c r="C6296" s="56">
        <v>45.56</v>
      </c>
      <c r="D6296" s="56"/>
      <c r="E6296" s="56">
        <v>0.53</v>
      </c>
      <c r="F6296">
        <f>Table3[[#This Row],[DivPay]]*4</f>
        <v>2.12</v>
      </c>
      <c r="G6296" s="2">
        <f>Table3[[#This Row],[FwdDiv]]/Table3[[#This Row],[SharePrice]]</f>
        <v>4.6532045654082525E-2</v>
      </c>
    </row>
    <row r="6297" spans="2:7" x14ac:dyDescent="0.2">
      <c r="B6297" s="57">
        <v>35985</v>
      </c>
      <c r="C6297" s="56">
        <v>45.44</v>
      </c>
      <c r="D6297" s="56"/>
      <c r="E6297" s="56">
        <v>0.53</v>
      </c>
      <c r="F6297">
        <f>Table3[[#This Row],[DivPay]]*4</f>
        <v>2.12</v>
      </c>
      <c r="G6297" s="2">
        <f>Table3[[#This Row],[FwdDiv]]/Table3[[#This Row],[SharePrice]]</f>
        <v>4.6654929577464796E-2</v>
      </c>
    </row>
    <row r="6298" spans="2:7" x14ac:dyDescent="0.2">
      <c r="B6298" s="57">
        <v>35984</v>
      </c>
      <c r="C6298" s="56">
        <v>45.56</v>
      </c>
      <c r="D6298" s="56"/>
      <c r="E6298" s="56">
        <v>0.53</v>
      </c>
      <c r="F6298">
        <f>Table3[[#This Row],[DivPay]]*4</f>
        <v>2.12</v>
      </c>
      <c r="G6298" s="2">
        <f>Table3[[#This Row],[FwdDiv]]/Table3[[#This Row],[SharePrice]]</f>
        <v>4.6532045654082525E-2</v>
      </c>
    </row>
    <row r="6299" spans="2:7" x14ac:dyDescent="0.2">
      <c r="B6299" s="57">
        <v>35983</v>
      </c>
      <c r="C6299" s="56">
        <v>45.38</v>
      </c>
      <c r="D6299" s="56"/>
      <c r="E6299" s="56">
        <v>0.53</v>
      </c>
      <c r="F6299">
        <f>Table3[[#This Row],[DivPay]]*4</f>
        <v>2.12</v>
      </c>
      <c r="G6299" s="2">
        <f>Table3[[#This Row],[FwdDiv]]/Table3[[#This Row],[SharePrice]]</f>
        <v>4.6716615249008372E-2</v>
      </c>
    </row>
    <row r="6300" spans="2:7" x14ac:dyDescent="0.2">
      <c r="B6300" s="57">
        <v>35982</v>
      </c>
      <c r="C6300" s="56">
        <v>46.06</v>
      </c>
      <c r="D6300" s="56"/>
      <c r="E6300" s="56">
        <v>0.53</v>
      </c>
      <c r="F6300">
        <f>Table3[[#This Row],[DivPay]]*4</f>
        <v>2.12</v>
      </c>
      <c r="G6300" s="2">
        <f>Table3[[#This Row],[FwdDiv]]/Table3[[#This Row],[SharePrice]]</f>
        <v>4.602692140686062E-2</v>
      </c>
    </row>
    <row r="6301" spans="2:7" x14ac:dyDescent="0.2">
      <c r="B6301" s="57">
        <v>35978</v>
      </c>
      <c r="C6301" s="56">
        <v>45.69</v>
      </c>
      <c r="D6301" s="56"/>
      <c r="E6301" s="56">
        <v>0.53</v>
      </c>
      <c r="F6301">
        <f>Table3[[#This Row],[DivPay]]*4</f>
        <v>2.12</v>
      </c>
      <c r="G6301" s="2">
        <f>Table3[[#This Row],[FwdDiv]]/Table3[[#This Row],[SharePrice]]</f>
        <v>4.6399649813963675E-2</v>
      </c>
    </row>
    <row r="6302" spans="2:7" x14ac:dyDescent="0.2">
      <c r="B6302" s="57">
        <v>35977</v>
      </c>
      <c r="C6302" s="56">
        <v>45.94</v>
      </c>
      <c r="D6302" s="56"/>
      <c r="E6302" s="56">
        <v>0.53</v>
      </c>
      <c r="F6302">
        <f>Table3[[#This Row],[DivPay]]*4</f>
        <v>2.12</v>
      </c>
      <c r="G6302" s="2">
        <f>Table3[[#This Row],[FwdDiv]]/Table3[[#This Row],[SharePrice]]</f>
        <v>4.6147148454505883E-2</v>
      </c>
    </row>
    <row r="6303" spans="2:7" x14ac:dyDescent="0.2">
      <c r="B6303" s="57">
        <v>35976</v>
      </c>
      <c r="C6303" s="56">
        <v>46.06</v>
      </c>
      <c r="D6303" s="56"/>
      <c r="E6303" s="56">
        <v>0.53</v>
      </c>
      <c r="F6303">
        <f>Table3[[#This Row],[DivPay]]*4</f>
        <v>2.12</v>
      </c>
      <c r="G6303" s="2">
        <f>Table3[[#This Row],[FwdDiv]]/Table3[[#This Row],[SharePrice]]</f>
        <v>4.602692140686062E-2</v>
      </c>
    </row>
    <row r="6304" spans="2:7" x14ac:dyDescent="0.2">
      <c r="B6304" s="57">
        <v>35975</v>
      </c>
      <c r="C6304" s="56">
        <v>45.63</v>
      </c>
      <c r="D6304" s="56"/>
      <c r="E6304" s="56">
        <v>0.53</v>
      </c>
      <c r="F6304">
        <f>Table3[[#This Row],[DivPay]]*4</f>
        <v>2.12</v>
      </c>
      <c r="G6304" s="2">
        <f>Table3[[#This Row],[FwdDiv]]/Table3[[#This Row],[SharePrice]]</f>
        <v>4.646066184527723E-2</v>
      </c>
    </row>
    <row r="6305" spans="2:7" x14ac:dyDescent="0.2">
      <c r="B6305" s="57">
        <v>35972</v>
      </c>
      <c r="C6305" s="56">
        <v>45.06</v>
      </c>
      <c r="D6305" s="56"/>
      <c r="E6305" s="56">
        <v>0.53</v>
      </c>
      <c r="F6305">
        <f>Table3[[#This Row],[DivPay]]*4</f>
        <v>2.12</v>
      </c>
      <c r="G6305" s="2">
        <f>Table3[[#This Row],[FwdDiv]]/Table3[[#This Row],[SharePrice]]</f>
        <v>4.7048379937860631E-2</v>
      </c>
    </row>
    <row r="6306" spans="2:7" x14ac:dyDescent="0.2">
      <c r="B6306" s="57">
        <v>35971</v>
      </c>
      <c r="C6306" s="56">
        <v>45.13</v>
      </c>
      <c r="D6306" s="56"/>
      <c r="E6306" s="56">
        <v>0.53</v>
      </c>
      <c r="F6306">
        <f>Table3[[#This Row],[DivPay]]*4</f>
        <v>2.12</v>
      </c>
      <c r="G6306" s="2">
        <f>Table3[[#This Row],[FwdDiv]]/Table3[[#This Row],[SharePrice]]</f>
        <v>4.6975404387325503E-2</v>
      </c>
    </row>
    <row r="6307" spans="2:7" x14ac:dyDescent="0.2">
      <c r="B6307" s="57">
        <v>35970</v>
      </c>
      <c r="C6307" s="56">
        <v>45.56</v>
      </c>
      <c r="D6307" s="56"/>
      <c r="E6307" s="56">
        <v>0.53</v>
      </c>
      <c r="F6307">
        <f>Table3[[#This Row],[DivPay]]*4</f>
        <v>2.12</v>
      </c>
      <c r="G6307" s="2">
        <f>Table3[[#This Row],[FwdDiv]]/Table3[[#This Row],[SharePrice]]</f>
        <v>4.6532045654082525E-2</v>
      </c>
    </row>
    <row r="6308" spans="2:7" x14ac:dyDescent="0.2">
      <c r="B6308" s="57">
        <v>35969</v>
      </c>
      <c r="C6308" s="56">
        <v>45.75</v>
      </c>
      <c r="D6308" s="56"/>
      <c r="E6308" s="56">
        <v>0.53</v>
      </c>
      <c r="F6308">
        <f>Table3[[#This Row],[DivPay]]*4</f>
        <v>2.12</v>
      </c>
      <c r="G6308" s="2">
        <f>Table3[[#This Row],[FwdDiv]]/Table3[[#This Row],[SharePrice]]</f>
        <v>4.6338797814207654E-2</v>
      </c>
    </row>
    <row r="6309" spans="2:7" x14ac:dyDescent="0.2">
      <c r="B6309" s="57">
        <v>35968</v>
      </c>
      <c r="C6309" s="56">
        <v>45.13</v>
      </c>
      <c r="D6309" s="56"/>
      <c r="E6309" s="56">
        <v>0.53</v>
      </c>
      <c r="F6309">
        <f>Table3[[#This Row],[DivPay]]*4</f>
        <v>2.12</v>
      </c>
      <c r="G6309" s="2">
        <f>Table3[[#This Row],[FwdDiv]]/Table3[[#This Row],[SharePrice]]</f>
        <v>4.6975404387325503E-2</v>
      </c>
    </row>
    <row r="6310" spans="2:7" x14ac:dyDescent="0.2">
      <c r="B6310" s="57">
        <v>35965</v>
      </c>
      <c r="C6310" s="56">
        <v>45</v>
      </c>
      <c r="D6310" s="56"/>
      <c r="E6310" s="56">
        <v>0.53</v>
      </c>
      <c r="F6310">
        <f>Table3[[#This Row],[DivPay]]*4</f>
        <v>2.12</v>
      </c>
      <c r="G6310" s="2">
        <f>Table3[[#This Row],[FwdDiv]]/Table3[[#This Row],[SharePrice]]</f>
        <v>4.7111111111111111E-2</v>
      </c>
    </row>
    <row r="6311" spans="2:7" x14ac:dyDescent="0.2">
      <c r="B6311" s="57">
        <v>35964</v>
      </c>
      <c r="C6311" s="56">
        <v>45.81</v>
      </c>
      <c r="D6311" s="56"/>
      <c r="E6311" s="56">
        <v>0.53</v>
      </c>
      <c r="F6311">
        <f>Table3[[#This Row],[DivPay]]*4</f>
        <v>2.12</v>
      </c>
      <c r="G6311" s="2">
        <f>Table3[[#This Row],[FwdDiv]]/Table3[[#This Row],[SharePrice]]</f>
        <v>4.6278105217201486E-2</v>
      </c>
    </row>
    <row r="6312" spans="2:7" x14ac:dyDescent="0.2">
      <c r="B6312" s="57">
        <v>35963</v>
      </c>
      <c r="C6312" s="56">
        <v>45.56</v>
      </c>
      <c r="D6312" s="56"/>
      <c r="E6312" s="56">
        <v>0.53</v>
      </c>
      <c r="F6312">
        <f>Table3[[#This Row],[DivPay]]*4</f>
        <v>2.12</v>
      </c>
      <c r="G6312" s="2">
        <f>Table3[[#This Row],[FwdDiv]]/Table3[[#This Row],[SharePrice]]</f>
        <v>4.6532045654082525E-2</v>
      </c>
    </row>
    <row r="6313" spans="2:7" x14ac:dyDescent="0.2">
      <c r="B6313" s="57">
        <v>35962</v>
      </c>
      <c r="C6313" s="56">
        <v>46</v>
      </c>
      <c r="D6313" s="56"/>
      <c r="E6313" s="56">
        <v>0.53</v>
      </c>
      <c r="F6313">
        <f>Table3[[#This Row],[DivPay]]*4</f>
        <v>2.12</v>
      </c>
      <c r="G6313" s="2">
        <f>Table3[[#This Row],[FwdDiv]]/Table3[[#This Row],[SharePrice]]</f>
        <v>4.6086956521739129E-2</v>
      </c>
    </row>
    <row r="6314" spans="2:7" x14ac:dyDescent="0.2">
      <c r="B6314" s="57">
        <v>35961</v>
      </c>
      <c r="C6314" s="56">
        <v>47</v>
      </c>
      <c r="D6314" s="56"/>
      <c r="E6314" s="56">
        <v>0.53</v>
      </c>
      <c r="F6314">
        <f>Table3[[#This Row],[DivPay]]*4</f>
        <v>2.12</v>
      </c>
      <c r="G6314" s="2">
        <f>Table3[[#This Row],[FwdDiv]]/Table3[[#This Row],[SharePrice]]</f>
        <v>4.5106382978723408E-2</v>
      </c>
    </row>
    <row r="6315" spans="2:7" x14ac:dyDescent="0.2">
      <c r="B6315" s="57">
        <v>35958</v>
      </c>
      <c r="C6315" s="56">
        <v>46.19</v>
      </c>
      <c r="D6315" s="56"/>
      <c r="E6315" s="56">
        <v>0.53</v>
      </c>
      <c r="F6315">
        <f>Table3[[#This Row],[DivPay]]*4</f>
        <v>2.12</v>
      </c>
      <c r="G6315" s="2">
        <f>Table3[[#This Row],[FwdDiv]]/Table3[[#This Row],[SharePrice]]</f>
        <v>4.5897380385364804E-2</v>
      </c>
    </row>
    <row r="6316" spans="2:7" x14ac:dyDescent="0.2">
      <c r="B6316" s="57">
        <v>35957</v>
      </c>
      <c r="C6316" s="56">
        <v>46</v>
      </c>
      <c r="D6316" s="56"/>
      <c r="E6316" s="56">
        <v>0.53</v>
      </c>
      <c r="F6316">
        <f>Table3[[#This Row],[DivPay]]*4</f>
        <v>2.12</v>
      </c>
      <c r="G6316" s="2">
        <f>Table3[[#This Row],[FwdDiv]]/Table3[[#This Row],[SharePrice]]</f>
        <v>4.6086956521739129E-2</v>
      </c>
    </row>
    <row r="6317" spans="2:7" x14ac:dyDescent="0.2">
      <c r="B6317" s="57">
        <v>35956</v>
      </c>
      <c r="C6317" s="56">
        <v>45.5</v>
      </c>
      <c r="D6317" s="56"/>
      <c r="E6317" s="56">
        <v>0.53</v>
      </c>
      <c r="F6317">
        <f>Table3[[#This Row],[DivPay]]*4</f>
        <v>2.12</v>
      </c>
      <c r="G6317" s="2">
        <f>Table3[[#This Row],[FwdDiv]]/Table3[[#This Row],[SharePrice]]</f>
        <v>4.6593406593406599E-2</v>
      </c>
    </row>
    <row r="6318" spans="2:7" x14ac:dyDescent="0.2">
      <c r="B6318" s="57">
        <v>35955</v>
      </c>
      <c r="C6318" s="56">
        <v>44.88</v>
      </c>
      <c r="D6318" s="56"/>
      <c r="E6318" s="56">
        <v>0.53</v>
      </c>
      <c r="F6318">
        <f>Table3[[#This Row],[DivPay]]*4</f>
        <v>2.12</v>
      </c>
      <c r="G6318" s="2">
        <f>Table3[[#This Row],[FwdDiv]]/Table3[[#This Row],[SharePrice]]</f>
        <v>4.7237076648841352E-2</v>
      </c>
    </row>
    <row r="6319" spans="2:7" x14ac:dyDescent="0.2">
      <c r="B6319" s="57">
        <v>35954</v>
      </c>
      <c r="C6319" s="56">
        <v>44.94</v>
      </c>
      <c r="D6319" s="56"/>
      <c r="E6319" s="56">
        <v>0.53</v>
      </c>
      <c r="F6319">
        <f>Table3[[#This Row],[DivPay]]*4</f>
        <v>2.12</v>
      </c>
      <c r="G6319" s="2">
        <f>Table3[[#This Row],[FwdDiv]]/Table3[[#This Row],[SharePrice]]</f>
        <v>4.7174009790832229E-2</v>
      </c>
    </row>
    <row r="6320" spans="2:7" x14ac:dyDescent="0.2">
      <c r="B6320" s="57">
        <v>35951</v>
      </c>
      <c r="C6320" s="56">
        <v>45.06</v>
      </c>
      <c r="D6320" s="56"/>
      <c r="E6320" s="56">
        <v>0.53</v>
      </c>
      <c r="F6320">
        <f>Table3[[#This Row],[DivPay]]*4</f>
        <v>2.12</v>
      </c>
      <c r="G6320" s="2">
        <f>Table3[[#This Row],[FwdDiv]]/Table3[[#This Row],[SharePrice]]</f>
        <v>4.7048379937860631E-2</v>
      </c>
    </row>
    <row r="6321" spans="2:7" x14ac:dyDescent="0.2">
      <c r="B6321" s="57">
        <v>35950</v>
      </c>
      <c r="C6321" s="56">
        <v>44.88</v>
      </c>
      <c r="D6321" s="56"/>
      <c r="E6321" s="56">
        <v>0.53</v>
      </c>
      <c r="F6321">
        <f>Table3[[#This Row],[DivPay]]*4</f>
        <v>2.12</v>
      </c>
      <c r="G6321" s="2">
        <f>Table3[[#This Row],[FwdDiv]]/Table3[[#This Row],[SharePrice]]</f>
        <v>4.7237076648841352E-2</v>
      </c>
    </row>
    <row r="6322" spans="2:7" x14ac:dyDescent="0.2">
      <c r="B6322" s="57">
        <v>35949</v>
      </c>
      <c r="C6322" s="56">
        <v>45</v>
      </c>
      <c r="D6322" s="56"/>
      <c r="E6322" s="56">
        <v>0.53</v>
      </c>
      <c r="F6322">
        <f>Table3[[#This Row],[DivPay]]*4</f>
        <v>2.12</v>
      </c>
      <c r="G6322" s="2">
        <f>Table3[[#This Row],[FwdDiv]]/Table3[[#This Row],[SharePrice]]</f>
        <v>4.7111111111111111E-2</v>
      </c>
    </row>
    <row r="6323" spans="2:7" x14ac:dyDescent="0.2">
      <c r="B6323" s="57">
        <v>35948</v>
      </c>
      <c r="C6323" s="56">
        <v>45.44</v>
      </c>
      <c r="D6323" s="56"/>
      <c r="E6323" s="56">
        <v>0.53</v>
      </c>
      <c r="F6323">
        <f>Table3[[#This Row],[DivPay]]*4</f>
        <v>2.12</v>
      </c>
      <c r="G6323" s="2">
        <f>Table3[[#This Row],[FwdDiv]]/Table3[[#This Row],[SharePrice]]</f>
        <v>4.6654929577464796E-2</v>
      </c>
    </row>
    <row r="6324" spans="2:7" x14ac:dyDescent="0.2">
      <c r="B6324" s="57">
        <v>35947</v>
      </c>
      <c r="C6324" s="56">
        <v>44.81</v>
      </c>
      <c r="D6324" s="56"/>
      <c r="E6324" s="56">
        <v>0.53</v>
      </c>
      <c r="F6324">
        <f>Table3[[#This Row],[DivPay]]*4</f>
        <v>2.12</v>
      </c>
      <c r="G6324" s="2">
        <f>Table3[[#This Row],[FwdDiv]]/Table3[[#This Row],[SharePrice]]</f>
        <v>4.7310868109796921E-2</v>
      </c>
    </row>
    <row r="6325" spans="2:7" x14ac:dyDescent="0.2">
      <c r="B6325" s="57">
        <v>35944</v>
      </c>
      <c r="C6325" s="56">
        <v>42.81</v>
      </c>
      <c r="D6325" s="56"/>
      <c r="E6325" s="56">
        <v>0.53</v>
      </c>
      <c r="F6325">
        <f>Table3[[#This Row],[DivPay]]*4</f>
        <v>2.12</v>
      </c>
      <c r="G6325" s="2">
        <f>Table3[[#This Row],[FwdDiv]]/Table3[[#This Row],[SharePrice]]</f>
        <v>4.9521139920579306E-2</v>
      </c>
    </row>
    <row r="6326" spans="2:7" x14ac:dyDescent="0.2">
      <c r="B6326" s="57">
        <v>35943</v>
      </c>
      <c r="C6326" s="56">
        <v>42.31</v>
      </c>
      <c r="D6326" s="56"/>
      <c r="E6326" s="56">
        <v>0.53</v>
      </c>
      <c r="F6326">
        <f>Table3[[#This Row],[DivPay]]*4</f>
        <v>2.12</v>
      </c>
      <c r="G6326" s="2">
        <f>Table3[[#This Row],[FwdDiv]]/Table3[[#This Row],[SharePrice]]</f>
        <v>5.0106357835027183E-2</v>
      </c>
    </row>
    <row r="6327" spans="2:7" x14ac:dyDescent="0.2">
      <c r="B6327" s="57">
        <v>35942</v>
      </c>
      <c r="C6327" s="56">
        <v>41.5</v>
      </c>
      <c r="D6327" s="56"/>
      <c r="E6327" s="56">
        <v>0.53</v>
      </c>
      <c r="F6327">
        <f>Table3[[#This Row],[DivPay]]*4</f>
        <v>2.12</v>
      </c>
      <c r="G6327" s="2">
        <f>Table3[[#This Row],[FwdDiv]]/Table3[[#This Row],[SharePrice]]</f>
        <v>5.1084337349397595E-2</v>
      </c>
    </row>
    <row r="6328" spans="2:7" x14ac:dyDescent="0.2">
      <c r="B6328" s="57">
        <v>35941</v>
      </c>
      <c r="C6328" s="56">
        <v>41.63</v>
      </c>
      <c r="D6328" s="56"/>
      <c r="E6328" s="56">
        <v>0.53</v>
      </c>
      <c r="F6328">
        <f>Table3[[#This Row],[DivPay]]*4</f>
        <v>2.12</v>
      </c>
      <c r="G6328" s="2">
        <f>Table3[[#This Row],[FwdDiv]]/Table3[[#This Row],[SharePrice]]</f>
        <v>5.0924813836175836E-2</v>
      </c>
    </row>
    <row r="6329" spans="2:7" x14ac:dyDescent="0.2">
      <c r="B6329" s="57">
        <v>35937</v>
      </c>
      <c r="C6329" s="56">
        <v>42.5</v>
      </c>
      <c r="D6329" s="56"/>
      <c r="E6329" s="56">
        <v>0.53</v>
      </c>
      <c r="F6329">
        <f>Table3[[#This Row],[DivPay]]*4</f>
        <v>2.12</v>
      </c>
      <c r="G6329" s="2">
        <f>Table3[[#This Row],[FwdDiv]]/Table3[[#This Row],[SharePrice]]</f>
        <v>4.9882352941176475E-2</v>
      </c>
    </row>
    <row r="6330" spans="2:7" x14ac:dyDescent="0.2">
      <c r="B6330" s="57">
        <v>35936</v>
      </c>
      <c r="C6330" s="56">
        <v>42.88</v>
      </c>
      <c r="D6330" s="56"/>
      <c r="E6330" s="56">
        <v>0.53</v>
      </c>
      <c r="F6330">
        <f>Table3[[#This Row],[DivPay]]*4</f>
        <v>2.12</v>
      </c>
      <c r="G6330" s="2">
        <f>Table3[[#This Row],[FwdDiv]]/Table3[[#This Row],[SharePrice]]</f>
        <v>4.9440298507462684E-2</v>
      </c>
    </row>
    <row r="6331" spans="2:7" x14ac:dyDescent="0.2">
      <c r="B6331" s="57">
        <v>35935</v>
      </c>
      <c r="C6331" s="56">
        <v>43.25</v>
      </c>
      <c r="D6331" s="56"/>
      <c r="E6331" s="56">
        <v>0.53</v>
      </c>
      <c r="F6331">
        <f>Table3[[#This Row],[DivPay]]*4</f>
        <v>2.12</v>
      </c>
      <c r="G6331" s="2">
        <f>Table3[[#This Row],[FwdDiv]]/Table3[[#This Row],[SharePrice]]</f>
        <v>4.9017341040462431E-2</v>
      </c>
    </row>
    <row r="6332" spans="2:7" x14ac:dyDescent="0.2">
      <c r="B6332" s="57">
        <v>35934</v>
      </c>
      <c r="C6332" s="56">
        <v>42.94</v>
      </c>
      <c r="D6332" s="56"/>
      <c r="E6332" s="56">
        <v>0.53</v>
      </c>
      <c r="F6332">
        <f>Table3[[#This Row],[DivPay]]*4</f>
        <v>2.12</v>
      </c>
      <c r="G6332" s="2">
        <f>Table3[[#This Row],[FwdDiv]]/Table3[[#This Row],[SharePrice]]</f>
        <v>4.9371215649743831E-2</v>
      </c>
    </row>
    <row r="6333" spans="2:7" x14ac:dyDescent="0.2">
      <c r="B6333" s="57">
        <v>35933</v>
      </c>
      <c r="C6333" s="56">
        <v>43.38</v>
      </c>
      <c r="D6333" s="56"/>
      <c r="E6333" s="56">
        <v>0.53</v>
      </c>
      <c r="F6333">
        <f>Table3[[#This Row],[DivPay]]*4</f>
        <v>2.12</v>
      </c>
      <c r="G6333" s="2">
        <f>Table3[[#This Row],[FwdDiv]]/Table3[[#This Row],[SharePrice]]</f>
        <v>4.8870447210696173E-2</v>
      </c>
    </row>
    <row r="6334" spans="2:7" x14ac:dyDescent="0.2">
      <c r="B6334" s="57">
        <v>35930</v>
      </c>
      <c r="C6334" s="56">
        <v>43.69</v>
      </c>
      <c r="D6334" s="56"/>
      <c r="E6334" s="56">
        <v>0.53</v>
      </c>
      <c r="F6334">
        <f>Table3[[#This Row],[DivPay]]*4</f>
        <v>2.12</v>
      </c>
      <c r="G6334" s="2">
        <f>Table3[[#This Row],[FwdDiv]]/Table3[[#This Row],[SharePrice]]</f>
        <v>4.8523689631494629E-2</v>
      </c>
    </row>
    <row r="6335" spans="2:7" x14ac:dyDescent="0.2">
      <c r="B6335" s="57">
        <v>35929</v>
      </c>
      <c r="C6335" s="56">
        <v>43.81</v>
      </c>
      <c r="D6335" s="56"/>
      <c r="E6335" s="56">
        <v>0.53</v>
      </c>
      <c r="F6335">
        <f>Table3[[#This Row],[DivPay]]*4</f>
        <v>2.12</v>
      </c>
      <c r="G6335" s="2">
        <f>Table3[[#This Row],[FwdDiv]]/Table3[[#This Row],[SharePrice]]</f>
        <v>4.8390778361104773E-2</v>
      </c>
    </row>
    <row r="6336" spans="2:7" x14ac:dyDescent="0.2">
      <c r="B6336" s="57">
        <v>35928</v>
      </c>
      <c r="C6336" s="56">
        <v>44.38</v>
      </c>
      <c r="D6336" s="56"/>
      <c r="E6336" s="56">
        <v>0.53</v>
      </c>
      <c r="F6336">
        <f>Table3[[#This Row],[DivPay]]*4</f>
        <v>2.12</v>
      </c>
      <c r="G6336" s="2">
        <f>Table3[[#This Row],[FwdDiv]]/Table3[[#This Row],[SharePrice]]</f>
        <v>4.7769265434880574E-2</v>
      </c>
    </row>
    <row r="6337" spans="2:7" x14ac:dyDescent="0.2">
      <c r="B6337" s="57">
        <v>35927</v>
      </c>
      <c r="C6337" s="56">
        <v>44.5</v>
      </c>
      <c r="D6337" s="56"/>
      <c r="E6337" s="56">
        <v>0.53</v>
      </c>
      <c r="F6337">
        <f>Table3[[#This Row],[DivPay]]*4</f>
        <v>2.12</v>
      </c>
      <c r="G6337" s="2">
        <f>Table3[[#This Row],[FwdDiv]]/Table3[[#This Row],[SharePrice]]</f>
        <v>4.7640449438202247E-2</v>
      </c>
    </row>
    <row r="6338" spans="2:7" x14ac:dyDescent="0.2">
      <c r="B6338" s="57">
        <v>35926</v>
      </c>
      <c r="C6338" s="56">
        <v>43.94</v>
      </c>
      <c r="D6338" s="56">
        <v>0.53</v>
      </c>
      <c r="E6338" s="56">
        <v>0.53</v>
      </c>
      <c r="F6338">
        <f>Table3[[#This Row],[DivPay]]*4</f>
        <v>2.12</v>
      </c>
      <c r="G6338" s="2">
        <f>Table3[[#This Row],[FwdDiv]]/Table3[[#This Row],[SharePrice]]</f>
        <v>4.8247610377787895E-2</v>
      </c>
    </row>
    <row r="6339" spans="2:7" x14ac:dyDescent="0.2">
      <c r="B6339" s="57">
        <v>35923</v>
      </c>
      <c r="C6339" s="56">
        <v>44.88</v>
      </c>
      <c r="D6339" s="56"/>
      <c r="E6339" s="56">
        <v>0.53</v>
      </c>
      <c r="F6339">
        <f>Table3[[#This Row],[DivPay]]*4</f>
        <v>2.12</v>
      </c>
      <c r="G6339" s="2">
        <f>Table3[[#This Row],[FwdDiv]]/Table3[[#This Row],[SharePrice]]</f>
        <v>4.7237076648841352E-2</v>
      </c>
    </row>
    <row r="6340" spans="2:7" x14ac:dyDescent="0.2">
      <c r="B6340" s="57">
        <v>35922</v>
      </c>
      <c r="C6340" s="56">
        <v>44.06</v>
      </c>
      <c r="D6340" s="56"/>
      <c r="E6340" s="56">
        <v>0.53</v>
      </c>
      <c r="F6340">
        <f>Table3[[#This Row],[DivPay]]*4</f>
        <v>2.12</v>
      </c>
      <c r="G6340" s="2">
        <f>Table3[[#This Row],[FwdDiv]]/Table3[[#This Row],[SharePrice]]</f>
        <v>4.8116205174761686E-2</v>
      </c>
    </row>
    <row r="6341" spans="2:7" x14ac:dyDescent="0.2">
      <c r="B6341" s="57">
        <v>35921</v>
      </c>
      <c r="C6341" s="56">
        <v>44.56</v>
      </c>
      <c r="D6341" s="56"/>
      <c r="E6341" s="56">
        <v>0.53</v>
      </c>
      <c r="F6341">
        <f>Table3[[#This Row],[DivPay]]*4</f>
        <v>2.12</v>
      </c>
      <c r="G6341" s="2">
        <f>Table3[[#This Row],[FwdDiv]]/Table3[[#This Row],[SharePrice]]</f>
        <v>4.757630161579892E-2</v>
      </c>
    </row>
    <row r="6342" spans="2:7" x14ac:dyDescent="0.2">
      <c r="B6342" s="57">
        <v>35920</v>
      </c>
      <c r="C6342" s="56">
        <v>45.06</v>
      </c>
      <c r="D6342" s="56"/>
      <c r="E6342" s="56">
        <v>0.53</v>
      </c>
      <c r="F6342">
        <f>Table3[[#This Row],[DivPay]]*4</f>
        <v>2.12</v>
      </c>
      <c r="G6342" s="2">
        <f>Table3[[#This Row],[FwdDiv]]/Table3[[#This Row],[SharePrice]]</f>
        <v>4.7048379937860631E-2</v>
      </c>
    </row>
    <row r="6343" spans="2:7" x14ac:dyDescent="0.2">
      <c r="B6343" s="57">
        <v>35919</v>
      </c>
      <c r="C6343" s="56">
        <v>44.94</v>
      </c>
      <c r="D6343" s="56"/>
      <c r="E6343" s="56">
        <v>0.53</v>
      </c>
      <c r="F6343">
        <f>Table3[[#This Row],[DivPay]]*4</f>
        <v>2.12</v>
      </c>
      <c r="G6343" s="2">
        <f>Table3[[#This Row],[FwdDiv]]/Table3[[#This Row],[SharePrice]]</f>
        <v>4.7174009790832229E-2</v>
      </c>
    </row>
    <row r="6344" spans="2:7" x14ac:dyDescent="0.2">
      <c r="B6344" s="57">
        <v>35916</v>
      </c>
      <c r="C6344" s="56">
        <v>44.75</v>
      </c>
      <c r="D6344" s="56"/>
      <c r="E6344" s="56">
        <v>0.53</v>
      </c>
      <c r="F6344">
        <f>Table3[[#This Row],[DivPay]]*4</f>
        <v>2.12</v>
      </c>
      <c r="G6344" s="2">
        <f>Table3[[#This Row],[FwdDiv]]/Table3[[#This Row],[SharePrice]]</f>
        <v>4.7374301675977656E-2</v>
      </c>
    </row>
    <row r="6345" spans="2:7" x14ac:dyDescent="0.2">
      <c r="B6345" s="57">
        <v>35915</v>
      </c>
      <c r="C6345" s="56">
        <v>45.25</v>
      </c>
      <c r="D6345" s="56"/>
      <c r="E6345" s="56">
        <v>0.53</v>
      </c>
      <c r="F6345">
        <f>Table3[[#This Row],[DivPay]]*4</f>
        <v>2.12</v>
      </c>
      <c r="G6345" s="2">
        <f>Table3[[#This Row],[FwdDiv]]/Table3[[#This Row],[SharePrice]]</f>
        <v>4.6850828729281771E-2</v>
      </c>
    </row>
    <row r="6346" spans="2:7" x14ac:dyDescent="0.2">
      <c r="B6346" s="57">
        <v>35914</v>
      </c>
      <c r="C6346" s="56">
        <v>44.31</v>
      </c>
      <c r="D6346" s="56"/>
      <c r="E6346" s="56">
        <v>0.53</v>
      </c>
      <c r="F6346">
        <f>Table3[[#This Row],[DivPay]]*4</f>
        <v>2.12</v>
      </c>
      <c r="G6346" s="2">
        <f>Table3[[#This Row],[FwdDiv]]/Table3[[#This Row],[SharePrice]]</f>
        <v>4.7844730309185284E-2</v>
      </c>
    </row>
    <row r="6347" spans="2:7" x14ac:dyDescent="0.2">
      <c r="B6347" s="57">
        <v>35913</v>
      </c>
      <c r="C6347" s="56">
        <v>43.69</v>
      </c>
      <c r="D6347" s="56"/>
      <c r="E6347" s="56">
        <v>0.53</v>
      </c>
      <c r="F6347">
        <f>Table3[[#This Row],[DivPay]]*4</f>
        <v>2.12</v>
      </c>
      <c r="G6347" s="2">
        <f>Table3[[#This Row],[FwdDiv]]/Table3[[#This Row],[SharePrice]]</f>
        <v>4.8523689631494629E-2</v>
      </c>
    </row>
    <row r="6348" spans="2:7" x14ac:dyDescent="0.2">
      <c r="B6348" s="57">
        <v>35912</v>
      </c>
      <c r="C6348" s="56">
        <v>43.44</v>
      </c>
      <c r="D6348" s="56"/>
      <c r="E6348" s="56">
        <v>0.53</v>
      </c>
      <c r="F6348">
        <f>Table3[[#This Row],[DivPay]]*4</f>
        <v>2.12</v>
      </c>
      <c r="G6348" s="2">
        <f>Table3[[#This Row],[FwdDiv]]/Table3[[#This Row],[SharePrice]]</f>
        <v>4.8802946593001849E-2</v>
      </c>
    </row>
    <row r="6349" spans="2:7" x14ac:dyDescent="0.2">
      <c r="B6349" s="57">
        <v>35909</v>
      </c>
      <c r="C6349" s="56">
        <v>44.44</v>
      </c>
      <c r="D6349" s="56"/>
      <c r="E6349" s="56">
        <v>0.53</v>
      </c>
      <c r="F6349">
        <f>Table3[[#This Row],[DivPay]]*4</f>
        <v>2.12</v>
      </c>
      <c r="G6349" s="2">
        <f>Table3[[#This Row],[FwdDiv]]/Table3[[#This Row],[SharePrice]]</f>
        <v>4.7704770477047707E-2</v>
      </c>
    </row>
    <row r="6350" spans="2:7" x14ac:dyDescent="0.2">
      <c r="B6350" s="57">
        <v>35908</v>
      </c>
      <c r="C6350" s="56">
        <v>44.38</v>
      </c>
      <c r="D6350" s="56"/>
      <c r="E6350" s="56">
        <v>0.53</v>
      </c>
      <c r="F6350">
        <f>Table3[[#This Row],[DivPay]]*4</f>
        <v>2.12</v>
      </c>
      <c r="G6350" s="2">
        <f>Table3[[#This Row],[FwdDiv]]/Table3[[#This Row],[SharePrice]]</f>
        <v>4.7769265434880574E-2</v>
      </c>
    </row>
    <row r="6351" spans="2:7" x14ac:dyDescent="0.2">
      <c r="B6351" s="57">
        <v>35907</v>
      </c>
      <c r="C6351" s="56">
        <v>45.25</v>
      </c>
      <c r="D6351" s="56"/>
      <c r="E6351" s="56">
        <v>0.53</v>
      </c>
      <c r="F6351">
        <f>Table3[[#This Row],[DivPay]]*4</f>
        <v>2.12</v>
      </c>
      <c r="G6351" s="2">
        <f>Table3[[#This Row],[FwdDiv]]/Table3[[#This Row],[SharePrice]]</f>
        <v>4.6850828729281771E-2</v>
      </c>
    </row>
    <row r="6352" spans="2:7" x14ac:dyDescent="0.2">
      <c r="B6352" s="57">
        <v>35906</v>
      </c>
      <c r="C6352" s="56">
        <v>45.38</v>
      </c>
      <c r="D6352" s="56"/>
      <c r="E6352" s="56">
        <v>0.53</v>
      </c>
      <c r="F6352">
        <f>Table3[[#This Row],[DivPay]]*4</f>
        <v>2.12</v>
      </c>
      <c r="G6352" s="2">
        <f>Table3[[#This Row],[FwdDiv]]/Table3[[#This Row],[SharePrice]]</f>
        <v>4.6716615249008372E-2</v>
      </c>
    </row>
    <row r="6353" spans="2:7" x14ac:dyDescent="0.2">
      <c r="B6353" s="57">
        <v>35905</v>
      </c>
      <c r="C6353" s="56">
        <v>44.94</v>
      </c>
      <c r="D6353" s="56"/>
      <c r="E6353" s="56">
        <v>0.53</v>
      </c>
      <c r="F6353">
        <f>Table3[[#This Row],[DivPay]]*4</f>
        <v>2.12</v>
      </c>
      <c r="G6353" s="2">
        <f>Table3[[#This Row],[FwdDiv]]/Table3[[#This Row],[SharePrice]]</f>
        <v>4.7174009790832229E-2</v>
      </c>
    </row>
    <row r="6354" spans="2:7" x14ac:dyDescent="0.2">
      <c r="B6354" s="57">
        <v>35902</v>
      </c>
      <c r="C6354" s="56">
        <v>45.44</v>
      </c>
      <c r="D6354" s="56"/>
      <c r="E6354" s="56">
        <v>0.53</v>
      </c>
      <c r="F6354">
        <f>Table3[[#This Row],[DivPay]]*4</f>
        <v>2.12</v>
      </c>
      <c r="G6354" s="2">
        <f>Table3[[#This Row],[FwdDiv]]/Table3[[#This Row],[SharePrice]]</f>
        <v>4.6654929577464796E-2</v>
      </c>
    </row>
    <row r="6355" spans="2:7" x14ac:dyDescent="0.2">
      <c r="B6355" s="57">
        <v>35901</v>
      </c>
      <c r="C6355" s="56">
        <v>45.19</v>
      </c>
      <c r="D6355" s="56"/>
      <c r="E6355" s="56">
        <v>0.53</v>
      </c>
      <c r="F6355">
        <f>Table3[[#This Row],[DivPay]]*4</f>
        <v>2.12</v>
      </c>
      <c r="G6355" s="2">
        <f>Table3[[#This Row],[FwdDiv]]/Table3[[#This Row],[SharePrice]]</f>
        <v>4.6913033857048023E-2</v>
      </c>
    </row>
    <row r="6356" spans="2:7" x14ac:dyDescent="0.2">
      <c r="B6356" s="57">
        <v>35900</v>
      </c>
      <c r="C6356" s="56">
        <v>44.69</v>
      </c>
      <c r="D6356" s="56"/>
      <c r="E6356" s="56">
        <v>0.53</v>
      </c>
      <c r="F6356">
        <f>Table3[[#This Row],[DivPay]]*4</f>
        <v>2.12</v>
      </c>
      <c r="G6356" s="2">
        <f>Table3[[#This Row],[FwdDiv]]/Table3[[#This Row],[SharePrice]]</f>
        <v>4.7437905571716274E-2</v>
      </c>
    </row>
    <row r="6357" spans="2:7" x14ac:dyDescent="0.2">
      <c r="B6357" s="57">
        <v>35899</v>
      </c>
      <c r="C6357" s="56">
        <v>45.31</v>
      </c>
      <c r="D6357" s="56"/>
      <c r="E6357" s="56">
        <v>0.53</v>
      </c>
      <c r="F6357">
        <f>Table3[[#This Row],[DivPay]]*4</f>
        <v>2.12</v>
      </c>
      <c r="G6357" s="2">
        <f>Table3[[#This Row],[FwdDiv]]/Table3[[#This Row],[SharePrice]]</f>
        <v>4.6788788346943277E-2</v>
      </c>
    </row>
    <row r="6358" spans="2:7" x14ac:dyDescent="0.2">
      <c r="B6358" s="57">
        <v>35898</v>
      </c>
      <c r="C6358" s="56">
        <v>44.94</v>
      </c>
      <c r="D6358" s="56"/>
      <c r="E6358" s="56">
        <v>0.53</v>
      </c>
      <c r="F6358">
        <f>Table3[[#This Row],[DivPay]]*4</f>
        <v>2.12</v>
      </c>
      <c r="G6358" s="2">
        <f>Table3[[#This Row],[FwdDiv]]/Table3[[#This Row],[SharePrice]]</f>
        <v>4.7174009790832229E-2</v>
      </c>
    </row>
    <row r="6359" spans="2:7" x14ac:dyDescent="0.2">
      <c r="B6359" s="57">
        <v>35894</v>
      </c>
      <c r="C6359" s="56">
        <v>45.25</v>
      </c>
      <c r="D6359" s="56"/>
      <c r="E6359" s="56">
        <v>0.53</v>
      </c>
      <c r="F6359">
        <f>Table3[[#This Row],[DivPay]]*4</f>
        <v>2.12</v>
      </c>
      <c r="G6359" s="2">
        <f>Table3[[#This Row],[FwdDiv]]/Table3[[#This Row],[SharePrice]]</f>
        <v>4.6850828729281771E-2</v>
      </c>
    </row>
    <row r="6360" spans="2:7" x14ac:dyDescent="0.2">
      <c r="B6360" s="57">
        <v>35893</v>
      </c>
      <c r="C6360" s="56">
        <v>45.31</v>
      </c>
      <c r="D6360" s="56"/>
      <c r="E6360" s="56">
        <v>0.53</v>
      </c>
      <c r="F6360">
        <f>Table3[[#This Row],[DivPay]]*4</f>
        <v>2.12</v>
      </c>
      <c r="G6360" s="2">
        <f>Table3[[#This Row],[FwdDiv]]/Table3[[#This Row],[SharePrice]]</f>
        <v>4.6788788346943277E-2</v>
      </c>
    </row>
    <row r="6361" spans="2:7" x14ac:dyDescent="0.2">
      <c r="B6361" s="57">
        <v>35892</v>
      </c>
      <c r="C6361" s="56">
        <v>46</v>
      </c>
      <c r="D6361" s="56"/>
      <c r="E6361" s="56">
        <v>0.53</v>
      </c>
      <c r="F6361">
        <f>Table3[[#This Row],[DivPay]]*4</f>
        <v>2.12</v>
      </c>
      <c r="G6361" s="2">
        <f>Table3[[#This Row],[FwdDiv]]/Table3[[#This Row],[SharePrice]]</f>
        <v>4.6086956521739129E-2</v>
      </c>
    </row>
    <row r="6362" spans="2:7" x14ac:dyDescent="0.2">
      <c r="B6362" s="57">
        <v>35891</v>
      </c>
      <c r="C6362" s="56">
        <v>46.06</v>
      </c>
      <c r="D6362" s="56"/>
      <c r="E6362" s="56">
        <v>0.53</v>
      </c>
      <c r="F6362">
        <f>Table3[[#This Row],[DivPay]]*4</f>
        <v>2.12</v>
      </c>
      <c r="G6362" s="2">
        <f>Table3[[#This Row],[FwdDiv]]/Table3[[#This Row],[SharePrice]]</f>
        <v>4.602692140686062E-2</v>
      </c>
    </row>
    <row r="6363" spans="2:7" x14ac:dyDescent="0.2">
      <c r="B6363" s="57">
        <v>35888</v>
      </c>
      <c r="C6363" s="56">
        <v>46.44</v>
      </c>
      <c r="D6363" s="56"/>
      <c r="E6363" s="56">
        <v>0.53</v>
      </c>
      <c r="F6363">
        <f>Table3[[#This Row],[DivPay]]*4</f>
        <v>2.12</v>
      </c>
      <c r="G6363" s="2">
        <f>Table3[[#This Row],[FwdDiv]]/Table3[[#This Row],[SharePrice]]</f>
        <v>4.5650301464254958E-2</v>
      </c>
    </row>
    <row r="6364" spans="2:7" x14ac:dyDescent="0.2">
      <c r="B6364" s="57">
        <v>35887</v>
      </c>
      <c r="C6364" s="56">
        <v>46.31</v>
      </c>
      <c r="D6364" s="56"/>
      <c r="E6364" s="56">
        <v>0.53</v>
      </c>
      <c r="F6364">
        <f>Table3[[#This Row],[DivPay]]*4</f>
        <v>2.12</v>
      </c>
      <c r="G6364" s="2">
        <f>Table3[[#This Row],[FwdDiv]]/Table3[[#This Row],[SharePrice]]</f>
        <v>4.5778449578924636E-2</v>
      </c>
    </row>
    <row r="6365" spans="2:7" x14ac:dyDescent="0.2">
      <c r="B6365" s="57">
        <v>35886</v>
      </c>
      <c r="C6365" s="56">
        <v>46.38</v>
      </c>
      <c r="D6365" s="56"/>
      <c r="E6365" s="56">
        <v>0.53</v>
      </c>
      <c r="F6365">
        <f>Table3[[#This Row],[DivPay]]*4</f>
        <v>2.12</v>
      </c>
      <c r="G6365" s="2">
        <f>Table3[[#This Row],[FwdDiv]]/Table3[[#This Row],[SharePrice]]</f>
        <v>4.5709357481673138E-2</v>
      </c>
    </row>
    <row r="6366" spans="2:7" x14ac:dyDescent="0.2">
      <c r="B6366" s="57">
        <v>35885</v>
      </c>
      <c r="C6366" s="56">
        <v>46.75</v>
      </c>
      <c r="D6366" s="56"/>
      <c r="E6366" s="56">
        <v>0.53</v>
      </c>
      <c r="F6366">
        <f>Table3[[#This Row],[DivPay]]*4</f>
        <v>2.12</v>
      </c>
      <c r="G6366" s="2">
        <f>Table3[[#This Row],[FwdDiv]]/Table3[[#This Row],[SharePrice]]</f>
        <v>4.5347593582887702E-2</v>
      </c>
    </row>
    <row r="6367" spans="2:7" x14ac:dyDescent="0.2">
      <c r="B6367" s="57">
        <v>35884</v>
      </c>
      <c r="C6367" s="56">
        <v>45.75</v>
      </c>
      <c r="D6367" s="56"/>
      <c r="E6367" s="56">
        <v>0.53</v>
      </c>
      <c r="F6367">
        <f>Table3[[#This Row],[DivPay]]*4</f>
        <v>2.12</v>
      </c>
      <c r="G6367" s="2">
        <f>Table3[[#This Row],[FwdDiv]]/Table3[[#This Row],[SharePrice]]</f>
        <v>4.6338797814207654E-2</v>
      </c>
    </row>
    <row r="6368" spans="2:7" x14ac:dyDescent="0.2">
      <c r="B6368" s="57">
        <v>35881</v>
      </c>
      <c r="C6368" s="56">
        <v>45.63</v>
      </c>
      <c r="D6368" s="56"/>
      <c r="E6368" s="56">
        <v>0.53</v>
      </c>
      <c r="F6368">
        <f>Table3[[#This Row],[DivPay]]*4</f>
        <v>2.12</v>
      </c>
      <c r="G6368" s="2">
        <f>Table3[[#This Row],[FwdDiv]]/Table3[[#This Row],[SharePrice]]</f>
        <v>4.646066184527723E-2</v>
      </c>
    </row>
    <row r="6369" spans="2:7" x14ac:dyDescent="0.2">
      <c r="B6369" s="57">
        <v>35880</v>
      </c>
      <c r="C6369" s="56">
        <v>46.38</v>
      </c>
      <c r="D6369" s="56"/>
      <c r="E6369" s="56">
        <v>0.53</v>
      </c>
      <c r="F6369">
        <f>Table3[[#This Row],[DivPay]]*4</f>
        <v>2.12</v>
      </c>
      <c r="G6369" s="2">
        <f>Table3[[#This Row],[FwdDiv]]/Table3[[#This Row],[SharePrice]]</f>
        <v>4.5709357481673138E-2</v>
      </c>
    </row>
    <row r="6370" spans="2:7" x14ac:dyDescent="0.2">
      <c r="B6370" s="57">
        <v>35879</v>
      </c>
      <c r="C6370" s="56">
        <v>47</v>
      </c>
      <c r="D6370" s="56"/>
      <c r="E6370" s="56">
        <v>0.53</v>
      </c>
      <c r="F6370">
        <f>Table3[[#This Row],[DivPay]]*4</f>
        <v>2.12</v>
      </c>
      <c r="G6370" s="2">
        <f>Table3[[#This Row],[FwdDiv]]/Table3[[#This Row],[SharePrice]]</f>
        <v>4.5106382978723408E-2</v>
      </c>
    </row>
    <row r="6371" spans="2:7" x14ac:dyDescent="0.2">
      <c r="B6371" s="57">
        <v>35878</v>
      </c>
      <c r="C6371" s="56">
        <v>47.44</v>
      </c>
      <c r="D6371" s="56"/>
      <c r="E6371" s="56">
        <v>0.53</v>
      </c>
      <c r="F6371">
        <f>Table3[[#This Row],[DivPay]]*4</f>
        <v>2.12</v>
      </c>
      <c r="G6371" s="2">
        <f>Table3[[#This Row],[FwdDiv]]/Table3[[#This Row],[SharePrice]]</f>
        <v>4.468802698145026E-2</v>
      </c>
    </row>
    <row r="6372" spans="2:7" x14ac:dyDescent="0.2">
      <c r="B6372" s="57">
        <v>35877</v>
      </c>
      <c r="C6372" s="56">
        <v>47.31</v>
      </c>
      <c r="D6372" s="56"/>
      <c r="E6372" s="56">
        <v>0.53</v>
      </c>
      <c r="F6372">
        <f>Table3[[#This Row],[DivPay]]*4</f>
        <v>2.12</v>
      </c>
      <c r="G6372" s="2">
        <f>Table3[[#This Row],[FwdDiv]]/Table3[[#This Row],[SharePrice]]</f>
        <v>4.4810822236313677E-2</v>
      </c>
    </row>
    <row r="6373" spans="2:7" x14ac:dyDescent="0.2">
      <c r="B6373" s="57">
        <v>35874</v>
      </c>
      <c r="C6373" s="56">
        <v>47.56</v>
      </c>
      <c r="D6373" s="56"/>
      <c r="E6373" s="56">
        <v>0.53</v>
      </c>
      <c r="F6373">
        <f>Table3[[#This Row],[DivPay]]*4</f>
        <v>2.12</v>
      </c>
      <c r="G6373" s="2">
        <f>Table3[[#This Row],[FwdDiv]]/Table3[[#This Row],[SharePrice]]</f>
        <v>4.4575273338940284E-2</v>
      </c>
    </row>
    <row r="6374" spans="2:7" x14ac:dyDescent="0.2">
      <c r="B6374" s="57">
        <v>35873</v>
      </c>
      <c r="C6374" s="56">
        <v>46.88</v>
      </c>
      <c r="D6374" s="56"/>
      <c r="E6374" s="56">
        <v>0.53</v>
      </c>
      <c r="F6374">
        <f>Table3[[#This Row],[DivPay]]*4</f>
        <v>2.12</v>
      </c>
      <c r="G6374" s="2">
        <f>Table3[[#This Row],[FwdDiv]]/Table3[[#This Row],[SharePrice]]</f>
        <v>4.5221843003412969E-2</v>
      </c>
    </row>
    <row r="6375" spans="2:7" x14ac:dyDescent="0.2">
      <c r="B6375" s="57">
        <v>35872</v>
      </c>
      <c r="C6375" s="56">
        <v>46.5</v>
      </c>
      <c r="D6375" s="56"/>
      <c r="E6375" s="56">
        <v>0.53</v>
      </c>
      <c r="F6375">
        <f>Table3[[#This Row],[DivPay]]*4</f>
        <v>2.12</v>
      </c>
      <c r="G6375" s="2">
        <f>Table3[[#This Row],[FwdDiv]]/Table3[[#This Row],[SharePrice]]</f>
        <v>4.5591397849462367E-2</v>
      </c>
    </row>
    <row r="6376" spans="2:7" x14ac:dyDescent="0.2">
      <c r="B6376" s="57">
        <v>35871</v>
      </c>
      <c r="C6376" s="56">
        <v>46.06</v>
      </c>
      <c r="D6376" s="56"/>
      <c r="E6376" s="56">
        <v>0.53</v>
      </c>
      <c r="F6376">
        <f>Table3[[#This Row],[DivPay]]*4</f>
        <v>2.12</v>
      </c>
      <c r="G6376" s="2">
        <f>Table3[[#This Row],[FwdDiv]]/Table3[[#This Row],[SharePrice]]</f>
        <v>4.602692140686062E-2</v>
      </c>
    </row>
    <row r="6377" spans="2:7" x14ac:dyDescent="0.2">
      <c r="B6377" s="57">
        <v>35870</v>
      </c>
      <c r="C6377" s="56">
        <v>45.75</v>
      </c>
      <c r="D6377" s="56"/>
      <c r="E6377" s="56">
        <v>0.53</v>
      </c>
      <c r="F6377">
        <f>Table3[[#This Row],[DivPay]]*4</f>
        <v>2.12</v>
      </c>
      <c r="G6377" s="2">
        <f>Table3[[#This Row],[FwdDiv]]/Table3[[#This Row],[SharePrice]]</f>
        <v>4.6338797814207654E-2</v>
      </c>
    </row>
    <row r="6378" spans="2:7" x14ac:dyDescent="0.2">
      <c r="B6378" s="57">
        <v>35867</v>
      </c>
      <c r="C6378" s="56">
        <v>44.94</v>
      </c>
      <c r="D6378" s="56"/>
      <c r="E6378" s="56">
        <v>0.53</v>
      </c>
      <c r="F6378">
        <f>Table3[[#This Row],[DivPay]]*4</f>
        <v>2.12</v>
      </c>
      <c r="G6378" s="2">
        <f>Table3[[#This Row],[FwdDiv]]/Table3[[#This Row],[SharePrice]]</f>
        <v>4.7174009790832229E-2</v>
      </c>
    </row>
    <row r="6379" spans="2:7" x14ac:dyDescent="0.2">
      <c r="B6379" s="57">
        <v>35866</v>
      </c>
      <c r="C6379" s="56">
        <v>45.25</v>
      </c>
      <c r="D6379" s="56"/>
      <c r="E6379" s="56">
        <v>0.53</v>
      </c>
      <c r="F6379">
        <f>Table3[[#This Row],[DivPay]]*4</f>
        <v>2.12</v>
      </c>
      <c r="G6379" s="2">
        <f>Table3[[#This Row],[FwdDiv]]/Table3[[#This Row],[SharePrice]]</f>
        <v>4.6850828729281771E-2</v>
      </c>
    </row>
    <row r="6380" spans="2:7" x14ac:dyDescent="0.2">
      <c r="B6380" s="57">
        <v>35865</v>
      </c>
      <c r="C6380" s="56">
        <v>45.38</v>
      </c>
      <c r="D6380" s="56"/>
      <c r="E6380" s="56">
        <v>0.53</v>
      </c>
      <c r="F6380">
        <f>Table3[[#This Row],[DivPay]]*4</f>
        <v>2.12</v>
      </c>
      <c r="G6380" s="2">
        <f>Table3[[#This Row],[FwdDiv]]/Table3[[#This Row],[SharePrice]]</f>
        <v>4.6716615249008372E-2</v>
      </c>
    </row>
    <row r="6381" spans="2:7" x14ac:dyDescent="0.2">
      <c r="B6381" s="57">
        <v>35864</v>
      </c>
      <c r="C6381" s="56">
        <v>44.75</v>
      </c>
      <c r="D6381" s="56"/>
      <c r="E6381" s="56">
        <v>0.53</v>
      </c>
      <c r="F6381">
        <f>Table3[[#This Row],[DivPay]]*4</f>
        <v>2.12</v>
      </c>
      <c r="G6381" s="2">
        <f>Table3[[#This Row],[FwdDiv]]/Table3[[#This Row],[SharePrice]]</f>
        <v>4.7374301675977656E-2</v>
      </c>
    </row>
    <row r="6382" spans="2:7" x14ac:dyDescent="0.2">
      <c r="B6382" s="57">
        <v>35863</v>
      </c>
      <c r="C6382" s="56">
        <v>44</v>
      </c>
      <c r="D6382" s="56"/>
      <c r="E6382" s="56">
        <v>0.53</v>
      </c>
      <c r="F6382">
        <f>Table3[[#This Row],[DivPay]]*4</f>
        <v>2.12</v>
      </c>
      <c r="G6382" s="2">
        <f>Table3[[#This Row],[FwdDiv]]/Table3[[#This Row],[SharePrice]]</f>
        <v>4.8181818181818187E-2</v>
      </c>
    </row>
    <row r="6383" spans="2:7" x14ac:dyDescent="0.2">
      <c r="B6383" s="57">
        <v>35860</v>
      </c>
      <c r="C6383" s="56">
        <v>43.63</v>
      </c>
      <c r="D6383" s="56"/>
      <c r="E6383" s="56">
        <v>0.53</v>
      </c>
      <c r="F6383">
        <f>Table3[[#This Row],[DivPay]]*4</f>
        <v>2.12</v>
      </c>
      <c r="G6383" s="2">
        <f>Table3[[#This Row],[FwdDiv]]/Table3[[#This Row],[SharePrice]]</f>
        <v>4.8590419436167771E-2</v>
      </c>
    </row>
    <row r="6384" spans="2:7" x14ac:dyDescent="0.2">
      <c r="B6384" s="57">
        <v>35859</v>
      </c>
      <c r="C6384" s="56">
        <v>43.25</v>
      </c>
      <c r="D6384" s="56"/>
      <c r="E6384" s="56">
        <v>0.53</v>
      </c>
      <c r="F6384">
        <f>Table3[[#This Row],[DivPay]]*4</f>
        <v>2.12</v>
      </c>
      <c r="G6384" s="2">
        <f>Table3[[#This Row],[FwdDiv]]/Table3[[#This Row],[SharePrice]]</f>
        <v>4.9017341040462431E-2</v>
      </c>
    </row>
    <row r="6385" spans="2:7" x14ac:dyDescent="0.2">
      <c r="B6385" s="57">
        <v>35858</v>
      </c>
      <c r="C6385" s="56">
        <v>42.94</v>
      </c>
      <c r="D6385" s="56"/>
      <c r="E6385" s="56">
        <v>0.53</v>
      </c>
      <c r="F6385">
        <f>Table3[[#This Row],[DivPay]]*4</f>
        <v>2.12</v>
      </c>
      <c r="G6385" s="2">
        <f>Table3[[#This Row],[FwdDiv]]/Table3[[#This Row],[SharePrice]]</f>
        <v>4.9371215649743831E-2</v>
      </c>
    </row>
    <row r="6386" spans="2:7" x14ac:dyDescent="0.2">
      <c r="B6386" s="57">
        <v>35857</v>
      </c>
      <c r="C6386" s="56">
        <v>42.81</v>
      </c>
      <c r="D6386" s="56"/>
      <c r="E6386" s="56">
        <v>0.53</v>
      </c>
      <c r="F6386">
        <f>Table3[[#This Row],[DivPay]]*4</f>
        <v>2.12</v>
      </c>
      <c r="G6386" s="2">
        <f>Table3[[#This Row],[FwdDiv]]/Table3[[#This Row],[SharePrice]]</f>
        <v>4.9521139920579306E-2</v>
      </c>
    </row>
    <row r="6387" spans="2:7" x14ac:dyDescent="0.2">
      <c r="B6387" s="57">
        <v>35856</v>
      </c>
      <c r="C6387" s="56">
        <v>42.44</v>
      </c>
      <c r="D6387" s="56"/>
      <c r="E6387" s="56">
        <v>0.53</v>
      </c>
      <c r="F6387">
        <f>Table3[[#This Row],[DivPay]]*4</f>
        <v>2.12</v>
      </c>
      <c r="G6387" s="2">
        <f>Table3[[#This Row],[FwdDiv]]/Table3[[#This Row],[SharePrice]]</f>
        <v>4.9952874646559856E-2</v>
      </c>
    </row>
    <row r="6388" spans="2:7" x14ac:dyDescent="0.2">
      <c r="B6388" s="57">
        <v>35853</v>
      </c>
      <c r="C6388" s="56">
        <v>42.5</v>
      </c>
      <c r="D6388" s="56"/>
      <c r="E6388" s="56">
        <v>0.53</v>
      </c>
      <c r="F6388">
        <f>Table3[[#This Row],[DivPay]]*4</f>
        <v>2.12</v>
      </c>
      <c r="G6388" s="2">
        <f>Table3[[#This Row],[FwdDiv]]/Table3[[#This Row],[SharePrice]]</f>
        <v>4.9882352941176475E-2</v>
      </c>
    </row>
    <row r="6389" spans="2:7" x14ac:dyDescent="0.2">
      <c r="B6389" s="57">
        <v>35852</v>
      </c>
      <c r="C6389" s="56">
        <v>42.75</v>
      </c>
      <c r="D6389" s="56"/>
      <c r="E6389" s="56">
        <v>0.53</v>
      </c>
      <c r="F6389">
        <f>Table3[[#This Row],[DivPay]]*4</f>
        <v>2.12</v>
      </c>
      <c r="G6389" s="2">
        <f>Table3[[#This Row],[FwdDiv]]/Table3[[#This Row],[SharePrice]]</f>
        <v>4.9590643274853803E-2</v>
      </c>
    </row>
    <row r="6390" spans="2:7" x14ac:dyDescent="0.2">
      <c r="B6390" s="57">
        <v>35851</v>
      </c>
      <c r="C6390" s="56">
        <v>42.81</v>
      </c>
      <c r="D6390" s="56"/>
      <c r="E6390" s="56">
        <v>0.53</v>
      </c>
      <c r="F6390">
        <f>Table3[[#This Row],[DivPay]]*4</f>
        <v>2.12</v>
      </c>
      <c r="G6390" s="2">
        <f>Table3[[#This Row],[FwdDiv]]/Table3[[#This Row],[SharePrice]]</f>
        <v>4.9521139920579306E-2</v>
      </c>
    </row>
    <row r="6391" spans="2:7" x14ac:dyDescent="0.2">
      <c r="B6391" s="57">
        <v>35850</v>
      </c>
      <c r="C6391" s="56">
        <v>42.63</v>
      </c>
      <c r="D6391" s="56"/>
      <c r="E6391" s="56">
        <v>0.53</v>
      </c>
      <c r="F6391">
        <f>Table3[[#This Row],[DivPay]]*4</f>
        <v>2.12</v>
      </c>
      <c r="G6391" s="2">
        <f>Table3[[#This Row],[FwdDiv]]/Table3[[#This Row],[SharePrice]]</f>
        <v>4.9730236922355148E-2</v>
      </c>
    </row>
    <row r="6392" spans="2:7" x14ac:dyDescent="0.2">
      <c r="B6392" s="57">
        <v>35849</v>
      </c>
      <c r="C6392" s="56">
        <v>42.56</v>
      </c>
      <c r="D6392" s="56"/>
      <c r="E6392" s="56">
        <v>0.53</v>
      </c>
      <c r="F6392">
        <f>Table3[[#This Row],[DivPay]]*4</f>
        <v>2.12</v>
      </c>
      <c r="G6392" s="2">
        <f>Table3[[#This Row],[FwdDiv]]/Table3[[#This Row],[SharePrice]]</f>
        <v>4.9812030075187967E-2</v>
      </c>
    </row>
    <row r="6393" spans="2:7" x14ac:dyDescent="0.2">
      <c r="B6393" s="57">
        <v>35846</v>
      </c>
      <c r="C6393" s="56">
        <v>42.81</v>
      </c>
      <c r="D6393" s="56"/>
      <c r="E6393" s="56">
        <v>0.53</v>
      </c>
      <c r="F6393">
        <f>Table3[[#This Row],[DivPay]]*4</f>
        <v>2.12</v>
      </c>
      <c r="G6393" s="2">
        <f>Table3[[#This Row],[FwdDiv]]/Table3[[#This Row],[SharePrice]]</f>
        <v>4.9521139920579306E-2</v>
      </c>
    </row>
    <row r="6394" spans="2:7" x14ac:dyDescent="0.2">
      <c r="B6394" s="57">
        <v>35845</v>
      </c>
      <c r="C6394" s="56">
        <v>42.69</v>
      </c>
      <c r="D6394" s="56"/>
      <c r="E6394" s="56">
        <v>0.53</v>
      </c>
      <c r="F6394">
        <f>Table3[[#This Row],[DivPay]]*4</f>
        <v>2.12</v>
      </c>
      <c r="G6394" s="2">
        <f>Table3[[#This Row],[FwdDiv]]/Table3[[#This Row],[SharePrice]]</f>
        <v>4.9660342000468496E-2</v>
      </c>
    </row>
    <row r="6395" spans="2:7" x14ac:dyDescent="0.2">
      <c r="B6395" s="57">
        <v>35844</v>
      </c>
      <c r="C6395" s="56">
        <v>42.81</v>
      </c>
      <c r="D6395" s="56"/>
      <c r="E6395" s="56">
        <v>0.53</v>
      </c>
      <c r="F6395">
        <f>Table3[[#This Row],[DivPay]]*4</f>
        <v>2.12</v>
      </c>
      <c r="G6395" s="2">
        <f>Table3[[#This Row],[FwdDiv]]/Table3[[#This Row],[SharePrice]]</f>
        <v>4.9521139920579306E-2</v>
      </c>
    </row>
    <row r="6396" spans="2:7" x14ac:dyDescent="0.2">
      <c r="B6396" s="57">
        <v>35843</v>
      </c>
      <c r="C6396" s="56">
        <v>43</v>
      </c>
      <c r="D6396" s="56"/>
      <c r="E6396" s="56">
        <v>0.53</v>
      </c>
      <c r="F6396">
        <f>Table3[[#This Row],[DivPay]]*4</f>
        <v>2.12</v>
      </c>
      <c r="G6396" s="2">
        <f>Table3[[#This Row],[FwdDiv]]/Table3[[#This Row],[SharePrice]]</f>
        <v>4.930232558139535E-2</v>
      </c>
    </row>
    <row r="6397" spans="2:7" x14ac:dyDescent="0.2">
      <c r="B6397" s="57">
        <v>35839</v>
      </c>
      <c r="C6397" s="56">
        <v>42.31</v>
      </c>
      <c r="D6397" s="56">
        <v>0.53</v>
      </c>
      <c r="E6397" s="56">
        <v>0.53</v>
      </c>
      <c r="F6397">
        <f>Table3[[#This Row],[DivPay]]*4</f>
        <v>2.12</v>
      </c>
      <c r="G6397" s="2">
        <f>Table3[[#This Row],[FwdDiv]]/Table3[[#This Row],[SharePrice]]</f>
        <v>5.0106357835027183E-2</v>
      </c>
    </row>
    <row r="6398" spans="2:7" x14ac:dyDescent="0.2">
      <c r="B6398" s="57">
        <v>35838</v>
      </c>
      <c r="C6398" s="56">
        <v>43.5</v>
      </c>
      <c r="D6398" s="56"/>
      <c r="E6398" s="56">
        <v>0.52500000000000002</v>
      </c>
      <c r="F6398">
        <f>Table3[[#This Row],[DivPay]]*4</f>
        <v>2.1</v>
      </c>
      <c r="G6398" s="2">
        <f>Table3[[#This Row],[FwdDiv]]/Table3[[#This Row],[SharePrice]]</f>
        <v>4.8275862068965517E-2</v>
      </c>
    </row>
    <row r="6399" spans="2:7" x14ac:dyDescent="0.2">
      <c r="B6399" s="57">
        <v>35837</v>
      </c>
      <c r="C6399" s="56">
        <v>43.38</v>
      </c>
      <c r="D6399" s="56"/>
      <c r="E6399" s="56">
        <v>0.52500000000000002</v>
      </c>
      <c r="F6399">
        <f>Table3[[#This Row],[DivPay]]*4</f>
        <v>2.1</v>
      </c>
      <c r="G6399" s="2">
        <f>Table3[[#This Row],[FwdDiv]]/Table3[[#This Row],[SharePrice]]</f>
        <v>4.8409405255878286E-2</v>
      </c>
    </row>
    <row r="6400" spans="2:7" x14ac:dyDescent="0.2">
      <c r="B6400" s="57">
        <v>35836</v>
      </c>
      <c r="C6400" s="56">
        <v>43</v>
      </c>
      <c r="D6400" s="56"/>
      <c r="E6400" s="56">
        <v>0.52500000000000002</v>
      </c>
      <c r="F6400">
        <f>Table3[[#This Row],[DivPay]]*4</f>
        <v>2.1</v>
      </c>
      <c r="G6400" s="2">
        <f>Table3[[#This Row],[FwdDiv]]/Table3[[#This Row],[SharePrice]]</f>
        <v>4.8837209302325581E-2</v>
      </c>
    </row>
    <row r="6401" spans="2:7" x14ac:dyDescent="0.2">
      <c r="B6401" s="57">
        <v>35835</v>
      </c>
      <c r="C6401" s="56">
        <v>42.81</v>
      </c>
      <c r="D6401" s="56"/>
      <c r="E6401" s="56">
        <v>0.52500000000000002</v>
      </c>
      <c r="F6401">
        <f>Table3[[#This Row],[DivPay]]*4</f>
        <v>2.1</v>
      </c>
      <c r="G6401" s="2">
        <f>Table3[[#This Row],[FwdDiv]]/Table3[[#This Row],[SharePrice]]</f>
        <v>4.9053959355290819E-2</v>
      </c>
    </row>
    <row r="6402" spans="2:7" x14ac:dyDescent="0.2">
      <c r="B6402" s="57">
        <v>35832</v>
      </c>
      <c r="C6402" s="56">
        <v>42.81</v>
      </c>
      <c r="D6402" s="56"/>
      <c r="E6402" s="56">
        <v>0.52500000000000002</v>
      </c>
      <c r="F6402">
        <f>Table3[[#This Row],[DivPay]]*4</f>
        <v>2.1</v>
      </c>
      <c r="G6402" s="2">
        <f>Table3[[#This Row],[FwdDiv]]/Table3[[#This Row],[SharePrice]]</f>
        <v>4.9053959355290819E-2</v>
      </c>
    </row>
    <row r="6403" spans="2:7" x14ac:dyDescent="0.2">
      <c r="B6403" s="57">
        <v>35831</v>
      </c>
      <c r="C6403" s="56">
        <v>42.5</v>
      </c>
      <c r="D6403" s="56"/>
      <c r="E6403" s="56">
        <v>0.52500000000000002</v>
      </c>
      <c r="F6403">
        <f>Table3[[#This Row],[DivPay]]*4</f>
        <v>2.1</v>
      </c>
      <c r="G6403" s="2">
        <f>Table3[[#This Row],[FwdDiv]]/Table3[[#This Row],[SharePrice]]</f>
        <v>4.9411764705882356E-2</v>
      </c>
    </row>
    <row r="6404" spans="2:7" x14ac:dyDescent="0.2">
      <c r="B6404" s="57">
        <v>35830</v>
      </c>
      <c r="C6404" s="56">
        <v>42.63</v>
      </c>
      <c r="D6404" s="56"/>
      <c r="E6404" s="56">
        <v>0.52500000000000002</v>
      </c>
      <c r="F6404">
        <f>Table3[[#This Row],[DivPay]]*4</f>
        <v>2.1</v>
      </c>
      <c r="G6404" s="2">
        <f>Table3[[#This Row],[FwdDiv]]/Table3[[#This Row],[SharePrice]]</f>
        <v>4.9261083743842367E-2</v>
      </c>
    </row>
    <row r="6405" spans="2:7" x14ac:dyDescent="0.2">
      <c r="B6405" s="57">
        <v>35829</v>
      </c>
      <c r="C6405" s="56">
        <v>42.44</v>
      </c>
      <c r="D6405" s="56"/>
      <c r="E6405" s="56">
        <v>0.52500000000000002</v>
      </c>
      <c r="F6405">
        <f>Table3[[#This Row],[DivPay]]*4</f>
        <v>2.1</v>
      </c>
      <c r="G6405" s="2">
        <f>Table3[[#This Row],[FwdDiv]]/Table3[[#This Row],[SharePrice]]</f>
        <v>4.9481621112158349E-2</v>
      </c>
    </row>
    <row r="6406" spans="2:7" x14ac:dyDescent="0.2">
      <c r="B6406" s="57">
        <v>35828</v>
      </c>
      <c r="C6406" s="56">
        <v>42.06</v>
      </c>
      <c r="D6406" s="56"/>
      <c r="E6406" s="56">
        <v>0.52500000000000002</v>
      </c>
      <c r="F6406">
        <f>Table3[[#This Row],[DivPay]]*4</f>
        <v>2.1</v>
      </c>
      <c r="G6406" s="2">
        <f>Table3[[#This Row],[FwdDiv]]/Table3[[#This Row],[SharePrice]]</f>
        <v>4.9928673323823107E-2</v>
      </c>
    </row>
    <row r="6407" spans="2:7" x14ac:dyDescent="0.2">
      <c r="B6407" s="57">
        <v>35825</v>
      </c>
      <c r="C6407" s="56">
        <v>41.31</v>
      </c>
      <c r="D6407" s="56"/>
      <c r="E6407" s="56">
        <v>0.52500000000000002</v>
      </c>
      <c r="F6407">
        <f>Table3[[#This Row],[DivPay]]*4</f>
        <v>2.1</v>
      </c>
      <c r="G6407" s="2">
        <f>Table3[[#This Row],[FwdDiv]]/Table3[[#This Row],[SharePrice]]</f>
        <v>5.0835148874364557E-2</v>
      </c>
    </row>
    <row r="6408" spans="2:7" x14ac:dyDescent="0.2">
      <c r="B6408" s="57">
        <v>35824</v>
      </c>
      <c r="C6408" s="56">
        <v>41.63</v>
      </c>
      <c r="D6408" s="56"/>
      <c r="E6408" s="56">
        <v>0.52500000000000002</v>
      </c>
      <c r="F6408">
        <f>Table3[[#This Row],[DivPay]]*4</f>
        <v>2.1</v>
      </c>
      <c r="G6408" s="2">
        <f>Table3[[#This Row],[FwdDiv]]/Table3[[#This Row],[SharePrice]]</f>
        <v>5.0444391064136437E-2</v>
      </c>
    </row>
    <row r="6409" spans="2:7" x14ac:dyDescent="0.2">
      <c r="B6409" s="57">
        <v>35823</v>
      </c>
      <c r="C6409" s="56">
        <v>41.25</v>
      </c>
      <c r="D6409" s="56"/>
      <c r="E6409" s="56">
        <v>0.52500000000000002</v>
      </c>
      <c r="F6409">
        <f>Table3[[#This Row],[DivPay]]*4</f>
        <v>2.1</v>
      </c>
      <c r="G6409" s="2">
        <f>Table3[[#This Row],[FwdDiv]]/Table3[[#This Row],[SharePrice]]</f>
        <v>5.0909090909090911E-2</v>
      </c>
    </row>
    <row r="6410" spans="2:7" x14ac:dyDescent="0.2">
      <c r="B6410" s="57">
        <v>35822</v>
      </c>
      <c r="C6410" s="56">
        <v>41</v>
      </c>
      <c r="D6410" s="56"/>
      <c r="E6410" s="56">
        <v>0.52500000000000002</v>
      </c>
      <c r="F6410">
        <f>Table3[[#This Row],[DivPay]]*4</f>
        <v>2.1</v>
      </c>
      <c r="G6410" s="2">
        <f>Table3[[#This Row],[FwdDiv]]/Table3[[#This Row],[SharePrice]]</f>
        <v>5.1219512195121955E-2</v>
      </c>
    </row>
    <row r="6411" spans="2:7" x14ac:dyDescent="0.2">
      <c r="B6411" s="57">
        <v>35821</v>
      </c>
      <c r="C6411" s="56">
        <v>41.31</v>
      </c>
      <c r="D6411" s="56"/>
      <c r="E6411" s="56">
        <v>0.52500000000000002</v>
      </c>
      <c r="F6411">
        <f>Table3[[#This Row],[DivPay]]*4</f>
        <v>2.1</v>
      </c>
      <c r="G6411" s="2">
        <f>Table3[[#This Row],[FwdDiv]]/Table3[[#This Row],[SharePrice]]</f>
        <v>5.0835148874364557E-2</v>
      </c>
    </row>
    <row r="6412" spans="2:7" x14ac:dyDescent="0.2">
      <c r="B6412" s="57">
        <v>35818</v>
      </c>
      <c r="C6412" s="56">
        <v>40.880000000000003</v>
      </c>
      <c r="D6412" s="56"/>
      <c r="E6412" s="56">
        <v>0.52500000000000002</v>
      </c>
      <c r="F6412">
        <f>Table3[[#This Row],[DivPay]]*4</f>
        <v>2.1</v>
      </c>
      <c r="G6412" s="2">
        <f>Table3[[#This Row],[FwdDiv]]/Table3[[#This Row],[SharePrice]]</f>
        <v>5.1369863013698627E-2</v>
      </c>
    </row>
    <row r="6413" spans="2:7" x14ac:dyDescent="0.2">
      <c r="B6413" s="57">
        <v>35817</v>
      </c>
      <c r="C6413" s="56">
        <v>40.44</v>
      </c>
      <c r="D6413" s="56"/>
      <c r="E6413" s="56">
        <v>0.52500000000000002</v>
      </c>
      <c r="F6413">
        <f>Table3[[#This Row],[DivPay]]*4</f>
        <v>2.1</v>
      </c>
      <c r="G6413" s="2">
        <f>Table3[[#This Row],[FwdDiv]]/Table3[[#This Row],[SharePrice]]</f>
        <v>5.192878338278932E-2</v>
      </c>
    </row>
    <row r="6414" spans="2:7" x14ac:dyDescent="0.2">
      <c r="B6414" s="57">
        <v>35816</v>
      </c>
      <c r="C6414" s="56">
        <v>40.44</v>
      </c>
      <c r="D6414" s="56"/>
      <c r="E6414" s="56">
        <v>0.52500000000000002</v>
      </c>
      <c r="F6414">
        <f>Table3[[#This Row],[DivPay]]*4</f>
        <v>2.1</v>
      </c>
      <c r="G6414" s="2">
        <f>Table3[[#This Row],[FwdDiv]]/Table3[[#This Row],[SharePrice]]</f>
        <v>5.192878338278932E-2</v>
      </c>
    </row>
    <row r="6415" spans="2:7" x14ac:dyDescent="0.2">
      <c r="B6415" s="57">
        <v>35815</v>
      </c>
      <c r="C6415" s="56">
        <v>39.94</v>
      </c>
      <c r="D6415" s="56"/>
      <c r="E6415" s="56">
        <v>0.52500000000000002</v>
      </c>
      <c r="F6415">
        <f>Table3[[#This Row],[DivPay]]*4</f>
        <v>2.1</v>
      </c>
      <c r="G6415" s="2">
        <f>Table3[[#This Row],[FwdDiv]]/Table3[[#This Row],[SharePrice]]</f>
        <v>5.2578868302453688E-2</v>
      </c>
    </row>
    <row r="6416" spans="2:7" x14ac:dyDescent="0.2">
      <c r="B6416" s="57">
        <v>35811</v>
      </c>
      <c r="C6416" s="56">
        <v>39.880000000000003</v>
      </c>
      <c r="D6416" s="56"/>
      <c r="E6416" s="56">
        <v>0.52500000000000002</v>
      </c>
      <c r="F6416">
        <f>Table3[[#This Row],[DivPay]]*4</f>
        <v>2.1</v>
      </c>
      <c r="G6416" s="2">
        <f>Table3[[#This Row],[FwdDiv]]/Table3[[#This Row],[SharePrice]]</f>
        <v>5.2657973921765293E-2</v>
      </c>
    </row>
    <row r="6417" spans="2:7" x14ac:dyDescent="0.2">
      <c r="B6417" s="57">
        <v>35810</v>
      </c>
      <c r="C6417" s="56">
        <v>39.880000000000003</v>
      </c>
      <c r="D6417" s="56"/>
      <c r="E6417" s="56">
        <v>0.52500000000000002</v>
      </c>
      <c r="F6417">
        <f>Table3[[#This Row],[DivPay]]*4</f>
        <v>2.1</v>
      </c>
      <c r="G6417" s="2">
        <f>Table3[[#This Row],[FwdDiv]]/Table3[[#This Row],[SharePrice]]</f>
        <v>5.2657973921765293E-2</v>
      </c>
    </row>
    <row r="6418" spans="2:7" x14ac:dyDescent="0.2">
      <c r="B6418" s="57">
        <v>35809</v>
      </c>
      <c r="C6418" s="56">
        <v>39.81</v>
      </c>
      <c r="D6418" s="56"/>
      <c r="E6418" s="56">
        <v>0.52500000000000002</v>
      </c>
      <c r="F6418">
        <f>Table3[[#This Row],[DivPay]]*4</f>
        <v>2.1</v>
      </c>
      <c r="G6418" s="2">
        <f>Table3[[#This Row],[FwdDiv]]/Table3[[#This Row],[SharePrice]]</f>
        <v>5.275056518462698E-2</v>
      </c>
    </row>
    <row r="6419" spans="2:7" x14ac:dyDescent="0.2">
      <c r="B6419" s="57">
        <v>35808</v>
      </c>
      <c r="C6419" s="56">
        <v>39.94</v>
      </c>
      <c r="D6419" s="56"/>
      <c r="E6419" s="56">
        <v>0.52500000000000002</v>
      </c>
      <c r="F6419">
        <f>Table3[[#This Row],[DivPay]]*4</f>
        <v>2.1</v>
      </c>
      <c r="G6419" s="2">
        <f>Table3[[#This Row],[FwdDiv]]/Table3[[#This Row],[SharePrice]]</f>
        <v>5.2578868302453688E-2</v>
      </c>
    </row>
    <row r="6420" spans="2:7" x14ac:dyDescent="0.2">
      <c r="B6420" s="57">
        <v>35807</v>
      </c>
      <c r="C6420" s="56">
        <v>40</v>
      </c>
      <c r="D6420" s="56"/>
      <c r="E6420" s="56">
        <v>0.52500000000000002</v>
      </c>
      <c r="F6420">
        <f>Table3[[#This Row],[DivPay]]*4</f>
        <v>2.1</v>
      </c>
      <c r="G6420" s="2">
        <f>Table3[[#This Row],[FwdDiv]]/Table3[[#This Row],[SharePrice]]</f>
        <v>5.2500000000000005E-2</v>
      </c>
    </row>
    <row r="6421" spans="2:7" x14ac:dyDescent="0.2">
      <c r="B6421" s="57">
        <v>35804</v>
      </c>
      <c r="C6421" s="56">
        <v>39.630000000000003</v>
      </c>
      <c r="D6421" s="56"/>
      <c r="E6421" s="56">
        <v>0.52500000000000002</v>
      </c>
      <c r="F6421">
        <f>Table3[[#This Row],[DivPay]]*4</f>
        <v>2.1</v>
      </c>
      <c r="G6421" s="2">
        <f>Table3[[#This Row],[FwdDiv]]/Table3[[#This Row],[SharePrice]]</f>
        <v>5.299015897047691E-2</v>
      </c>
    </row>
    <row r="6422" spans="2:7" x14ac:dyDescent="0.2">
      <c r="B6422" s="57">
        <v>35803</v>
      </c>
      <c r="C6422" s="56">
        <v>40</v>
      </c>
      <c r="D6422" s="56"/>
      <c r="E6422" s="56">
        <v>0.52500000000000002</v>
      </c>
      <c r="F6422">
        <f>Table3[[#This Row],[DivPay]]*4</f>
        <v>2.1</v>
      </c>
      <c r="G6422" s="2">
        <f>Table3[[#This Row],[FwdDiv]]/Table3[[#This Row],[SharePrice]]</f>
        <v>5.2500000000000005E-2</v>
      </c>
    </row>
    <row r="6423" spans="2:7" x14ac:dyDescent="0.2">
      <c r="B6423" s="57">
        <v>35802</v>
      </c>
      <c r="C6423" s="56">
        <v>39.69</v>
      </c>
      <c r="D6423" s="56"/>
      <c r="E6423" s="56">
        <v>0.52500000000000002</v>
      </c>
      <c r="F6423">
        <f>Table3[[#This Row],[DivPay]]*4</f>
        <v>2.1</v>
      </c>
      <c r="G6423" s="2">
        <f>Table3[[#This Row],[FwdDiv]]/Table3[[#This Row],[SharePrice]]</f>
        <v>5.2910052910052914E-2</v>
      </c>
    </row>
    <row r="6424" spans="2:7" x14ac:dyDescent="0.2">
      <c r="B6424" s="57">
        <v>35801</v>
      </c>
      <c r="C6424" s="56">
        <v>40.06</v>
      </c>
      <c r="D6424" s="56"/>
      <c r="E6424" s="56">
        <v>0.52500000000000002</v>
      </c>
      <c r="F6424">
        <f>Table3[[#This Row],[DivPay]]*4</f>
        <v>2.1</v>
      </c>
      <c r="G6424" s="2">
        <f>Table3[[#This Row],[FwdDiv]]/Table3[[#This Row],[SharePrice]]</f>
        <v>5.2421367948077884E-2</v>
      </c>
    </row>
    <row r="6425" spans="2:7" x14ac:dyDescent="0.2">
      <c r="B6425" s="57">
        <v>35800</v>
      </c>
      <c r="C6425" s="56">
        <v>40.56</v>
      </c>
      <c r="D6425" s="56"/>
      <c r="E6425" s="56">
        <v>0.52500000000000002</v>
      </c>
      <c r="F6425">
        <f>Table3[[#This Row],[DivPay]]*4</f>
        <v>2.1</v>
      </c>
      <c r="G6425" s="2">
        <f>Table3[[#This Row],[FwdDiv]]/Table3[[#This Row],[SharePrice]]</f>
        <v>5.1775147928994084E-2</v>
      </c>
    </row>
    <row r="6426" spans="2:7" x14ac:dyDescent="0.2">
      <c r="B6426" s="57">
        <v>35797</v>
      </c>
      <c r="C6426" s="56">
        <v>41</v>
      </c>
      <c r="D6426" s="56"/>
      <c r="E6426" s="56">
        <v>0.52500000000000002</v>
      </c>
      <c r="F6426">
        <f>Table3[[#This Row],[DivPay]]*4</f>
        <v>2.1</v>
      </c>
      <c r="G6426" s="2">
        <f>Table3[[#This Row],[FwdDiv]]/Table3[[#This Row],[SharePrice]]</f>
        <v>5.1219512195121955E-2</v>
      </c>
    </row>
    <row r="6427" spans="2:7" x14ac:dyDescent="0.2">
      <c r="B6427" s="57">
        <v>35795</v>
      </c>
      <c r="C6427" s="56">
        <v>41</v>
      </c>
      <c r="D6427" s="56"/>
      <c r="E6427" s="56">
        <v>0.52500000000000002</v>
      </c>
      <c r="F6427">
        <f>Table3[[#This Row],[DivPay]]*4</f>
        <v>2.1</v>
      </c>
      <c r="G6427" s="2">
        <f>Table3[[#This Row],[FwdDiv]]/Table3[[#This Row],[SharePrice]]</f>
        <v>5.1219512195121955E-2</v>
      </c>
    </row>
    <row r="6428" spans="2:7" x14ac:dyDescent="0.2">
      <c r="B6428" s="57">
        <v>35794</v>
      </c>
      <c r="C6428" s="56">
        <v>41.31</v>
      </c>
      <c r="D6428" s="56"/>
      <c r="E6428" s="56">
        <v>0.52500000000000002</v>
      </c>
      <c r="F6428">
        <f>Table3[[#This Row],[DivPay]]*4</f>
        <v>2.1</v>
      </c>
      <c r="G6428" s="2">
        <f>Table3[[#This Row],[FwdDiv]]/Table3[[#This Row],[SharePrice]]</f>
        <v>5.0835148874364557E-2</v>
      </c>
    </row>
    <row r="6429" spans="2:7" x14ac:dyDescent="0.2">
      <c r="B6429" s="57">
        <v>35793</v>
      </c>
      <c r="C6429" s="56">
        <v>40.94</v>
      </c>
      <c r="D6429" s="56"/>
      <c r="E6429" s="56">
        <v>0.52500000000000002</v>
      </c>
      <c r="F6429">
        <f>Table3[[#This Row],[DivPay]]*4</f>
        <v>2.1</v>
      </c>
      <c r="G6429" s="2">
        <f>Table3[[#This Row],[FwdDiv]]/Table3[[#This Row],[SharePrice]]</f>
        <v>5.1294577430385936E-2</v>
      </c>
    </row>
    <row r="6430" spans="2:7" x14ac:dyDescent="0.2">
      <c r="B6430" s="57">
        <v>35790</v>
      </c>
      <c r="C6430" s="56">
        <v>40.81</v>
      </c>
      <c r="D6430" s="56"/>
      <c r="E6430" s="56">
        <v>0.52500000000000002</v>
      </c>
      <c r="F6430">
        <f>Table3[[#This Row],[DivPay]]*4</f>
        <v>2.1</v>
      </c>
      <c r="G6430" s="2">
        <f>Table3[[#This Row],[FwdDiv]]/Table3[[#This Row],[SharePrice]]</f>
        <v>5.1457975986277875E-2</v>
      </c>
    </row>
    <row r="6431" spans="2:7" x14ac:dyDescent="0.2">
      <c r="B6431" s="57">
        <v>35788</v>
      </c>
      <c r="C6431" s="56">
        <v>40.880000000000003</v>
      </c>
      <c r="D6431" s="56"/>
      <c r="E6431" s="56">
        <v>0.52500000000000002</v>
      </c>
      <c r="F6431">
        <f>Table3[[#This Row],[DivPay]]*4</f>
        <v>2.1</v>
      </c>
      <c r="G6431" s="2">
        <f>Table3[[#This Row],[FwdDiv]]/Table3[[#This Row],[SharePrice]]</f>
        <v>5.1369863013698627E-2</v>
      </c>
    </row>
    <row r="6432" spans="2:7" x14ac:dyDescent="0.2">
      <c r="B6432" s="57">
        <v>35787</v>
      </c>
      <c r="C6432" s="56">
        <v>40.880000000000003</v>
      </c>
      <c r="D6432" s="56"/>
      <c r="E6432" s="56">
        <v>0.52500000000000002</v>
      </c>
      <c r="F6432">
        <f>Table3[[#This Row],[DivPay]]*4</f>
        <v>2.1</v>
      </c>
      <c r="G6432" s="2">
        <f>Table3[[#This Row],[FwdDiv]]/Table3[[#This Row],[SharePrice]]</f>
        <v>5.1369863013698627E-2</v>
      </c>
    </row>
    <row r="6433" spans="2:7" x14ac:dyDescent="0.2">
      <c r="B6433" s="57">
        <v>35786</v>
      </c>
      <c r="C6433" s="56">
        <v>40.630000000000003</v>
      </c>
      <c r="D6433" s="56"/>
      <c r="E6433" s="56">
        <v>0.52500000000000002</v>
      </c>
      <c r="F6433">
        <f>Table3[[#This Row],[DivPay]]*4</f>
        <v>2.1</v>
      </c>
      <c r="G6433" s="2">
        <f>Table3[[#This Row],[FwdDiv]]/Table3[[#This Row],[SharePrice]]</f>
        <v>5.1685946345065223E-2</v>
      </c>
    </row>
    <row r="6434" spans="2:7" x14ac:dyDescent="0.2">
      <c r="B6434" s="57">
        <v>35783</v>
      </c>
      <c r="C6434" s="56">
        <v>40.06</v>
      </c>
      <c r="D6434" s="56"/>
      <c r="E6434" s="56">
        <v>0.52500000000000002</v>
      </c>
      <c r="F6434">
        <f>Table3[[#This Row],[DivPay]]*4</f>
        <v>2.1</v>
      </c>
      <c r="G6434" s="2">
        <f>Table3[[#This Row],[FwdDiv]]/Table3[[#This Row],[SharePrice]]</f>
        <v>5.2421367948077884E-2</v>
      </c>
    </row>
    <row r="6435" spans="2:7" x14ac:dyDescent="0.2">
      <c r="B6435" s="57">
        <v>35782</v>
      </c>
      <c r="C6435" s="56">
        <v>40.31</v>
      </c>
      <c r="D6435" s="56"/>
      <c r="E6435" s="56">
        <v>0.52500000000000002</v>
      </c>
      <c r="F6435">
        <f>Table3[[#This Row],[DivPay]]*4</f>
        <v>2.1</v>
      </c>
      <c r="G6435" s="2">
        <f>Table3[[#This Row],[FwdDiv]]/Table3[[#This Row],[SharePrice]]</f>
        <v>5.2096254031257755E-2</v>
      </c>
    </row>
    <row r="6436" spans="2:7" x14ac:dyDescent="0.2">
      <c r="B6436" s="57">
        <v>35781</v>
      </c>
      <c r="C6436" s="56">
        <v>40.44</v>
      </c>
      <c r="D6436" s="56"/>
      <c r="E6436" s="56">
        <v>0.52500000000000002</v>
      </c>
      <c r="F6436">
        <f>Table3[[#This Row],[DivPay]]*4</f>
        <v>2.1</v>
      </c>
      <c r="G6436" s="2">
        <f>Table3[[#This Row],[FwdDiv]]/Table3[[#This Row],[SharePrice]]</f>
        <v>5.192878338278932E-2</v>
      </c>
    </row>
    <row r="6437" spans="2:7" x14ac:dyDescent="0.2">
      <c r="B6437" s="57">
        <v>35780</v>
      </c>
      <c r="C6437" s="56">
        <v>40.19</v>
      </c>
      <c r="D6437" s="56"/>
      <c r="E6437" s="56">
        <v>0.52500000000000002</v>
      </c>
      <c r="F6437">
        <f>Table3[[#This Row],[DivPay]]*4</f>
        <v>2.1</v>
      </c>
      <c r="G6437" s="2">
        <f>Table3[[#This Row],[FwdDiv]]/Table3[[#This Row],[SharePrice]]</f>
        <v>5.2251803931326203E-2</v>
      </c>
    </row>
    <row r="6438" spans="2:7" x14ac:dyDescent="0.2">
      <c r="B6438" s="57">
        <v>35779</v>
      </c>
      <c r="C6438" s="56">
        <v>39.94</v>
      </c>
      <c r="D6438" s="56"/>
      <c r="E6438" s="56">
        <v>0.52500000000000002</v>
      </c>
      <c r="F6438">
        <f>Table3[[#This Row],[DivPay]]*4</f>
        <v>2.1</v>
      </c>
      <c r="G6438" s="2">
        <f>Table3[[#This Row],[FwdDiv]]/Table3[[#This Row],[SharePrice]]</f>
        <v>5.2578868302453688E-2</v>
      </c>
    </row>
    <row r="6439" spans="2:7" x14ac:dyDescent="0.2">
      <c r="B6439" s="57">
        <v>35776</v>
      </c>
      <c r="C6439" s="56">
        <v>40</v>
      </c>
      <c r="D6439" s="56"/>
      <c r="E6439" s="56">
        <v>0.52500000000000002</v>
      </c>
      <c r="F6439">
        <f>Table3[[#This Row],[DivPay]]*4</f>
        <v>2.1</v>
      </c>
      <c r="G6439" s="2">
        <f>Table3[[#This Row],[FwdDiv]]/Table3[[#This Row],[SharePrice]]</f>
        <v>5.2500000000000005E-2</v>
      </c>
    </row>
    <row r="6440" spans="2:7" x14ac:dyDescent="0.2">
      <c r="B6440" s="57">
        <v>35775</v>
      </c>
      <c r="C6440" s="56">
        <v>37.94</v>
      </c>
      <c r="D6440" s="56"/>
      <c r="E6440" s="56">
        <v>0.52500000000000002</v>
      </c>
      <c r="F6440">
        <f>Table3[[#This Row],[DivPay]]*4</f>
        <v>2.1</v>
      </c>
      <c r="G6440" s="2">
        <f>Table3[[#This Row],[FwdDiv]]/Table3[[#This Row],[SharePrice]]</f>
        <v>5.5350553505535062E-2</v>
      </c>
    </row>
    <row r="6441" spans="2:7" x14ac:dyDescent="0.2">
      <c r="B6441" s="57">
        <v>35774</v>
      </c>
      <c r="C6441" s="56">
        <v>37.56</v>
      </c>
      <c r="D6441" s="56"/>
      <c r="E6441" s="56">
        <v>0.52500000000000002</v>
      </c>
      <c r="F6441">
        <f>Table3[[#This Row],[DivPay]]*4</f>
        <v>2.1</v>
      </c>
      <c r="G6441" s="2">
        <f>Table3[[#This Row],[FwdDiv]]/Table3[[#This Row],[SharePrice]]</f>
        <v>5.5910543130990413E-2</v>
      </c>
    </row>
    <row r="6442" spans="2:7" x14ac:dyDescent="0.2">
      <c r="B6442" s="57">
        <v>35773</v>
      </c>
      <c r="C6442" s="56">
        <v>37.5</v>
      </c>
      <c r="D6442" s="56"/>
      <c r="E6442" s="56">
        <v>0.52500000000000002</v>
      </c>
      <c r="F6442">
        <f>Table3[[#This Row],[DivPay]]*4</f>
        <v>2.1</v>
      </c>
      <c r="G6442" s="2">
        <f>Table3[[#This Row],[FwdDiv]]/Table3[[#This Row],[SharePrice]]</f>
        <v>5.6000000000000001E-2</v>
      </c>
    </row>
    <row r="6443" spans="2:7" x14ac:dyDescent="0.2">
      <c r="B6443" s="57">
        <v>35772</v>
      </c>
      <c r="C6443" s="56">
        <v>37.380000000000003</v>
      </c>
      <c r="D6443" s="56"/>
      <c r="E6443" s="56">
        <v>0.52500000000000002</v>
      </c>
      <c r="F6443">
        <f>Table3[[#This Row],[DivPay]]*4</f>
        <v>2.1</v>
      </c>
      <c r="G6443" s="2">
        <f>Table3[[#This Row],[FwdDiv]]/Table3[[#This Row],[SharePrice]]</f>
        <v>5.6179775280898875E-2</v>
      </c>
    </row>
    <row r="6444" spans="2:7" x14ac:dyDescent="0.2">
      <c r="B6444" s="57">
        <v>35769</v>
      </c>
      <c r="C6444" s="56">
        <v>37.44</v>
      </c>
      <c r="D6444" s="56"/>
      <c r="E6444" s="56">
        <v>0.52500000000000002</v>
      </c>
      <c r="F6444">
        <f>Table3[[#This Row],[DivPay]]*4</f>
        <v>2.1</v>
      </c>
      <c r="G6444" s="2">
        <f>Table3[[#This Row],[FwdDiv]]/Table3[[#This Row],[SharePrice]]</f>
        <v>5.6089743589743599E-2</v>
      </c>
    </row>
    <row r="6445" spans="2:7" x14ac:dyDescent="0.2">
      <c r="B6445" s="57">
        <v>35768</v>
      </c>
      <c r="C6445" s="56">
        <v>37.380000000000003</v>
      </c>
      <c r="D6445" s="56"/>
      <c r="E6445" s="56">
        <v>0.52500000000000002</v>
      </c>
      <c r="F6445">
        <f>Table3[[#This Row],[DivPay]]*4</f>
        <v>2.1</v>
      </c>
      <c r="G6445" s="2">
        <f>Table3[[#This Row],[FwdDiv]]/Table3[[#This Row],[SharePrice]]</f>
        <v>5.6179775280898875E-2</v>
      </c>
    </row>
    <row r="6446" spans="2:7" x14ac:dyDescent="0.2">
      <c r="B6446" s="57">
        <v>35767</v>
      </c>
      <c r="C6446" s="56">
        <v>37.56</v>
      </c>
      <c r="D6446" s="56"/>
      <c r="E6446" s="56">
        <v>0.52500000000000002</v>
      </c>
      <c r="F6446">
        <f>Table3[[#This Row],[DivPay]]*4</f>
        <v>2.1</v>
      </c>
      <c r="G6446" s="2">
        <f>Table3[[#This Row],[FwdDiv]]/Table3[[#This Row],[SharePrice]]</f>
        <v>5.5910543130990413E-2</v>
      </c>
    </row>
    <row r="6447" spans="2:7" x14ac:dyDescent="0.2">
      <c r="B6447" s="57">
        <v>35766</v>
      </c>
      <c r="C6447" s="56">
        <v>37.630000000000003</v>
      </c>
      <c r="D6447" s="56"/>
      <c r="E6447" s="56">
        <v>0.52500000000000002</v>
      </c>
      <c r="F6447">
        <f>Table3[[#This Row],[DivPay]]*4</f>
        <v>2.1</v>
      </c>
      <c r="G6447" s="2">
        <f>Table3[[#This Row],[FwdDiv]]/Table3[[#This Row],[SharePrice]]</f>
        <v>5.5806537337230934E-2</v>
      </c>
    </row>
    <row r="6448" spans="2:7" x14ac:dyDescent="0.2">
      <c r="B6448" s="57">
        <v>35765</v>
      </c>
      <c r="C6448" s="56">
        <v>38.06</v>
      </c>
      <c r="D6448" s="56"/>
      <c r="E6448" s="56">
        <v>0.52500000000000002</v>
      </c>
      <c r="F6448">
        <f>Table3[[#This Row],[DivPay]]*4</f>
        <v>2.1</v>
      </c>
      <c r="G6448" s="2">
        <f>Table3[[#This Row],[FwdDiv]]/Table3[[#This Row],[SharePrice]]</f>
        <v>5.5176037834997374E-2</v>
      </c>
    </row>
    <row r="6449" spans="2:7" x14ac:dyDescent="0.2">
      <c r="B6449" s="57">
        <v>35762</v>
      </c>
      <c r="C6449" s="56">
        <v>37.94</v>
      </c>
      <c r="D6449" s="56"/>
      <c r="E6449" s="56">
        <v>0.52500000000000002</v>
      </c>
      <c r="F6449">
        <f>Table3[[#This Row],[DivPay]]*4</f>
        <v>2.1</v>
      </c>
      <c r="G6449" s="2">
        <f>Table3[[#This Row],[FwdDiv]]/Table3[[#This Row],[SharePrice]]</f>
        <v>5.5350553505535062E-2</v>
      </c>
    </row>
    <row r="6450" spans="2:7" x14ac:dyDescent="0.2">
      <c r="B6450" s="57">
        <v>35760</v>
      </c>
      <c r="C6450" s="56">
        <v>38</v>
      </c>
      <c r="D6450" s="56"/>
      <c r="E6450" s="56">
        <v>0.52500000000000002</v>
      </c>
      <c r="F6450">
        <f>Table3[[#This Row],[DivPay]]*4</f>
        <v>2.1</v>
      </c>
      <c r="G6450" s="2">
        <f>Table3[[#This Row],[FwdDiv]]/Table3[[#This Row],[SharePrice]]</f>
        <v>5.5263157894736847E-2</v>
      </c>
    </row>
    <row r="6451" spans="2:7" x14ac:dyDescent="0.2">
      <c r="B6451" s="57">
        <v>35759</v>
      </c>
      <c r="C6451" s="56">
        <v>38</v>
      </c>
      <c r="D6451" s="56"/>
      <c r="E6451" s="56">
        <v>0.52500000000000002</v>
      </c>
      <c r="F6451">
        <f>Table3[[#This Row],[DivPay]]*4</f>
        <v>2.1</v>
      </c>
      <c r="G6451" s="2">
        <f>Table3[[#This Row],[FwdDiv]]/Table3[[#This Row],[SharePrice]]</f>
        <v>5.5263157894736847E-2</v>
      </c>
    </row>
    <row r="6452" spans="2:7" x14ac:dyDescent="0.2">
      <c r="B6452" s="57">
        <v>35758</v>
      </c>
      <c r="C6452" s="56">
        <v>37.5</v>
      </c>
      <c r="D6452" s="56"/>
      <c r="E6452" s="56">
        <v>0.52500000000000002</v>
      </c>
      <c r="F6452">
        <f>Table3[[#This Row],[DivPay]]*4</f>
        <v>2.1</v>
      </c>
      <c r="G6452" s="2">
        <f>Table3[[#This Row],[FwdDiv]]/Table3[[#This Row],[SharePrice]]</f>
        <v>5.6000000000000001E-2</v>
      </c>
    </row>
    <row r="6453" spans="2:7" x14ac:dyDescent="0.2">
      <c r="B6453" s="57">
        <v>35755</v>
      </c>
      <c r="C6453" s="56">
        <v>37.31</v>
      </c>
      <c r="D6453" s="56"/>
      <c r="E6453" s="56">
        <v>0.52500000000000002</v>
      </c>
      <c r="F6453">
        <f>Table3[[#This Row],[DivPay]]*4</f>
        <v>2.1</v>
      </c>
      <c r="G6453" s="2">
        <f>Table3[[#This Row],[FwdDiv]]/Table3[[#This Row],[SharePrice]]</f>
        <v>5.6285178236397747E-2</v>
      </c>
    </row>
    <row r="6454" spans="2:7" x14ac:dyDescent="0.2">
      <c r="B6454" s="57">
        <v>35754</v>
      </c>
      <c r="C6454" s="56">
        <v>37.31</v>
      </c>
      <c r="D6454" s="56"/>
      <c r="E6454" s="56">
        <v>0.52500000000000002</v>
      </c>
      <c r="F6454">
        <f>Table3[[#This Row],[DivPay]]*4</f>
        <v>2.1</v>
      </c>
      <c r="G6454" s="2">
        <f>Table3[[#This Row],[FwdDiv]]/Table3[[#This Row],[SharePrice]]</f>
        <v>5.6285178236397747E-2</v>
      </c>
    </row>
    <row r="6455" spans="2:7" x14ac:dyDescent="0.2">
      <c r="B6455" s="57">
        <v>35753</v>
      </c>
      <c r="C6455" s="56">
        <v>36.630000000000003</v>
      </c>
      <c r="D6455" s="56"/>
      <c r="E6455" s="56">
        <v>0.52500000000000002</v>
      </c>
      <c r="F6455">
        <f>Table3[[#This Row],[DivPay]]*4</f>
        <v>2.1</v>
      </c>
      <c r="G6455" s="2">
        <f>Table3[[#This Row],[FwdDiv]]/Table3[[#This Row],[SharePrice]]</f>
        <v>5.7330057330057325E-2</v>
      </c>
    </row>
    <row r="6456" spans="2:7" x14ac:dyDescent="0.2">
      <c r="B6456" s="57">
        <v>35752</v>
      </c>
      <c r="C6456" s="56">
        <v>36.44</v>
      </c>
      <c r="D6456" s="56"/>
      <c r="E6456" s="56">
        <v>0.52500000000000002</v>
      </c>
      <c r="F6456">
        <f>Table3[[#This Row],[DivPay]]*4</f>
        <v>2.1</v>
      </c>
      <c r="G6456" s="2">
        <f>Table3[[#This Row],[FwdDiv]]/Table3[[#This Row],[SharePrice]]</f>
        <v>5.7628979143798033E-2</v>
      </c>
    </row>
    <row r="6457" spans="2:7" x14ac:dyDescent="0.2">
      <c r="B6457" s="57">
        <v>35751</v>
      </c>
      <c r="C6457" s="56">
        <v>36.44</v>
      </c>
      <c r="D6457" s="56">
        <v>0.52500000000000002</v>
      </c>
      <c r="E6457" s="56">
        <v>0.52500000000000002</v>
      </c>
      <c r="F6457">
        <f>Table3[[#This Row],[DivPay]]*4</f>
        <v>2.1</v>
      </c>
      <c r="G6457" s="2">
        <f>Table3[[#This Row],[FwdDiv]]/Table3[[#This Row],[SharePrice]]</f>
        <v>5.7628979143798033E-2</v>
      </c>
    </row>
    <row r="6458" spans="2:7" x14ac:dyDescent="0.2">
      <c r="B6458" s="57">
        <v>35748</v>
      </c>
      <c r="C6458" s="56">
        <v>36</v>
      </c>
      <c r="D6458" s="56"/>
      <c r="E6458" s="56">
        <v>0.52500000000000002</v>
      </c>
      <c r="F6458">
        <f>Table3[[#This Row],[DivPay]]*4</f>
        <v>2.1</v>
      </c>
      <c r="G6458" s="2">
        <f>Table3[[#This Row],[FwdDiv]]/Table3[[#This Row],[SharePrice]]</f>
        <v>5.8333333333333334E-2</v>
      </c>
    </row>
    <row r="6459" spans="2:7" x14ac:dyDescent="0.2">
      <c r="B6459" s="57">
        <v>35747</v>
      </c>
      <c r="C6459" s="56">
        <v>35.880000000000003</v>
      </c>
      <c r="D6459" s="56"/>
      <c r="E6459" s="56">
        <v>0.52500000000000002</v>
      </c>
      <c r="F6459">
        <f>Table3[[#This Row],[DivPay]]*4</f>
        <v>2.1</v>
      </c>
      <c r="G6459" s="2">
        <f>Table3[[#This Row],[FwdDiv]]/Table3[[#This Row],[SharePrice]]</f>
        <v>5.8528428093645481E-2</v>
      </c>
    </row>
    <row r="6460" spans="2:7" x14ac:dyDescent="0.2">
      <c r="B6460" s="57">
        <v>35746</v>
      </c>
      <c r="C6460" s="56">
        <v>35.69</v>
      </c>
      <c r="D6460" s="56"/>
      <c r="E6460" s="56">
        <v>0.52500000000000002</v>
      </c>
      <c r="F6460">
        <f>Table3[[#This Row],[DivPay]]*4</f>
        <v>2.1</v>
      </c>
      <c r="G6460" s="2">
        <f>Table3[[#This Row],[FwdDiv]]/Table3[[#This Row],[SharePrice]]</f>
        <v>5.8840011207621189E-2</v>
      </c>
    </row>
    <row r="6461" spans="2:7" x14ac:dyDescent="0.2">
      <c r="B6461" s="57">
        <v>35745</v>
      </c>
      <c r="C6461" s="56">
        <v>35.630000000000003</v>
      </c>
      <c r="D6461" s="56"/>
      <c r="E6461" s="56">
        <v>0.52500000000000002</v>
      </c>
      <c r="F6461">
        <f>Table3[[#This Row],[DivPay]]*4</f>
        <v>2.1</v>
      </c>
      <c r="G6461" s="2">
        <f>Table3[[#This Row],[FwdDiv]]/Table3[[#This Row],[SharePrice]]</f>
        <v>5.8939096267190565E-2</v>
      </c>
    </row>
    <row r="6462" spans="2:7" x14ac:dyDescent="0.2">
      <c r="B6462" s="57">
        <v>35744</v>
      </c>
      <c r="C6462" s="56">
        <v>35.06</v>
      </c>
      <c r="D6462" s="56"/>
      <c r="E6462" s="56">
        <v>0.52500000000000002</v>
      </c>
      <c r="F6462">
        <f>Table3[[#This Row],[DivPay]]*4</f>
        <v>2.1</v>
      </c>
      <c r="G6462" s="2">
        <f>Table3[[#This Row],[FwdDiv]]/Table3[[#This Row],[SharePrice]]</f>
        <v>5.9897318881916711E-2</v>
      </c>
    </row>
    <row r="6463" spans="2:7" x14ac:dyDescent="0.2">
      <c r="B6463" s="57">
        <v>35741</v>
      </c>
      <c r="C6463" s="56">
        <v>34.630000000000003</v>
      </c>
      <c r="D6463" s="56"/>
      <c r="E6463" s="56">
        <v>0.52500000000000002</v>
      </c>
      <c r="F6463">
        <f>Table3[[#This Row],[DivPay]]*4</f>
        <v>2.1</v>
      </c>
      <c r="G6463" s="2">
        <f>Table3[[#This Row],[FwdDiv]]/Table3[[#This Row],[SharePrice]]</f>
        <v>6.0641062662431418E-2</v>
      </c>
    </row>
    <row r="6464" spans="2:7" x14ac:dyDescent="0.2">
      <c r="B6464" s="57">
        <v>35740</v>
      </c>
      <c r="C6464" s="56">
        <v>34.94</v>
      </c>
      <c r="D6464" s="56"/>
      <c r="E6464" s="56">
        <v>0.52500000000000002</v>
      </c>
      <c r="F6464">
        <f>Table3[[#This Row],[DivPay]]*4</f>
        <v>2.1</v>
      </c>
      <c r="G6464" s="2">
        <f>Table3[[#This Row],[FwdDiv]]/Table3[[#This Row],[SharePrice]]</f>
        <v>6.0103033772180889E-2</v>
      </c>
    </row>
    <row r="6465" spans="2:7" x14ac:dyDescent="0.2">
      <c r="B6465" s="57">
        <v>35739</v>
      </c>
      <c r="C6465" s="56">
        <v>35.19</v>
      </c>
      <c r="D6465" s="56"/>
      <c r="E6465" s="56">
        <v>0.52500000000000002</v>
      </c>
      <c r="F6465">
        <f>Table3[[#This Row],[DivPay]]*4</f>
        <v>2.1</v>
      </c>
      <c r="G6465" s="2">
        <f>Table3[[#This Row],[FwdDiv]]/Table3[[#This Row],[SharePrice]]</f>
        <v>5.9676044330775793E-2</v>
      </c>
    </row>
    <row r="6466" spans="2:7" x14ac:dyDescent="0.2">
      <c r="B6466" s="57">
        <v>35738</v>
      </c>
      <c r="C6466" s="56">
        <v>34.94</v>
      </c>
      <c r="D6466" s="56"/>
      <c r="E6466" s="56">
        <v>0.52500000000000002</v>
      </c>
      <c r="F6466">
        <f>Table3[[#This Row],[DivPay]]*4</f>
        <v>2.1</v>
      </c>
      <c r="G6466" s="2">
        <f>Table3[[#This Row],[FwdDiv]]/Table3[[#This Row],[SharePrice]]</f>
        <v>6.0103033772180889E-2</v>
      </c>
    </row>
    <row r="6467" spans="2:7" x14ac:dyDescent="0.2">
      <c r="B6467" s="57">
        <v>35737</v>
      </c>
      <c r="C6467" s="56">
        <v>34.5</v>
      </c>
      <c r="D6467" s="56"/>
      <c r="E6467" s="56">
        <v>0.52500000000000002</v>
      </c>
      <c r="F6467">
        <f>Table3[[#This Row],[DivPay]]*4</f>
        <v>2.1</v>
      </c>
      <c r="G6467" s="2">
        <f>Table3[[#This Row],[FwdDiv]]/Table3[[#This Row],[SharePrice]]</f>
        <v>6.0869565217391307E-2</v>
      </c>
    </row>
    <row r="6468" spans="2:7" x14ac:dyDescent="0.2">
      <c r="B6468" s="57">
        <v>35734</v>
      </c>
      <c r="C6468" s="56">
        <v>34.25</v>
      </c>
      <c r="D6468" s="56"/>
      <c r="E6468" s="56">
        <v>0.52500000000000002</v>
      </c>
      <c r="F6468">
        <f>Table3[[#This Row],[DivPay]]*4</f>
        <v>2.1</v>
      </c>
      <c r="G6468" s="2">
        <f>Table3[[#This Row],[FwdDiv]]/Table3[[#This Row],[SharePrice]]</f>
        <v>6.1313868613138686E-2</v>
      </c>
    </row>
    <row r="6469" spans="2:7" x14ac:dyDescent="0.2">
      <c r="B6469" s="57">
        <v>35733</v>
      </c>
      <c r="C6469" s="56">
        <v>33.75</v>
      </c>
      <c r="D6469" s="56"/>
      <c r="E6469" s="56">
        <v>0.52500000000000002</v>
      </c>
      <c r="F6469">
        <f>Table3[[#This Row],[DivPay]]*4</f>
        <v>2.1</v>
      </c>
      <c r="G6469" s="2">
        <f>Table3[[#This Row],[FwdDiv]]/Table3[[#This Row],[SharePrice]]</f>
        <v>6.2222222222222227E-2</v>
      </c>
    </row>
    <row r="6470" spans="2:7" x14ac:dyDescent="0.2">
      <c r="B6470" s="57">
        <v>35732</v>
      </c>
      <c r="C6470" s="56">
        <v>34.31</v>
      </c>
      <c r="D6470" s="56"/>
      <c r="E6470" s="56">
        <v>0.52500000000000002</v>
      </c>
      <c r="F6470">
        <f>Table3[[#This Row],[DivPay]]*4</f>
        <v>2.1</v>
      </c>
      <c r="G6470" s="2">
        <f>Table3[[#This Row],[FwdDiv]]/Table3[[#This Row],[SharePrice]]</f>
        <v>6.1206645292917514E-2</v>
      </c>
    </row>
    <row r="6471" spans="2:7" x14ac:dyDescent="0.2">
      <c r="B6471" s="57">
        <v>35731</v>
      </c>
      <c r="C6471" s="56">
        <v>33.630000000000003</v>
      </c>
      <c r="D6471" s="56"/>
      <c r="E6471" s="56">
        <v>0.52500000000000002</v>
      </c>
      <c r="F6471">
        <f>Table3[[#This Row],[DivPay]]*4</f>
        <v>2.1</v>
      </c>
      <c r="G6471" s="2">
        <f>Table3[[#This Row],[FwdDiv]]/Table3[[#This Row],[SharePrice]]</f>
        <v>6.2444246208742192E-2</v>
      </c>
    </row>
    <row r="6472" spans="2:7" x14ac:dyDescent="0.2">
      <c r="B6472" s="57">
        <v>35730</v>
      </c>
      <c r="C6472" s="56">
        <v>32.75</v>
      </c>
      <c r="D6472" s="56"/>
      <c r="E6472" s="56">
        <v>0.52500000000000002</v>
      </c>
      <c r="F6472">
        <f>Table3[[#This Row],[DivPay]]*4</f>
        <v>2.1</v>
      </c>
      <c r="G6472" s="2">
        <f>Table3[[#This Row],[FwdDiv]]/Table3[[#This Row],[SharePrice]]</f>
        <v>6.4122137404580157E-2</v>
      </c>
    </row>
    <row r="6473" spans="2:7" x14ac:dyDescent="0.2">
      <c r="B6473" s="57">
        <v>35727</v>
      </c>
      <c r="C6473" s="56">
        <v>34.56</v>
      </c>
      <c r="D6473" s="56"/>
      <c r="E6473" s="56">
        <v>0.52500000000000002</v>
      </c>
      <c r="F6473">
        <f>Table3[[#This Row],[DivPay]]*4</f>
        <v>2.1</v>
      </c>
      <c r="G6473" s="2">
        <f>Table3[[#This Row],[FwdDiv]]/Table3[[#This Row],[SharePrice]]</f>
        <v>6.0763888888888888E-2</v>
      </c>
    </row>
    <row r="6474" spans="2:7" x14ac:dyDescent="0.2">
      <c r="B6474" s="57">
        <v>35726</v>
      </c>
      <c r="C6474" s="56">
        <v>34.25</v>
      </c>
      <c r="D6474" s="56"/>
      <c r="E6474" s="56">
        <v>0.52500000000000002</v>
      </c>
      <c r="F6474">
        <f>Table3[[#This Row],[DivPay]]*4</f>
        <v>2.1</v>
      </c>
      <c r="G6474" s="2">
        <f>Table3[[#This Row],[FwdDiv]]/Table3[[#This Row],[SharePrice]]</f>
        <v>6.1313868613138686E-2</v>
      </c>
    </row>
    <row r="6475" spans="2:7" x14ac:dyDescent="0.2">
      <c r="B6475" s="57">
        <v>35725</v>
      </c>
      <c r="C6475" s="56">
        <v>34.75</v>
      </c>
      <c r="D6475" s="56"/>
      <c r="E6475" s="56">
        <v>0.52500000000000002</v>
      </c>
      <c r="F6475">
        <f>Table3[[#This Row],[DivPay]]*4</f>
        <v>2.1</v>
      </c>
      <c r="G6475" s="2">
        <f>Table3[[#This Row],[FwdDiv]]/Table3[[#This Row],[SharePrice]]</f>
        <v>6.0431654676258995E-2</v>
      </c>
    </row>
    <row r="6476" spans="2:7" x14ac:dyDescent="0.2">
      <c r="B6476" s="57">
        <v>35724</v>
      </c>
      <c r="C6476" s="56">
        <v>34.94</v>
      </c>
      <c r="D6476" s="56"/>
      <c r="E6476" s="56">
        <v>0.52500000000000002</v>
      </c>
      <c r="F6476">
        <f>Table3[[#This Row],[DivPay]]*4</f>
        <v>2.1</v>
      </c>
      <c r="G6476" s="2">
        <f>Table3[[#This Row],[FwdDiv]]/Table3[[#This Row],[SharePrice]]</f>
        <v>6.0103033772180889E-2</v>
      </c>
    </row>
    <row r="6477" spans="2:7" x14ac:dyDescent="0.2">
      <c r="B6477" s="57">
        <v>35723</v>
      </c>
      <c r="C6477" s="56">
        <v>34.31</v>
      </c>
      <c r="D6477" s="56"/>
      <c r="E6477" s="56">
        <v>0.52500000000000002</v>
      </c>
      <c r="F6477">
        <f>Table3[[#This Row],[DivPay]]*4</f>
        <v>2.1</v>
      </c>
      <c r="G6477" s="2">
        <f>Table3[[#This Row],[FwdDiv]]/Table3[[#This Row],[SharePrice]]</f>
        <v>6.1206645292917514E-2</v>
      </c>
    </row>
    <row r="6478" spans="2:7" x14ac:dyDescent="0.2">
      <c r="B6478" s="57">
        <v>35720</v>
      </c>
      <c r="C6478" s="56">
        <v>34</v>
      </c>
      <c r="D6478" s="56"/>
      <c r="E6478" s="56">
        <v>0.52500000000000002</v>
      </c>
      <c r="F6478">
        <f>Table3[[#This Row],[DivPay]]*4</f>
        <v>2.1</v>
      </c>
      <c r="G6478" s="2">
        <f>Table3[[#This Row],[FwdDiv]]/Table3[[#This Row],[SharePrice]]</f>
        <v>6.1764705882352944E-2</v>
      </c>
    </row>
    <row r="6479" spans="2:7" x14ac:dyDescent="0.2">
      <c r="B6479" s="57">
        <v>35719</v>
      </c>
      <c r="C6479" s="56">
        <v>34.130000000000003</v>
      </c>
      <c r="D6479" s="56"/>
      <c r="E6479" s="56">
        <v>0.52500000000000002</v>
      </c>
      <c r="F6479">
        <f>Table3[[#This Row],[DivPay]]*4</f>
        <v>2.1</v>
      </c>
      <c r="G6479" s="2">
        <f>Table3[[#This Row],[FwdDiv]]/Table3[[#This Row],[SharePrice]]</f>
        <v>6.1529446234983881E-2</v>
      </c>
    </row>
    <row r="6480" spans="2:7" x14ac:dyDescent="0.2">
      <c r="B6480" s="57">
        <v>35718</v>
      </c>
      <c r="C6480" s="56">
        <v>34.31</v>
      </c>
      <c r="D6480" s="56"/>
      <c r="E6480" s="56">
        <v>0.52500000000000002</v>
      </c>
      <c r="F6480">
        <f>Table3[[#This Row],[DivPay]]*4</f>
        <v>2.1</v>
      </c>
      <c r="G6480" s="2">
        <f>Table3[[#This Row],[FwdDiv]]/Table3[[#This Row],[SharePrice]]</f>
        <v>6.1206645292917514E-2</v>
      </c>
    </row>
    <row r="6481" spans="2:7" x14ac:dyDescent="0.2">
      <c r="B6481" s="57">
        <v>35717</v>
      </c>
      <c r="C6481" s="56">
        <v>34.5</v>
      </c>
      <c r="D6481" s="56"/>
      <c r="E6481" s="56">
        <v>0.52500000000000002</v>
      </c>
      <c r="F6481">
        <f>Table3[[#This Row],[DivPay]]*4</f>
        <v>2.1</v>
      </c>
      <c r="G6481" s="2">
        <f>Table3[[#This Row],[FwdDiv]]/Table3[[#This Row],[SharePrice]]</f>
        <v>6.0869565217391307E-2</v>
      </c>
    </row>
    <row r="6482" spans="2:7" x14ac:dyDescent="0.2">
      <c r="B6482" s="57">
        <v>35716</v>
      </c>
      <c r="C6482" s="56">
        <v>34.25</v>
      </c>
      <c r="D6482" s="56"/>
      <c r="E6482" s="56">
        <v>0.52500000000000002</v>
      </c>
      <c r="F6482">
        <f>Table3[[#This Row],[DivPay]]*4</f>
        <v>2.1</v>
      </c>
      <c r="G6482" s="2">
        <f>Table3[[#This Row],[FwdDiv]]/Table3[[#This Row],[SharePrice]]</f>
        <v>6.1313868613138686E-2</v>
      </c>
    </row>
    <row r="6483" spans="2:7" x14ac:dyDescent="0.2">
      <c r="B6483" s="57">
        <v>35713</v>
      </c>
      <c r="C6483" s="56">
        <v>34</v>
      </c>
      <c r="D6483" s="56"/>
      <c r="E6483" s="56">
        <v>0.52500000000000002</v>
      </c>
      <c r="F6483">
        <f>Table3[[#This Row],[DivPay]]*4</f>
        <v>2.1</v>
      </c>
      <c r="G6483" s="2">
        <f>Table3[[#This Row],[FwdDiv]]/Table3[[#This Row],[SharePrice]]</f>
        <v>6.1764705882352944E-2</v>
      </c>
    </row>
    <row r="6484" spans="2:7" x14ac:dyDescent="0.2">
      <c r="B6484" s="57">
        <v>35712</v>
      </c>
      <c r="C6484" s="56">
        <v>33.75</v>
      </c>
      <c r="D6484" s="56"/>
      <c r="E6484" s="56">
        <v>0.52500000000000002</v>
      </c>
      <c r="F6484">
        <f>Table3[[#This Row],[DivPay]]*4</f>
        <v>2.1</v>
      </c>
      <c r="G6484" s="2">
        <f>Table3[[#This Row],[FwdDiv]]/Table3[[#This Row],[SharePrice]]</f>
        <v>6.2222222222222227E-2</v>
      </c>
    </row>
    <row r="6485" spans="2:7" x14ac:dyDescent="0.2">
      <c r="B6485" s="57">
        <v>35711</v>
      </c>
      <c r="C6485" s="56">
        <v>33.380000000000003</v>
      </c>
      <c r="D6485" s="56"/>
      <c r="E6485" s="56">
        <v>0.52500000000000002</v>
      </c>
      <c r="F6485">
        <f>Table3[[#This Row],[DivPay]]*4</f>
        <v>2.1</v>
      </c>
      <c r="G6485" s="2">
        <f>Table3[[#This Row],[FwdDiv]]/Table3[[#This Row],[SharePrice]]</f>
        <v>6.291192330736968E-2</v>
      </c>
    </row>
    <row r="6486" spans="2:7" x14ac:dyDescent="0.2">
      <c r="B6486" s="57">
        <v>35710</v>
      </c>
      <c r="C6486" s="56">
        <v>34.19</v>
      </c>
      <c r="D6486" s="56"/>
      <c r="E6486" s="56">
        <v>0.52500000000000002</v>
      </c>
      <c r="F6486">
        <f>Table3[[#This Row],[DivPay]]*4</f>
        <v>2.1</v>
      </c>
      <c r="G6486" s="2">
        <f>Table3[[#This Row],[FwdDiv]]/Table3[[#This Row],[SharePrice]]</f>
        <v>6.1421468265574736E-2</v>
      </c>
    </row>
    <row r="6487" spans="2:7" x14ac:dyDescent="0.2">
      <c r="B6487" s="57">
        <v>35709</v>
      </c>
      <c r="C6487" s="56">
        <v>34</v>
      </c>
      <c r="D6487" s="56"/>
      <c r="E6487" s="56">
        <v>0.52500000000000002</v>
      </c>
      <c r="F6487">
        <f>Table3[[#This Row],[DivPay]]*4</f>
        <v>2.1</v>
      </c>
      <c r="G6487" s="2">
        <f>Table3[[#This Row],[FwdDiv]]/Table3[[#This Row],[SharePrice]]</f>
        <v>6.1764705882352944E-2</v>
      </c>
    </row>
    <row r="6488" spans="2:7" x14ac:dyDescent="0.2">
      <c r="B6488" s="57">
        <v>35706</v>
      </c>
      <c r="C6488" s="56">
        <v>34.25</v>
      </c>
      <c r="D6488" s="56"/>
      <c r="E6488" s="56">
        <v>0.52500000000000002</v>
      </c>
      <c r="F6488">
        <f>Table3[[#This Row],[DivPay]]*4</f>
        <v>2.1</v>
      </c>
      <c r="G6488" s="2">
        <f>Table3[[#This Row],[FwdDiv]]/Table3[[#This Row],[SharePrice]]</f>
        <v>6.1313868613138686E-2</v>
      </c>
    </row>
    <row r="6489" spans="2:7" x14ac:dyDescent="0.2">
      <c r="B6489" s="57">
        <v>35705</v>
      </c>
      <c r="C6489" s="56">
        <v>34.75</v>
      </c>
      <c r="D6489" s="56"/>
      <c r="E6489" s="56">
        <v>0.52500000000000002</v>
      </c>
      <c r="F6489">
        <f>Table3[[#This Row],[DivPay]]*4</f>
        <v>2.1</v>
      </c>
      <c r="G6489" s="2">
        <f>Table3[[#This Row],[FwdDiv]]/Table3[[#This Row],[SharePrice]]</f>
        <v>6.0431654676258995E-2</v>
      </c>
    </row>
    <row r="6490" spans="2:7" x14ac:dyDescent="0.2">
      <c r="B6490" s="57">
        <v>35704</v>
      </c>
      <c r="C6490" s="56">
        <v>34.25</v>
      </c>
      <c r="D6490" s="56"/>
      <c r="E6490" s="56">
        <v>0.52500000000000002</v>
      </c>
      <c r="F6490">
        <f>Table3[[#This Row],[DivPay]]*4</f>
        <v>2.1</v>
      </c>
      <c r="G6490" s="2">
        <f>Table3[[#This Row],[FwdDiv]]/Table3[[#This Row],[SharePrice]]</f>
        <v>6.1313868613138686E-2</v>
      </c>
    </row>
    <row r="6491" spans="2:7" x14ac:dyDescent="0.2">
      <c r="B6491" s="57">
        <v>35703</v>
      </c>
      <c r="C6491" s="56">
        <v>34</v>
      </c>
      <c r="D6491" s="56"/>
      <c r="E6491" s="56">
        <v>0.52500000000000002</v>
      </c>
      <c r="F6491">
        <f>Table3[[#This Row],[DivPay]]*4</f>
        <v>2.1</v>
      </c>
      <c r="G6491" s="2">
        <f>Table3[[#This Row],[FwdDiv]]/Table3[[#This Row],[SharePrice]]</f>
        <v>6.1764705882352944E-2</v>
      </c>
    </row>
    <row r="6492" spans="2:7" x14ac:dyDescent="0.2">
      <c r="B6492" s="57">
        <v>35702</v>
      </c>
      <c r="C6492" s="56">
        <v>33.75</v>
      </c>
      <c r="D6492" s="56"/>
      <c r="E6492" s="56">
        <v>0.52500000000000002</v>
      </c>
      <c r="F6492">
        <f>Table3[[#This Row],[DivPay]]*4</f>
        <v>2.1</v>
      </c>
      <c r="G6492" s="2">
        <f>Table3[[#This Row],[FwdDiv]]/Table3[[#This Row],[SharePrice]]</f>
        <v>6.2222222222222227E-2</v>
      </c>
    </row>
    <row r="6493" spans="2:7" x14ac:dyDescent="0.2">
      <c r="B6493" s="57">
        <v>35699</v>
      </c>
      <c r="C6493" s="56">
        <v>33.94</v>
      </c>
      <c r="D6493" s="56"/>
      <c r="E6493" s="56">
        <v>0.52500000000000002</v>
      </c>
      <c r="F6493">
        <f>Table3[[#This Row],[DivPay]]*4</f>
        <v>2.1</v>
      </c>
      <c r="G6493" s="2">
        <f>Table3[[#This Row],[FwdDiv]]/Table3[[#This Row],[SharePrice]]</f>
        <v>6.1873895109015919E-2</v>
      </c>
    </row>
    <row r="6494" spans="2:7" x14ac:dyDescent="0.2">
      <c r="B6494" s="57">
        <v>35698</v>
      </c>
      <c r="C6494" s="56">
        <v>33.56</v>
      </c>
      <c r="D6494" s="56"/>
      <c r="E6494" s="56">
        <v>0.52500000000000002</v>
      </c>
      <c r="F6494">
        <f>Table3[[#This Row],[DivPay]]*4</f>
        <v>2.1</v>
      </c>
      <c r="G6494" s="2">
        <f>Table3[[#This Row],[FwdDiv]]/Table3[[#This Row],[SharePrice]]</f>
        <v>6.257449344457687E-2</v>
      </c>
    </row>
    <row r="6495" spans="2:7" x14ac:dyDescent="0.2">
      <c r="B6495" s="57">
        <v>35697</v>
      </c>
      <c r="C6495" s="56">
        <v>34.19</v>
      </c>
      <c r="D6495" s="56"/>
      <c r="E6495" s="56">
        <v>0.52500000000000002</v>
      </c>
      <c r="F6495">
        <f>Table3[[#This Row],[DivPay]]*4</f>
        <v>2.1</v>
      </c>
      <c r="G6495" s="2">
        <f>Table3[[#This Row],[FwdDiv]]/Table3[[#This Row],[SharePrice]]</f>
        <v>6.1421468265574736E-2</v>
      </c>
    </row>
    <row r="6496" spans="2:7" x14ac:dyDescent="0.2">
      <c r="B6496" s="57">
        <v>35696</v>
      </c>
      <c r="C6496" s="56">
        <v>34.130000000000003</v>
      </c>
      <c r="D6496" s="56"/>
      <c r="E6496" s="56">
        <v>0.52500000000000002</v>
      </c>
      <c r="F6496">
        <f>Table3[[#This Row],[DivPay]]*4</f>
        <v>2.1</v>
      </c>
      <c r="G6496" s="2">
        <f>Table3[[#This Row],[FwdDiv]]/Table3[[#This Row],[SharePrice]]</f>
        <v>6.1529446234983881E-2</v>
      </c>
    </row>
    <row r="6497" spans="2:7" x14ac:dyDescent="0.2">
      <c r="B6497" s="57">
        <v>35695</v>
      </c>
      <c r="C6497" s="56">
        <v>34</v>
      </c>
      <c r="D6497" s="56"/>
      <c r="E6497" s="56">
        <v>0.52500000000000002</v>
      </c>
      <c r="F6497">
        <f>Table3[[#This Row],[DivPay]]*4</f>
        <v>2.1</v>
      </c>
      <c r="G6497" s="2">
        <f>Table3[[#This Row],[FwdDiv]]/Table3[[#This Row],[SharePrice]]</f>
        <v>6.1764705882352944E-2</v>
      </c>
    </row>
    <row r="6498" spans="2:7" x14ac:dyDescent="0.2">
      <c r="B6498" s="57">
        <v>35692</v>
      </c>
      <c r="C6498" s="56">
        <v>33.630000000000003</v>
      </c>
      <c r="D6498" s="56"/>
      <c r="E6498" s="56">
        <v>0.52500000000000002</v>
      </c>
      <c r="F6498">
        <f>Table3[[#This Row],[DivPay]]*4</f>
        <v>2.1</v>
      </c>
      <c r="G6498" s="2">
        <f>Table3[[#This Row],[FwdDiv]]/Table3[[#This Row],[SharePrice]]</f>
        <v>6.2444246208742192E-2</v>
      </c>
    </row>
    <row r="6499" spans="2:7" x14ac:dyDescent="0.2">
      <c r="B6499" s="57">
        <v>35691</v>
      </c>
      <c r="C6499" s="56">
        <v>34</v>
      </c>
      <c r="D6499" s="56"/>
      <c r="E6499" s="56">
        <v>0.52500000000000002</v>
      </c>
      <c r="F6499">
        <f>Table3[[#This Row],[DivPay]]*4</f>
        <v>2.1</v>
      </c>
      <c r="G6499" s="2">
        <f>Table3[[#This Row],[FwdDiv]]/Table3[[#This Row],[SharePrice]]</f>
        <v>6.1764705882352944E-2</v>
      </c>
    </row>
    <row r="6500" spans="2:7" x14ac:dyDescent="0.2">
      <c r="B6500" s="57">
        <v>35690</v>
      </c>
      <c r="C6500" s="56">
        <v>33.75</v>
      </c>
      <c r="D6500" s="56"/>
      <c r="E6500" s="56">
        <v>0.52500000000000002</v>
      </c>
      <c r="F6500">
        <f>Table3[[#This Row],[DivPay]]*4</f>
        <v>2.1</v>
      </c>
      <c r="G6500" s="2">
        <f>Table3[[#This Row],[FwdDiv]]/Table3[[#This Row],[SharePrice]]</f>
        <v>6.2222222222222227E-2</v>
      </c>
    </row>
    <row r="6501" spans="2:7" x14ac:dyDescent="0.2">
      <c r="B6501" s="57">
        <v>35689</v>
      </c>
      <c r="C6501" s="56">
        <v>34.19</v>
      </c>
      <c r="D6501" s="56"/>
      <c r="E6501" s="56">
        <v>0.52500000000000002</v>
      </c>
      <c r="F6501">
        <f>Table3[[#This Row],[DivPay]]*4</f>
        <v>2.1</v>
      </c>
      <c r="G6501" s="2">
        <f>Table3[[#This Row],[FwdDiv]]/Table3[[#This Row],[SharePrice]]</f>
        <v>6.1421468265574736E-2</v>
      </c>
    </row>
    <row r="6502" spans="2:7" x14ac:dyDescent="0.2">
      <c r="B6502" s="57">
        <v>35688</v>
      </c>
      <c r="C6502" s="56">
        <v>33.380000000000003</v>
      </c>
      <c r="D6502" s="56"/>
      <c r="E6502" s="56">
        <v>0.52500000000000002</v>
      </c>
      <c r="F6502">
        <f>Table3[[#This Row],[DivPay]]*4</f>
        <v>2.1</v>
      </c>
      <c r="G6502" s="2">
        <f>Table3[[#This Row],[FwdDiv]]/Table3[[#This Row],[SharePrice]]</f>
        <v>6.291192330736968E-2</v>
      </c>
    </row>
    <row r="6503" spans="2:7" x14ac:dyDescent="0.2">
      <c r="B6503" s="57">
        <v>35685</v>
      </c>
      <c r="C6503" s="56">
        <v>33.130000000000003</v>
      </c>
      <c r="D6503" s="56"/>
      <c r="E6503" s="56">
        <v>0.52500000000000002</v>
      </c>
      <c r="F6503">
        <f>Table3[[#This Row],[DivPay]]*4</f>
        <v>2.1</v>
      </c>
      <c r="G6503" s="2">
        <f>Table3[[#This Row],[FwdDiv]]/Table3[[#This Row],[SharePrice]]</f>
        <v>6.3386658617567163E-2</v>
      </c>
    </row>
    <row r="6504" spans="2:7" x14ac:dyDescent="0.2">
      <c r="B6504" s="57">
        <v>35684</v>
      </c>
      <c r="C6504" s="56">
        <v>32.44</v>
      </c>
      <c r="D6504" s="56"/>
      <c r="E6504" s="56">
        <v>0.52500000000000002</v>
      </c>
      <c r="F6504">
        <f>Table3[[#This Row],[DivPay]]*4</f>
        <v>2.1</v>
      </c>
      <c r="G6504" s="2">
        <f>Table3[[#This Row],[FwdDiv]]/Table3[[#This Row],[SharePrice]]</f>
        <v>6.4734895191122077E-2</v>
      </c>
    </row>
    <row r="6505" spans="2:7" x14ac:dyDescent="0.2">
      <c r="B6505" s="57">
        <v>35683</v>
      </c>
      <c r="C6505" s="56">
        <v>32.630000000000003</v>
      </c>
      <c r="D6505" s="56"/>
      <c r="E6505" s="56">
        <v>0.52500000000000002</v>
      </c>
      <c r="F6505">
        <f>Table3[[#This Row],[DivPay]]*4</f>
        <v>2.1</v>
      </c>
      <c r="G6505" s="2">
        <f>Table3[[#This Row],[FwdDiv]]/Table3[[#This Row],[SharePrice]]</f>
        <v>6.4357952804167937E-2</v>
      </c>
    </row>
    <row r="6506" spans="2:7" x14ac:dyDescent="0.2">
      <c r="B6506" s="57">
        <v>35682</v>
      </c>
      <c r="C6506" s="56">
        <v>32.5</v>
      </c>
      <c r="D6506" s="56"/>
      <c r="E6506" s="56">
        <v>0.52500000000000002</v>
      </c>
      <c r="F6506">
        <f>Table3[[#This Row],[DivPay]]*4</f>
        <v>2.1</v>
      </c>
      <c r="G6506" s="2">
        <f>Table3[[#This Row],[FwdDiv]]/Table3[[#This Row],[SharePrice]]</f>
        <v>6.4615384615384616E-2</v>
      </c>
    </row>
    <row r="6507" spans="2:7" x14ac:dyDescent="0.2">
      <c r="B6507" s="57">
        <v>35681</v>
      </c>
      <c r="C6507" s="56">
        <v>32.5</v>
      </c>
      <c r="D6507" s="56"/>
      <c r="E6507" s="56">
        <v>0.52500000000000002</v>
      </c>
      <c r="F6507">
        <f>Table3[[#This Row],[DivPay]]*4</f>
        <v>2.1</v>
      </c>
      <c r="G6507" s="2">
        <f>Table3[[#This Row],[FwdDiv]]/Table3[[#This Row],[SharePrice]]</f>
        <v>6.4615384615384616E-2</v>
      </c>
    </row>
    <row r="6508" spans="2:7" x14ac:dyDescent="0.2">
      <c r="B6508" s="57">
        <v>35678</v>
      </c>
      <c r="C6508" s="56">
        <v>31.81</v>
      </c>
      <c r="D6508" s="56"/>
      <c r="E6508" s="56">
        <v>0.52500000000000002</v>
      </c>
      <c r="F6508">
        <f>Table3[[#This Row],[DivPay]]*4</f>
        <v>2.1</v>
      </c>
      <c r="G6508" s="2">
        <f>Table3[[#This Row],[FwdDiv]]/Table3[[#This Row],[SharePrice]]</f>
        <v>6.6016975793775551E-2</v>
      </c>
    </row>
    <row r="6509" spans="2:7" x14ac:dyDescent="0.2">
      <c r="B6509" s="57">
        <v>35677</v>
      </c>
      <c r="C6509" s="56">
        <v>31.88</v>
      </c>
      <c r="D6509" s="56"/>
      <c r="E6509" s="56">
        <v>0.52500000000000002</v>
      </c>
      <c r="F6509">
        <f>Table3[[#This Row],[DivPay]]*4</f>
        <v>2.1</v>
      </c>
      <c r="G6509" s="2">
        <f>Table3[[#This Row],[FwdDiv]]/Table3[[#This Row],[SharePrice]]</f>
        <v>6.5872020075282312E-2</v>
      </c>
    </row>
    <row r="6510" spans="2:7" x14ac:dyDescent="0.2">
      <c r="B6510" s="57">
        <v>35676</v>
      </c>
      <c r="C6510" s="56">
        <v>31.81</v>
      </c>
      <c r="D6510" s="56"/>
      <c r="E6510" s="56">
        <v>0.52500000000000002</v>
      </c>
      <c r="F6510">
        <f>Table3[[#This Row],[DivPay]]*4</f>
        <v>2.1</v>
      </c>
      <c r="G6510" s="2">
        <f>Table3[[#This Row],[FwdDiv]]/Table3[[#This Row],[SharePrice]]</f>
        <v>6.6016975793775551E-2</v>
      </c>
    </row>
    <row r="6511" spans="2:7" x14ac:dyDescent="0.2">
      <c r="B6511" s="57">
        <v>35675</v>
      </c>
      <c r="C6511" s="56">
        <v>31.25</v>
      </c>
      <c r="D6511" s="56"/>
      <c r="E6511" s="56">
        <v>0.52500000000000002</v>
      </c>
      <c r="F6511">
        <f>Table3[[#This Row],[DivPay]]*4</f>
        <v>2.1</v>
      </c>
      <c r="G6511" s="2">
        <f>Table3[[#This Row],[FwdDiv]]/Table3[[#This Row],[SharePrice]]</f>
        <v>6.720000000000001E-2</v>
      </c>
    </row>
    <row r="6512" spans="2:7" x14ac:dyDescent="0.2">
      <c r="B6512" s="57">
        <v>35671</v>
      </c>
      <c r="C6512" s="56">
        <v>30.63</v>
      </c>
      <c r="D6512" s="56"/>
      <c r="E6512" s="56">
        <v>0.52500000000000002</v>
      </c>
      <c r="F6512">
        <f>Table3[[#This Row],[DivPay]]*4</f>
        <v>2.1</v>
      </c>
      <c r="G6512" s="2">
        <f>Table3[[#This Row],[FwdDiv]]/Table3[[#This Row],[SharePrice]]</f>
        <v>6.8560235063663086E-2</v>
      </c>
    </row>
    <row r="6513" spans="2:7" x14ac:dyDescent="0.2">
      <c r="B6513" s="57">
        <v>35670</v>
      </c>
      <c r="C6513" s="56">
        <v>30.69</v>
      </c>
      <c r="D6513" s="56"/>
      <c r="E6513" s="56">
        <v>0.52500000000000002</v>
      </c>
      <c r="F6513">
        <f>Table3[[#This Row],[DivPay]]*4</f>
        <v>2.1</v>
      </c>
      <c r="G6513" s="2">
        <f>Table3[[#This Row],[FwdDiv]]/Table3[[#This Row],[SharePrice]]</f>
        <v>6.8426197458455518E-2</v>
      </c>
    </row>
    <row r="6514" spans="2:7" x14ac:dyDescent="0.2">
      <c r="B6514" s="57">
        <v>35669</v>
      </c>
      <c r="C6514" s="56">
        <v>30.88</v>
      </c>
      <c r="D6514" s="56"/>
      <c r="E6514" s="56">
        <v>0.52500000000000002</v>
      </c>
      <c r="F6514">
        <f>Table3[[#This Row],[DivPay]]*4</f>
        <v>2.1</v>
      </c>
      <c r="G6514" s="2">
        <f>Table3[[#This Row],[FwdDiv]]/Table3[[#This Row],[SharePrice]]</f>
        <v>6.8005181347150265E-2</v>
      </c>
    </row>
    <row r="6515" spans="2:7" x14ac:dyDescent="0.2">
      <c r="B6515" s="57">
        <v>35668</v>
      </c>
      <c r="C6515" s="56">
        <v>30.88</v>
      </c>
      <c r="D6515" s="56"/>
      <c r="E6515" s="56">
        <v>0.52500000000000002</v>
      </c>
      <c r="F6515">
        <f>Table3[[#This Row],[DivPay]]*4</f>
        <v>2.1</v>
      </c>
      <c r="G6515" s="2">
        <f>Table3[[#This Row],[FwdDiv]]/Table3[[#This Row],[SharePrice]]</f>
        <v>6.8005181347150265E-2</v>
      </c>
    </row>
    <row r="6516" spans="2:7" x14ac:dyDescent="0.2">
      <c r="B6516" s="57">
        <v>35667</v>
      </c>
      <c r="C6516" s="56">
        <v>30.69</v>
      </c>
      <c r="D6516" s="56"/>
      <c r="E6516" s="56">
        <v>0.52500000000000002</v>
      </c>
      <c r="F6516">
        <f>Table3[[#This Row],[DivPay]]*4</f>
        <v>2.1</v>
      </c>
      <c r="G6516" s="2">
        <f>Table3[[#This Row],[FwdDiv]]/Table3[[#This Row],[SharePrice]]</f>
        <v>6.8426197458455518E-2</v>
      </c>
    </row>
    <row r="6517" spans="2:7" x14ac:dyDescent="0.2">
      <c r="B6517" s="57">
        <v>35664</v>
      </c>
      <c r="C6517" s="56">
        <v>31.13</v>
      </c>
      <c r="D6517" s="56"/>
      <c r="E6517" s="56">
        <v>0.52500000000000002</v>
      </c>
      <c r="F6517">
        <f>Table3[[#This Row],[DivPay]]*4</f>
        <v>2.1</v>
      </c>
      <c r="G6517" s="2">
        <f>Table3[[#This Row],[FwdDiv]]/Table3[[#This Row],[SharePrice]]</f>
        <v>6.7459042724060392E-2</v>
      </c>
    </row>
    <row r="6518" spans="2:7" x14ac:dyDescent="0.2">
      <c r="B6518" s="57">
        <v>35663</v>
      </c>
      <c r="C6518" s="56">
        <v>30.5</v>
      </c>
      <c r="D6518" s="56"/>
      <c r="E6518" s="56">
        <v>0.52500000000000002</v>
      </c>
      <c r="F6518">
        <f>Table3[[#This Row],[DivPay]]*4</f>
        <v>2.1</v>
      </c>
      <c r="G6518" s="2">
        <f>Table3[[#This Row],[FwdDiv]]/Table3[[#This Row],[SharePrice]]</f>
        <v>6.8852459016393447E-2</v>
      </c>
    </row>
    <row r="6519" spans="2:7" x14ac:dyDescent="0.2">
      <c r="B6519" s="57">
        <v>35662</v>
      </c>
      <c r="C6519" s="56">
        <v>31.19</v>
      </c>
      <c r="D6519" s="56"/>
      <c r="E6519" s="56">
        <v>0.52500000000000002</v>
      </c>
      <c r="F6519">
        <f>Table3[[#This Row],[DivPay]]*4</f>
        <v>2.1</v>
      </c>
      <c r="G6519" s="2">
        <f>Table3[[#This Row],[FwdDiv]]/Table3[[#This Row],[SharePrice]]</f>
        <v>6.7329272202629048E-2</v>
      </c>
    </row>
    <row r="6520" spans="2:7" x14ac:dyDescent="0.2">
      <c r="B6520" s="57">
        <v>35661</v>
      </c>
      <c r="C6520" s="56">
        <v>31.69</v>
      </c>
      <c r="D6520" s="56"/>
      <c r="E6520" s="56">
        <v>0.52500000000000002</v>
      </c>
      <c r="F6520">
        <f>Table3[[#This Row],[DivPay]]*4</f>
        <v>2.1</v>
      </c>
      <c r="G6520" s="2">
        <f>Table3[[#This Row],[FwdDiv]]/Table3[[#This Row],[SharePrice]]</f>
        <v>6.6266961186494167E-2</v>
      </c>
    </row>
    <row r="6521" spans="2:7" x14ac:dyDescent="0.2">
      <c r="B6521" s="57">
        <v>35660</v>
      </c>
      <c r="C6521" s="56">
        <v>31.31</v>
      </c>
      <c r="D6521" s="56"/>
      <c r="E6521" s="56">
        <v>0.52500000000000002</v>
      </c>
      <c r="F6521">
        <f>Table3[[#This Row],[DivPay]]*4</f>
        <v>2.1</v>
      </c>
      <c r="G6521" s="2">
        <f>Table3[[#This Row],[FwdDiv]]/Table3[[#This Row],[SharePrice]]</f>
        <v>6.7071223251357392E-2</v>
      </c>
    </row>
    <row r="6522" spans="2:7" x14ac:dyDescent="0.2">
      <c r="B6522" s="57">
        <v>35657</v>
      </c>
      <c r="C6522" s="56">
        <v>31</v>
      </c>
      <c r="D6522" s="56"/>
      <c r="E6522" s="56">
        <v>0.52500000000000002</v>
      </c>
      <c r="F6522">
        <f>Table3[[#This Row],[DivPay]]*4</f>
        <v>2.1</v>
      </c>
      <c r="G6522" s="2">
        <f>Table3[[#This Row],[FwdDiv]]/Table3[[#This Row],[SharePrice]]</f>
        <v>6.7741935483870974E-2</v>
      </c>
    </row>
    <row r="6523" spans="2:7" x14ac:dyDescent="0.2">
      <c r="B6523" s="57">
        <v>35656</v>
      </c>
      <c r="C6523" s="56">
        <v>31.19</v>
      </c>
      <c r="D6523" s="56"/>
      <c r="E6523" s="56">
        <v>0.52500000000000002</v>
      </c>
      <c r="F6523">
        <f>Table3[[#This Row],[DivPay]]*4</f>
        <v>2.1</v>
      </c>
      <c r="G6523" s="2">
        <f>Table3[[#This Row],[FwdDiv]]/Table3[[#This Row],[SharePrice]]</f>
        <v>6.7329272202629048E-2</v>
      </c>
    </row>
    <row r="6524" spans="2:7" x14ac:dyDescent="0.2">
      <c r="B6524" s="57">
        <v>35655</v>
      </c>
      <c r="C6524" s="56">
        <v>31.13</v>
      </c>
      <c r="D6524" s="56"/>
      <c r="E6524" s="56">
        <v>0.52500000000000002</v>
      </c>
      <c r="F6524">
        <f>Table3[[#This Row],[DivPay]]*4</f>
        <v>2.1</v>
      </c>
      <c r="G6524" s="2">
        <f>Table3[[#This Row],[FwdDiv]]/Table3[[#This Row],[SharePrice]]</f>
        <v>6.7459042724060392E-2</v>
      </c>
    </row>
    <row r="6525" spans="2:7" x14ac:dyDescent="0.2">
      <c r="B6525" s="57">
        <v>35654</v>
      </c>
      <c r="C6525" s="56">
        <v>31.19</v>
      </c>
      <c r="D6525" s="56"/>
      <c r="E6525" s="56">
        <v>0.52500000000000002</v>
      </c>
      <c r="F6525">
        <f>Table3[[#This Row],[DivPay]]*4</f>
        <v>2.1</v>
      </c>
      <c r="G6525" s="2">
        <f>Table3[[#This Row],[FwdDiv]]/Table3[[#This Row],[SharePrice]]</f>
        <v>6.7329272202629048E-2</v>
      </c>
    </row>
    <row r="6526" spans="2:7" x14ac:dyDescent="0.2">
      <c r="B6526" s="57">
        <v>35653</v>
      </c>
      <c r="C6526" s="56">
        <v>31.25</v>
      </c>
      <c r="D6526" s="56">
        <v>0.52500000000000002</v>
      </c>
      <c r="E6526" s="56">
        <v>0.52500000000000002</v>
      </c>
      <c r="F6526">
        <f>Table3[[#This Row],[DivPay]]*4</f>
        <v>2.1</v>
      </c>
      <c r="G6526" s="2">
        <f>Table3[[#This Row],[FwdDiv]]/Table3[[#This Row],[SharePrice]]</f>
        <v>6.720000000000001E-2</v>
      </c>
    </row>
    <row r="6527" spans="2:7" x14ac:dyDescent="0.2">
      <c r="B6527" s="57">
        <v>35650</v>
      </c>
      <c r="C6527" s="56">
        <v>31.19</v>
      </c>
      <c r="D6527" s="56"/>
      <c r="E6527" s="56">
        <v>0.52500000000000002</v>
      </c>
      <c r="F6527">
        <f>Table3[[#This Row],[DivPay]]*4</f>
        <v>2.1</v>
      </c>
      <c r="G6527" s="2">
        <f>Table3[[#This Row],[FwdDiv]]/Table3[[#This Row],[SharePrice]]</f>
        <v>6.7329272202629048E-2</v>
      </c>
    </row>
    <row r="6528" spans="2:7" x14ac:dyDescent="0.2">
      <c r="B6528" s="57">
        <v>35649</v>
      </c>
      <c r="C6528" s="56">
        <v>31.56</v>
      </c>
      <c r="D6528" s="56"/>
      <c r="E6528" s="56">
        <v>0.52500000000000002</v>
      </c>
      <c r="F6528">
        <f>Table3[[#This Row],[DivPay]]*4</f>
        <v>2.1</v>
      </c>
      <c r="G6528" s="2">
        <f>Table3[[#This Row],[FwdDiv]]/Table3[[#This Row],[SharePrice]]</f>
        <v>6.6539923954372623E-2</v>
      </c>
    </row>
    <row r="6529" spans="2:7" x14ac:dyDescent="0.2">
      <c r="B6529" s="57">
        <v>35648</v>
      </c>
      <c r="C6529" s="56">
        <v>31.81</v>
      </c>
      <c r="D6529" s="56"/>
      <c r="E6529" s="56">
        <v>0.52500000000000002</v>
      </c>
      <c r="F6529">
        <f>Table3[[#This Row],[DivPay]]*4</f>
        <v>2.1</v>
      </c>
      <c r="G6529" s="2">
        <f>Table3[[#This Row],[FwdDiv]]/Table3[[#This Row],[SharePrice]]</f>
        <v>6.6016975793775551E-2</v>
      </c>
    </row>
    <row r="6530" spans="2:7" x14ac:dyDescent="0.2">
      <c r="B6530" s="57">
        <v>35647</v>
      </c>
      <c r="C6530" s="56">
        <v>31.44</v>
      </c>
      <c r="D6530" s="56"/>
      <c r="E6530" s="56">
        <v>0.52500000000000002</v>
      </c>
      <c r="F6530">
        <f>Table3[[#This Row],[DivPay]]*4</f>
        <v>2.1</v>
      </c>
      <c r="G6530" s="2">
        <f>Table3[[#This Row],[FwdDiv]]/Table3[[#This Row],[SharePrice]]</f>
        <v>6.6793893129770993E-2</v>
      </c>
    </row>
    <row r="6531" spans="2:7" x14ac:dyDescent="0.2">
      <c r="B6531" s="57">
        <v>35646</v>
      </c>
      <c r="C6531" s="56">
        <v>31.31</v>
      </c>
      <c r="D6531" s="56"/>
      <c r="E6531" s="56">
        <v>0.52500000000000002</v>
      </c>
      <c r="F6531">
        <f>Table3[[#This Row],[DivPay]]*4</f>
        <v>2.1</v>
      </c>
      <c r="G6531" s="2">
        <f>Table3[[#This Row],[FwdDiv]]/Table3[[#This Row],[SharePrice]]</f>
        <v>6.7071223251357392E-2</v>
      </c>
    </row>
    <row r="6532" spans="2:7" x14ac:dyDescent="0.2">
      <c r="B6532" s="57">
        <v>35643</v>
      </c>
      <c r="C6532" s="56">
        <v>31.31</v>
      </c>
      <c r="D6532" s="56"/>
      <c r="E6532" s="56">
        <v>0.52500000000000002</v>
      </c>
      <c r="F6532">
        <f>Table3[[#This Row],[DivPay]]*4</f>
        <v>2.1</v>
      </c>
      <c r="G6532" s="2">
        <f>Table3[[#This Row],[FwdDiv]]/Table3[[#This Row],[SharePrice]]</f>
        <v>6.7071223251357392E-2</v>
      </c>
    </row>
    <row r="6533" spans="2:7" x14ac:dyDescent="0.2">
      <c r="B6533" s="57">
        <v>35642</v>
      </c>
      <c r="C6533" s="56">
        <v>31.63</v>
      </c>
      <c r="D6533" s="56"/>
      <c r="E6533" s="56">
        <v>0.52500000000000002</v>
      </c>
      <c r="F6533">
        <f>Table3[[#This Row],[DivPay]]*4</f>
        <v>2.1</v>
      </c>
      <c r="G6533" s="2">
        <f>Table3[[#This Row],[FwdDiv]]/Table3[[#This Row],[SharePrice]]</f>
        <v>6.6392665191274111E-2</v>
      </c>
    </row>
    <row r="6534" spans="2:7" x14ac:dyDescent="0.2">
      <c r="B6534" s="57">
        <v>35641</v>
      </c>
      <c r="C6534" s="56">
        <v>31.31</v>
      </c>
      <c r="D6534" s="56"/>
      <c r="E6534" s="56">
        <v>0.52500000000000002</v>
      </c>
      <c r="F6534">
        <f>Table3[[#This Row],[DivPay]]*4</f>
        <v>2.1</v>
      </c>
      <c r="G6534" s="2">
        <f>Table3[[#This Row],[FwdDiv]]/Table3[[#This Row],[SharePrice]]</f>
        <v>6.7071223251357392E-2</v>
      </c>
    </row>
    <row r="6535" spans="2:7" x14ac:dyDescent="0.2">
      <c r="B6535" s="57">
        <v>35640</v>
      </c>
      <c r="C6535" s="56">
        <v>31.06</v>
      </c>
      <c r="D6535" s="56"/>
      <c r="E6535" s="56">
        <v>0.52500000000000002</v>
      </c>
      <c r="F6535">
        <f>Table3[[#This Row],[DivPay]]*4</f>
        <v>2.1</v>
      </c>
      <c r="G6535" s="2">
        <f>Table3[[#This Row],[FwdDiv]]/Table3[[#This Row],[SharePrice]]</f>
        <v>6.7611075338055382E-2</v>
      </c>
    </row>
    <row r="6536" spans="2:7" x14ac:dyDescent="0.2">
      <c r="B6536" s="57">
        <v>35639</v>
      </c>
      <c r="C6536" s="56">
        <v>30.69</v>
      </c>
      <c r="D6536" s="56"/>
      <c r="E6536" s="56">
        <v>0.52500000000000002</v>
      </c>
      <c r="F6536">
        <f>Table3[[#This Row],[DivPay]]*4</f>
        <v>2.1</v>
      </c>
      <c r="G6536" s="2">
        <f>Table3[[#This Row],[FwdDiv]]/Table3[[#This Row],[SharePrice]]</f>
        <v>6.8426197458455518E-2</v>
      </c>
    </row>
    <row r="6537" spans="2:7" x14ac:dyDescent="0.2">
      <c r="B6537" s="57">
        <v>35636</v>
      </c>
      <c r="C6537" s="56">
        <v>30.63</v>
      </c>
      <c r="D6537" s="56"/>
      <c r="E6537" s="56">
        <v>0.52500000000000002</v>
      </c>
      <c r="F6537">
        <f>Table3[[#This Row],[DivPay]]*4</f>
        <v>2.1</v>
      </c>
      <c r="G6537" s="2">
        <f>Table3[[#This Row],[FwdDiv]]/Table3[[#This Row],[SharePrice]]</f>
        <v>6.8560235063663086E-2</v>
      </c>
    </row>
    <row r="6538" spans="2:7" x14ac:dyDescent="0.2">
      <c r="B6538" s="57">
        <v>35635</v>
      </c>
      <c r="C6538" s="56">
        <v>30.63</v>
      </c>
      <c r="D6538" s="56"/>
      <c r="E6538" s="56">
        <v>0.52500000000000002</v>
      </c>
      <c r="F6538">
        <f>Table3[[#This Row],[DivPay]]*4</f>
        <v>2.1</v>
      </c>
      <c r="G6538" s="2">
        <f>Table3[[#This Row],[FwdDiv]]/Table3[[#This Row],[SharePrice]]</f>
        <v>6.8560235063663086E-2</v>
      </c>
    </row>
    <row r="6539" spans="2:7" x14ac:dyDescent="0.2">
      <c r="B6539" s="57">
        <v>35634</v>
      </c>
      <c r="C6539" s="56">
        <v>30.56</v>
      </c>
      <c r="D6539" s="56"/>
      <c r="E6539" s="56">
        <v>0.52500000000000002</v>
      </c>
      <c r="F6539">
        <f>Table3[[#This Row],[DivPay]]*4</f>
        <v>2.1</v>
      </c>
      <c r="G6539" s="2">
        <f>Table3[[#This Row],[FwdDiv]]/Table3[[#This Row],[SharePrice]]</f>
        <v>6.8717277486911005E-2</v>
      </c>
    </row>
    <row r="6540" spans="2:7" x14ac:dyDescent="0.2">
      <c r="B6540" s="57">
        <v>35633</v>
      </c>
      <c r="C6540" s="56">
        <v>30.63</v>
      </c>
      <c r="D6540" s="56"/>
      <c r="E6540" s="56">
        <v>0.52500000000000002</v>
      </c>
      <c r="F6540">
        <f>Table3[[#This Row],[DivPay]]*4</f>
        <v>2.1</v>
      </c>
      <c r="G6540" s="2">
        <f>Table3[[#This Row],[FwdDiv]]/Table3[[#This Row],[SharePrice]]</f>
        <v>6.8560235063663086E-2</v>
      </c>
    </row>
    <row r="6541" spans="2:7" x14ac:dyDescent="0.2">
      <c r="B6541" s="57">
        <v>35632</v>
      </c>
      <c r="C6541" s="56">
        <v>30.5</v>
      </c>
      <c r="D6541" s="56"/>
      <c r="E6541" s="56">
        <v>0.52500000000000002</v>
      </c>
      <c r="F6541">
        <f>Table3[[#This Row],[DivPay]]*4</f>
        <v>2.1</v>
      </c>
      <c r="G6541" s="2">
        <f>Table3[[#This Row],[FwdDiv]]/Table3[[#This Row],[SharePrice]]</f>
        <v>6.8852459016393447E-2</v>
      </c>
    </row>
    <row r="6542" spans="2:7" x14ac:dyDescent="0.2">
      <c r="B6542" s="57">
        <v>35629</v>
      </c>
      <c r="C6542" s="56">
        <v>30.56</v>
      </c>
      <c r="D6542" s="56"/>
      <c r="E6542" s="56">
        <v>0.52500000000000002</v>
      </c>
      <c r="F6542">
        <f>Table3[[#This Row],[DivPay]]*4</f>
        <v>2.1</v>
      </c>
      <c r="G6542" s="2">
        <f>Table3[[#This Row],[FwdDiv]]/Table3[[#This Row],[SharePrice]]</f>
        <v>6.8717277486911005E-2</v>
      </c>
    </row>
    <row r="6543" spans="2:7" x14ac:dyDescent="0.2">
      <c r="B6543" s="57">
        <v>35628</v>
      </c>
      <c r="C6543" s="56">
        <v>30.81</v>
      </c>
      <c r="D6543" s="56"/>
      <c r="E6543" s="56">
        <v>0.52500000000000002</v>
      </c>
      <c r="F6543">
        <f>Table3[[#This Row],[DivPay]]*4</f>
        <v>2.1</v>
      </c>
      <c r="G6543" s="2">
        <f>Table3[[#This Row],[FwdDiv]]/Table3[[#This Row],[SharePrice]]</f>
        <v>6.815968841285297E-2</v>
      </c>
    </row>
    <row r="6544" spans="2:7" x14ac:dyDescent="0.2">
      <c r="B6544" s="57">
        <v>35627</v>
      </c>
      <c r="C6544" s="56">
        <v>30.81</v>
      </c>
      <c r="D6544" s="56"/>
      <c r="E6544" s="56">
        <v>0.52500000000000002</v>
      </c>
      <c r="F6544">
        <f>Table3[[#This Row],[DivPay]]*4</f>
        <v>2.1</v>
      </c>
      <c r="G6544" s="2">
        <f>Table3[[#This Row],[FwdDiv]]/Table3[[#This Row],[SharePrice]]</f>
        <v>6.815968841285297E-2</v>
      </c>
    </row>
    <row r="6545" spans="2:7" x14ac:dyDescent="0.2">
      <c r="B6545" s="57">
        <v>35626</v>
      </c>
      <c r="C6545" s="56">
        <v>30.88</v>
      </c>
      <c r="D6545" s="56"/>
      <c r="E6545" s="56">
        <v>0.52500000000000002</v>
      </c>
      <c r="F6545">
        <f>Table3[[#This Row],[DivPay]]*4</f>
        <v>2.1</v>
      </c>
      <c r="G6545" s="2">
        <f>Table3[[#This Row],[FwdDiv]]/Table3[[#This Row],[SharePrice]]</f>
        <v>6.8005181347150265E-2</v>
      </c>
    </row>
    <row r="6546" spans="2:7" x14ac:dyDescent="0.2">
      <c r="B6546" s="57">
        <v>35625</v>
      </c>
      <c r="C6546" s="56">
        <v>30.25</v>
      </c>
      <c r="D6546" s="56"/>
      <c r="E6546" s="56">
        <v>0.52500000000000002</v>
      </c>
      <c r="F6546">
        <f>Table3[[#This Row],[DivPay]]*4</f>
        <v>2.1</v>
      </c>
      <c r="G6546" s="2">
        <f>Table3[[#This Row],[FwdDiv]]/Table3[[#This Row],[SharePrice]]</f>
        <v>6.9421487603305784E-2</v>
      </c>
    </row>
    <row r="6547" spans="2:7" x14ac:dyDescent="0.2">
      <c r="B6547" s="57">
        <v>35622</v>
      </c>
      <c r="C6547" s="56">
        <v>30.19</v>
      </c>
      <c r="D6547" s="56"/>
      <c r="E6547" s="56">
        <v>0.52500000000000002</v>
      </c>
      <c r="F6547">
        <f>Table3[[#This Row],[DivPay]]*4</f>
        <v>2.1</v>
      </c>
      <c r="G6547" s="2">
        <f>Table3[[#This Row],[FwdDiv]]/Table3[[#This Row],[SharePrice]]</f>
        <v>6.9559456773766154E-2</v>
      </c>
    </row>
    <row r="6548" spans="2:7" x14ac:dyDescent="0.2">
      <c r="B6548" s="57">
        <v>35621</v>
      </c>
      <c r="C6548" s="56">
        <v>30</v>
      </c>
      <c r="D6548" s="56"/>
      <c r="E6548" s="56">
        <v>0.52500000000000002</v>
      </c>
      <c r="F6548">
        <f>Table3[[#This Row],[DivPay]]*4</f>
        <v>2.1</v>
      </c>
      <c r="G6548" s="2">
        <f>Table3[[#This Row],[FwdDiv]]/Table3[[#This Row],[SharePrice]]</f>
        <v>7.0000000000000007E-2</v>
      </c>
    </row>
    <row r="6549" spans="2:7" x14ac:dyDescent="0.2">
      <c r="B6549" s="57">
        <v>35620</v>
      </c>
      <c r="C6549" s="56">
        <v>29.56</v>
      </c>
      <c r="D6549" s="56"/>
      <c r="E6549" s="56">
        <v>0.52500000000000002</v>
      </c>
      <c r="F6549">
        <f>Table3[[#This Row],[DivPay]]*4</f>
        <v>2.1</v>
      </c>
      <c r="G6549" s="2">
        <f>Table3[[#This Row],[FwdDiv]]/Table3[[#This Row],[SharePrice]]</f>
        <v>7.1041948579161032E-2</v>
      </c>
    </row>
    <row r="6550" spans="2:7" x14ac:dyDescent="0.2">
      <c r="B6550" s="57">
        <v>35619</v>
      </c>
      <c r="C6550" s="56">
        <v>29.63</v>
      </c>
      <c r="D6550" s="56"/>
      <c r="E6550" s="56">
        <v>0.52500000000000002</v>
      </c>
      <c r="F6550">
        <f>Table3[[#This Row],[DivPay]]*4</f>
        <v>2.1</v>
      </c>
      <c r="G6550" s="2">
        <f>Table3[[#This Row],[FwdDiv]]/Table3[[#This Row],[SharePrice]]</f>
        <v>7.0874114073574079E-2</v>
      </c>
    </row>
    <row r="6551" spans="2:7" x14ac:dyDescent="0.2">
      <c r="B6551" s="57">
        <v>35618</v>
      </c>
      <c r="C6551" s="56">
        <v>29.5</v>
      </c>
      <c r="D6551" s="56"/>
      <c r="E6551" s="56">
        <v>0.52500000000000002</v>
      </c>
      <c r="F6551">
        <f>Table3[[#This Row],[DivPay]]*4</f>
        <v>2.1</v>
      </c>
      <c r="G6551" s="2">
        <f>Table3[[#This Row],[FwdDiv]]/Table3[[#This Row],[SharePrice]]</f>
        <v>7.1186440677966104E-2</v>
      </c>
    </row>
    <row r="6552" spans="2:7" x14ac:dyDescent="0.2">
      <c r="B6552" s="57">
        <v>35614</v>
      </c>
      <c r="C6552" s="56">
        <v>29.5</v>
      </c>
      <c r="D6552" s="56"/>
      <c r="E6552" s="56">
        <v>0.52500000000000002</v>
      </c>
      <c r="F6552">
        <f>Table3[[#This Row],[DivPay]]*4</f>
        <v>2.1</v>
      </c>
      <c r="G6552" s="2">
        <f>Table3[[#This Row],[FwdDiv]]/Table3[[#This Row],[SharePrice]]</f>
        <v>7.1186440677966104E-2</v>
      </c>
    </row>
    <row r="6553" spans="2:7" x14ac:dyDescent="0.2">
      <c r="B6553" s="57">
        <v>35613</v>
      </c>
      <c r="C6553" s="56">
        <v>29.69</v>
      </c>
      <c r="D6553" s="56"/>
      <c r="E6553" s="56">
        <v>0.52500000000000002</v>
      </c>
      <c r="F6553">
        <f>Table3[[#This Row],[DivPay]]*4</f>
        <v>2.1</v>
      </c>
      <c r="G6553" s="2">
        <f>Table3[[#This Row],[FwdDiv]]/Table3[[#This Row],[SharePrice]]</f>
        <v>7.0730885820141462E-2</v>
      </c>
    </row>
    <row r="6554" spans="2:7" x14ac:dyDescent="0.2">
      <c r="B6554" s="57">
        <v>35612</v>
      </c>
      <c r="C6554" s="56">
        <v>29.38</v>
      </c>
      <c r="D6554" s="56"/>
      <c r="E6554" s="56">
        <v>0.52500000000000002</v>
      </c>
      <c r="F6554">
        <f>Table3[[#This Row],[DivPay]]*4</f>
        <v>2.1</v>
      </c>
      <c r="G6554" s="2">
        <f>Table3[[#This Row],[FwdDiv]]/Table3[[#This Row],[SharePrice]]</f>
        <v>7.1477195371000682E-2</v>
      </c>
    </row>
    <row r="6555" spans="2:7" x14ac:dyDescent="0.2">
      <c r="B6555" s="57">
        <v>35611</v>
      </c>
      <c r="C6555" s="56">
        <v>29.44</v>
      </c>
      <c r="D6555" s="56"/>
      <c r="E6555" s="56">
        <v>0.52500000000000002</v>
      </c>
      <c r="F6555">
        <f>Table3[[#This Row],[DivPay]]*4</f>
        <v>2.1</v>
      </c>
      <c r="G6555" s="2">
        <f>Table3[[#This Row],[FwdDiv]]/Table3[[#This Row],[SharePrice]]</f>
        <v>7.1331521739130432E-2</v>
      </c>
    </row>
    <row r="6556" spans="2:7" x14ac:dyDescent="0.2">
      <c r="B6556" s="57">
        <v>35608</v>
      </c>
      <c r="C6556" s="56">
        <v>29.13</v>
      </c>
      <c r="D6556" s="56"/>
      <c r="E6556" s="56">
        <v>0.52500000000000002</v>
      </c>
      <c r="F6556">
        <f>Table3[[#This Row],[DivPay]]*4</f>
        <v>2.1</v>
      </c>
      <c r="G6556" s="2">
        <f>Table3[[#This Row],[FwdDiv]]/Table3[[#This Row],[SharePrice]]</f>
        <v>7.209062821833162E-2</v>
      </c>
    </row>
    <row r="6557" spans="2:7" x14ac:dyDescent="0.2">
      <c r="B6557" s="57">
        <v>35607</v>
      </c>
      <c r="C6557" s="56">
        <v>28.75</v>
      </c>
      <c r="D6557" s="56"/>
      <c r="E6557" s="56">
        <v>0.52500000000000002</v>
      </c>
      <c r="F6557">
        <f>Table3[[#This Row],[DivPay]]*4</f>
        <v>2.1</v>
      </c>
      <c r="G6557" s="2">
        <f>Table3[[#This Row],[FwdDiv]]/Table3[[#This Row],[SharePrice]]</f>
        <v>7.3043478260869571E-2</v>
      </c>
    </row>
    <row r="6558" spans="2:7" x14ac:dyDescent="0.2">
      <c r="B6558" s="57">
        <v>35606</v>
      </c>
      <c r="C6558" s="56">
        <v>29.06</v>
      </c>
      <c r="D6558" s="56"/>
      <c r="E6558" s="56">
        <v>0.52500000000000002</v>
      </c>
      <c r="F6558">
        <f>Table3[[#This Row],[DivPay]]*4</f>
        <v>2.1</v>
      </c>
      <c r="G6558" s="2">
        <f>Table3[[#This Row],[FwdDiv]]/Table3[[#This Row],[SharePrice]]</f>
        <v>7.2264280798348249E-2</v>
      </c>
    </row>
    <row r="6559" spans="2:7" x14ac:dyDescent="0.2">
      <c r="B6559" s="57">
        <v>35605</v>
      </c>
      <c r="C6559" s="56">
        <v>29.19</v>
      </c>
      <c r="D6559" s="56"/>
      <c r="E6559" s="56">
        <v>0.52500000000000002</v>
      </c>
      <c r="F6559">
        <f>Table3[[#This Row],[DivPay]]*4</f>
        <v>2.1</v>
      </c>
      <c r="G6559" s="2">
        <f>Table3[[#This Row],[FwdDiv]]/Table3[[#This Row],[SharePrice]]</f>
        <v>7.1942446043165464E-2</v>
      </c>
    </row>
    <row r="6560" spans="2:7" x14ac:dyDescent="0.2">
      <c r="B6560" s="57">
        <v>35604</v>
      </c>
      <c r="C6560" s="56">
        <v>29.25</v>
      </c>
      <c r="D6560" s="56"/>
      <c r="E6560" s="56">
        <v>0.52500000000000002</v>
      </c>
      <c r="F6560">
        <f>Table3[[#This Row],[DivPay]]*4</f>
        <v>2.1</v>
      </c>
      <c r="G6560" s="2">
        <f>Table3[[#This Row],[FwdDiv]]/Table3[[#This Row],[SharePrice]]</f>
        <v>7.1794871794871803E-2</v>
      </c>
    </row>
    <row r="6561" spans="2:7" x14ac:dyDescent="0.2">
      <c r="B6561" s="57">
        <v>35601</v>
      </c>
      <c r="C6561" s="56">
        <v>29.75</v>
      </c>
      <c r="D6561" s="56"/>
      <c r="E6561" s="56">
        <v>0.52500000000000002</v>
      </c>
      <c r="F6561">
        <f>Table3[[#This Row],[DivPay]]*4</f>
        <v>2.1</v>
      </c>
      <c r="G6561" s="2">
        <f>Table3[[#This Row],[FwdDiv]]/Table3[[#This Row],[SharePrice]]</f>
        <v>7.0588235294117646E-2</v>
      </c>
    </row>
    <row r="6562" spans="2:7" x14ac:dyDescent="0.2">
      <c r="B6562" s="57">
        <v>35600</v>
      </c>
      <c r="C6562" s="56">
        <v>30.25</v>
      </c>
      <c r="D6562" s="56"/>
      <c r="E6562" s="56">
        <v>0.52500000000000002</v>
      </c>
      <c r="F6562">
        <f>Table3[[#This Row],[DivPay]]*4</f>
        <v>2.1</v>
      </c>
      <c r="G6562" s="2">
        <f>Table3[[#This Row],[FwdDiv]]/Table3[[#This Row],[SharePrice]]</f>
        <v>6.9421487603305784E-2</v>
      </c>
    </row>
    <row r="6563" spans="2:7" x14ac:dyDescent="0.2">
      <c r="B6563" s="57">
        <v>35599</v>
      </c>
      <c r="C6563" s="56">
        <v>29.75</v>
      </c>
      <c r="D6563" s="56"/>
      <c r="E6563" s="56">
        <v>0.52500000000000002</v>
      </c>
      <c r="F6563">
        <f>Table3[[#This Row],[DivPay]]*4</f>
        <v>2.1</v>
      </c>
      <c r="G6563" s="2">
        <f>Table3[[#This Row],[FwdDiv]]/Table3[[#This Row],[SharePrice]]</f>
        <v>7.0588235294117646E-2</v>
      </c>
    </row>
    <row r="6564" spans="2:7" x14ac:dyDescent="0.2">
      <c r="B6564" s="57">
        <v>35598</v>
      </c>
      <c r="C6564" s="56">
        <v>30.5</v>
      </c>
      <c r="D6564" s="56"/>
      <c r="E6564" s="56">
        <v>0.52500000000000002</v>
      </c>
      <c r="F6564">
        <f>Table3[[#This Row],[DivPay]]*4</f>
        <v>2.1</v>
      </c>
      <c r="G6564" s="2">
        <f>Table3[[#This Row],[FwdDiv]]/Table3[[#This Row],[SharePrice]]</f>
        <v>6.8852459016393447E-2</v>
      </c>
    </row>
    <row r="6565" spans="2:7" x14ac:dyDescent="0.2">
      <c r="B6565" s="57">
        <v>35597</v>
      </c>
      <c r="C6565" s="56">
        <v>30.63</v>
      </c>
      <c r="D6565" s="56"/>
      <c r="E6565" s="56">
        <v>0.52500000000000002</v>
      </c>
      <c r="F6565">
        <f>Table3[[#This Row],[DivPay]]*4</f>
        <v>2.1</v>
      </c>
      <c r="G6565" s="2">
        <f>Table3[[#This Row],[FwdDiv]]/Table3[[#This Row],[SharePrice]]</f>
        <v>6.8560235063663086E-2</v>
      </c>
    </row>
    <row r="6566" spans="2:7" x14ac:dyDescent="0.2">
      <c r="B6566" s="57">
        <v>35594</v>
      </c>
      <c r="C6566" s="56">
        <v>30.38</v>
      </c>
      <c r="D6566" s="56"/>
      <c r="E6566" s="56">
        <v>0.52500000000000002</v>
      </c>
      <c r="F6566">
        <f>Table3[[#This Row],[DivPay]]*4</f>
        <v>2.1</v>
      </c>
      <c r="G6566" s="2">
        <f>Table3[[#This Row],[FwdDiv]]/Table3[[#This Row],[SharePrice]]</f>
        <v>6.9124423963133647E-2</v>
      </c>
    </row>
    <row r="6567" spans="2:7" x14ac:dyDescent="0.2">
      <c r="B6567" s="57">
        <v>35593</v>
      </c>
      <c r="C6567" s="56">
        <v>30</v>
      </c>
      <c r="D6567" s="56"/>
      <c r="E6567" s="56">
        <v>0.52500000000000002</v>
      </c>
      <c r="F6567">
        <f>Table3[[#This Row],[DivPay]]*4</f>
        <v>2.1</v>
      </c>
      <c r="G6567" s="2">
        <f>Table3[[#This Row],[FwdDiv]]/Table3[[#This Row],[SharePrice]]</f>
        <v>7.0000000000000007E-2</v>
      </c>
    </row>
    <row r="6568" spans="2:7" x14ac:dyDescent="0.2">
      <c r="B6568" s="57">
        <v>35592</v>
      </c>
      <c r="C6568" s="56">
        <v>29.38</v>
      </c>
      <c r="D6568" s="56"/>
      <c r="E6568" s="56">
        <v>0.52500000000000002</v>
      </c>
      <c r="F6568">
        <f>Table3[[#This Row],[DivPay]]*4</f>
        <v>2.1</v>
      </c>
      <c r="G6568" s="2">
        <f>Table3[[#This Row],[FwdDiv]]/Table3[[#This Row],[SharePrice]]</f>
        <v>7.1477195371000682E-2</v>
      </c>
    </row>
    <row r="6569" spans="2:7" x14ac:dyDescent="0.2">
      <c r="B6569" s="57">
        <v>35591</v>
      </c>
      <c r="C6569" s="56">
        <v>29.38</v>
      </c>
      <c r="D6569" s="56"/>
      <c r="E6569" s="56">
        <v>0.52500000000000002</v>
      </c>
      <c r="F6569">
        <f>Table3[[#This Row],[DivPay]]*4</f>
        <v>2.1</v>
      </c>
      <c r="G6569" s="2">
        <f>Table3[[#This Row],[FwdDiv]]/Table3[[#This Row],[SharePrice]]</f>
        <v>7.1477195371000682E-2</v>
      </c>
    </row>
    <row r="6570" spans="2:7" x14ac:dyDescent="0.2">
      <c r="B6570" s="57">
        <v>35590</v>
      </c>
      <c r="C6570" s="56">
        <v>29.62</v>
      </c>
      <c r="D6570" s="56"/>
      <c r="E6570" s="56">
        <v>0.52500000000000002</v>
      </c>
      <c r="F6570">
        <f>Table3[[#This Row],[DivPay]]*4</f>
        <v>2.1</v>
      </c>
      <c r="G6570" s="2">
        <f>Table3[[#This Row],[FwdDiv]]/Table3[[#This Row],[SharePrice]]</f>
        <v>7.0898041863605668E-2</v>
      </c>
    </row>
    <row r="6571" spans="2:7" x14ac:dyDescent="0.2">
      <c r="B6571" s="57">
        <v>35587</v>
      </c>
      <c r="C6571" s="56">
        <v>29.63</v>
      </c>
      <c r="D6571" s="56"/>
      <c r="E6571" s="56">
        <v>0.52500000000000002</v>
      </c>
      <c r="F6571">
        <f>Table3[[#This Row],[DivPay]]*4</f>
        <v>2.1</v>
      </c>
      <c r="G6571" s="2">
        <f>Table3[[#This Row],[FwdDiv]]/Table3[[#This Row],[SharePrice]]</f>
        <v>7.0874114073574079E-2</v>
      </c>
    </row>
    <row r="6572" spans="2:7" x14ac:dyDescent="0.2">
      <c r="B6572" s="57">
        <v>35586</v>
      </c>
      <c r="C6572" s="56">
        <v>29.25</v>
      </c>
      <c r="D6572" s="56"/>
      <c r="E6572" s="56">
        <v>0.52500000000000002</v>
      </c>
      <c r="F6572">
        <f>Table3[[#This Row],[DivPay]]*4</f>
        <v>2.1</v>
      </c>
      <c r="G6572" s="2">
        <f>Table3[[#This Row],[FwdDiv]]/Table3[[#This Row],[SharePrice]]</f>
        <v>7.1794871794871803E-2</v>
      </c>
    </row>
    <row r="6573" spans="2:7" x14ac:dyDescent="0.2">
      <c r="B6573" s="57">
        <v>35585</v>
      </c>
      <c r="C6573" s="56">
        <v>29</v>
      </c>
      <c r="D6573" s="56"/>
      <c r="E6573" s="56">
        <v>0.52500000000000002</v>
      </c>
      <c r="F6573">
        <f>Table3[[#This Row],[DivPay]]*4</f>
        <v>2.1</v>
      </c>
      <c r="G6573" s="2">
        <f>Table3[[#This Row],[FwdDiv]]/Table3[[#This Row],[SharePrice]]</f>
        <v>7.2413793103448282E-2</v>
      </c>
    </row>
    <row r="6574" spans="2:7" x14ac:dyDescent="0.2">
      <c r="B6574" s="57">
        <v>35584</v>
      </c>
      <c r="C6574" s="56">
        <v>29</v>
      </c>
      <c r="D6574" s="56"/>
      <c r="E6574" s="56">
        <v>0.52500000000000002</v>
      </c>
      <c r="F6574">
        <f>Table3[[#This Row],[DivPay]]*4</f>
        <v>2.1</v>
      </c>
      <c r="G6574" s="2">
        <f>Table3[[#This Row],[FwdDiv]]/Table3[[#This Row],[SharePrice]]</f>
        <v>7.2413793103448282E-2</v>
      </c>
    </row>
    <row r="6575" spans="2:7" x14ac:dyDescent="0.2">
      <c r="B6575" s="57">
        <v>35583</v>
      </c>
      <c r="C6575" s="56">
        <v>28.88</v>
      </c>
      <c r="D6575" s="56"/>
      <c r="E6575" s="56">
        <v>0.52500000000000002</v>
      </c>
      <c r="F6575">
        <f>Table3[[#This Row],[DivPay]]*4</f>
        <v>2.1</v>
      </c>
      <c r="G6575" s="2">
        <f>Table3[[#This Row],[FwdDiv]]/Table3[[#This Row],[SharePrice]]</f>
        <v>7.2714681440443213E-2</v>
      </c>
    </row>
    <row r="6576" spans="2:7" x14ac:dyDescent="0.2">
      <c r="B6576" s="57">
        <v>35580</v>
      </c>
      <c r="C6576" s="56">
        <v>29.13</v>
      </c>
      <c r="D6576" s="56"/>
      <c r="E6576" s="56">
        <v>0.52500000000000002</v>
      </c>
      <c r="F6576">
        <f>Table3[[#This Row],[DivPay]]*4</f>
        <v>2.1</v>
      </c>
      <c r="G6576" s="2">
        <f>Table3[[#This Row],[FwdDiv]]/Table3[[#This Row],[SharePrice]]</f>
        <v>7.209062821833162E-2</v>
      </c>
    </row>
    <row r="6577" spans="2:7" x14ac:dyDescent="0.2">
      <c r="B6577" s="57">
        <v>35579</v>
      </c>
      <c r="C6577" s="56">
        <v>28.75</v>
      </c>
      <c r="D6577" s="56"/>
      <c r="E6577" s="56">
        <v>0.52500000000000002</v>
      </c>
      <c r="F6577">
        <f>Table3[[#This Row],[DivPay]]*4</f>
        <v>2.1</v>
      </c>
      <c r="G6577" s="2">
        <f>Table3[[#This Row],[FwdDiv]]/Table3[[#This Row],[SharePrice]]</f>
        <v>7.3043478260869571E-2</v>
      </c>
    </row>
    <row r="6578" spans="2:7" x14ac:dyDescent="0.2">
      <c r="B6578" s="57">
        <v>35578</v>
      </c>
      <c r="C6578" s="56">
        <v>28.88</v>
      </c>
      <c r="D6578" s="56"/>
      <c r="E6578" s="56">
        <v>0.52500000000000002</v>
      </c>
      <c r="F6578">
        <f>Table3[[#This Row],[DivPay]]*4</f>
        <v>2.1</v>
      </c>
      <c r="G6578" s="2">
        <f>Table3[[#This Row],[FwdDiv]]/Table3[[#This Row],[SharePrice]]</f>
        <v>7.2714681440443213E-2</v>
      </c>
    </row>
    <row r="6579" spans="2:7" x14ac:dyDescent="0.2">
      <c r="B6579" s="57">
        <v>35577</v>
      </c>
      <c r="C6579" s="56">
        <v>28.75</v>
      </c>
      <c r="D6579" s="56"/>
      <c r="E6579" s="56">
        <v>0.52500000000000002</v>
      </c>
      <c r="F6579">
        <f>Table3[[#This Row],[DivPay]]*4</f>
        <v>2.1</v>
      </c>
      <c r="G6579" s="2">
        <f>Table3[[#This Row],[FwdDiv]]/Table3[[#This Row],[SharePrice]]</f>
        <v>7.3043478260869571E-2</v>
      </c>
    </row>
    <row r="6580" spans="2:7" x14ac:dyDescent="0.2">
      <c r="B6580" s="57">
        <v>35573</v>
      </c>
      <c r="C6580" s="56">
        <v>29</v>
      </c>
      <c r="D6580" s="56"/>
      <c r="E6580" s="56">
        <v>0.52500000000000002</v>
      </c>
      <c r="F6580">
        <f>Table3[[#This Row],[DivPay]]*4</f>
        <v>2.1</v>
      </c>
      <c r="G6580" s="2">
        <f>Table3[[#This Row],[FwdDiv]]/Table3[[#This Row],[SharePrice]]</f>
        <v>7.2413793103448282E-2</v>
      </c>
    </row>
    <row r="6581" spans="2:7" x14ac:dyDescent="0.2">
      <c r="B6581" s="57">
        <v>35572</v>
      </c>
      <c r="C6581" s="56">
        <v>28.63</v>
      </c>
      <c r="D6581" s="56"/>
      <c r="E6581" s="56">
        <v>0.52500000000000002</v>
      </c>
      <c r="F6581">
        <f>Table3[[#This Row],[DivPay]]*4</f>
        <v>2.1</v>
      </c>
      <c r="G6581" s="2">
        <f>Table3[[#This Row],[FwdDiv]]/Table3[[#This Row],[SharePrice]]</f>
        <v>7.3349633251833746E-2</v>
      </c>
    </row>
    <row r="6582" spans="2:7" x14ac:dyDescent="0.2">
      <c r="B6582" s="57">
        <v>35571</v>
      </c>
      <c r="C6582" s="56">
        <v>29.13</v>
      </c>
      <c r="D6582" s="56"/>
      <c r="E6582" s="56">
        <v>0.52500000000000002</v>
      </c>
      <c r="F6582">
        <f>Table3[[#This Row],[DivPay]]*4</f>
        <v>2.1</v>
      </c>
      <c r="G6582" s="2">
        <f>Table3[[#This Row],[FwdDiv]]/Table3[[#This Row],[SharePrice]]</f>
        <v>7.209062821833162E-2</v>
      </c>
    </row>
    <row r="6583" spans="2:7" x14ac:dyDescent="0.2">
      <c r="B6583" s="57">
        <v>35570</v>
      </c>
      <c r="C6583" s="56">
        <v>29.38</v>
      </c>
      <c r="D6583" s="56"/>
      <c r="E6583" s="56">
        <v>0.52500000000000002</v>
      </c>
      <c r="F6583">
        <f>Table3[[#This Row],[DivPay]]*4</f>
        <v>2.1</v>
      </c>
      <c r="G6583" s="2">
        <f>Table3[[#This Row],[FwdDiv]]/Table3[[#This Row],[SharePrice]]</f>
        <v>7.1477195371000682E-2</v>
      </c>
    </row>
    <row r="6584" spans="2:7" x14ac:dyDescent="0.2">
      <c r="B6584" s="57">
        <v>35569</v>
      </c>
      <c r="C6584" s="56">
        <v>29.38</v>
      </c>
      <c r="D6584" s="56"/>
      <c r="E6584" s="56">
        <v>0.52500000000000002</v>
      </c>
      <c r="F6584">
        <f>Table3[[#This Row],[DivPay]]*4</f>
        <v>2.1</v>
      </c>
      <c r="G6584" s="2">
        <f>Table3[[#This Row],[FwdDiv]]/Table3[[#This Row],[SharePrice]]</f>
        <v>7.1477195371000682E-2</v>
      </c>
    </row>
    <row r="6585" spans="2:7" x14ac:dyDescent="0.2">
      <c r="B6585" s="57">
        <v>35566</v>
      </c>
      <c r="C6585" s="56">
        <v>29</v>
      </c>
      <c r="D6585" s="56"/>
      <c r="E6585" s="56">
        <v>0.52500000000000002</v>
      </c>
      <c r="F6585">
        <f>Table3[[#This Row],[DivPay]]*4</f>
        <v>2.1</v>
      </c>
      <c r="G6585" s="2">
        <f>Table3[[#This Row],[FwdDiv]]/Table3[[#This Row],[SharePrice]]</f>
        <v>7.2413793103448282E-2</v>
      </c>
    </row>
    <row r="6586" spans="2:7" x14ac:dyDescent="0.2">
      <c r="B6586" s="57">
        <v>35565</v>
      </c>
      <c r="C6586" s="56">
        <v>29.13</v>
      </c>
      <c r="D6586" s="56"/>
      <c r="E6586" s="56">
        <v>0.52500000000000002</v>
      </c>
      <c r="F6586">
        <f>Table3[[#This Row],[DivPay]]*4</f>
        <v>2.1</v>
      </c>
      <c r="G6586" s="2">
        <f>Table3[[#This Row],[FwdDiv]]/Table3[[#This Row],[SharePrice]]</f>
        <v>7.209062821833162E-2</v>
      </c>
    </row>
    <row r="6587" spans="2:7" x14ac:dyDescent="0.2">
      <c r="B6587" s="57">
        <v>35564</v>
      </c>
      <c r="C6587" s="56">
        <v>29</v>
      </c>
      <c r="D6587" s="56"/>
      <c r="E6587" s="56">
        <v>0.52500000000000002</v>
      </c>
      <c r="F6587">
        <f>Table3[[#This Row],[DivPay]]*4</f>
        <v>2.1</v>
      </c>
      <c r="G6587" s="2">
        <f>Table3[[#This Row],[FwdDiv]]/Table3[[#This Row],[SharePrice]]</f>
        <v>7.2413793103448282E-2</v>
      </c>
    </row>
    <row r="6588" spans="2:7" x14ac:dyDescent="0.2">
      <c r="B6588" s="57">
        <v>35563</v>
      </c>
      <c r="C6588" s="56">
        <v>28.38</v>
      </c>
      <c r="D6588" s="56"/>
      <c r="E6588" s="56">
        <v>0.52500000000000002</v>
      </c>
      <c r="F6588">
        <f>Table3[[#This Row],[DivPay]]*4</f>
        <v>2.1</v>
      </c>
      <c r="G6588" s="2">
        <f>Table3[[#This Row],[FwdDiv]]/Table3[[#This Row],[SharePrice]]</f>
        <v>7.399577167019028E-2</v>
      </c>
    </row>
    <row r="6589" spans="2:7" x14ac:dyDescent="0.2">
      <c r="B6589" s="57">
        <v>35562</v>
      </c>
      <c r="C6589" s="56">
        <v>28.88</v>
      </c>
      <c r="D6589" s="56">
        <v>0.52500000000000002</v>
      </c>
      <c r="E6589" s="56">
        <v>0.52500000000000002</v>
      </c>
      <c r="F6589">
        <f>Table3[[#This Row],[DivPay]]*4</f>
        <v>2.1</v>
      </c>
      <c r="G6589" s="2">
        <f>Table3[[#This Row],[FwdDiv]]/Table3[[#This Row],[SharePrice]]</f>
        <v>7.2714681440443213E-2</v>
      </c>
    </row>
    <row r="6590" spans="2:7" x14ac:dyDescent="0.2">
      <c r="B6590" s="57">
        <v>35559</v>
      </c>
      <c r="C6590" s="56">
        <v>29.5</v>
      </c>
      <c r="D6590" s="56"/>
      <c r="E6590" s="56">
        <v>0.52500000000000002</v>
      </c>
      <c r="F6590">
        <f>Table3[[#This Row],[DivPay]]*4</f>
        <v>2.1</v>
      </c>
      <c r="G6590" s="2">
        <f>Table3[[#This Row],[FwdDiv]]/Table3[[#This Row],[SharePrice]]</f>
        <v>7.1186440677966104E-2</v>
      </c>
    </row>
    <row r="6591" spans="2:7" x14ac:dyDescent="0.2">
      <c r="B6591" s="57">
        <v>35558</v>
      </c>
      <c r="C6591" s="56">
        <v>29.5</v>
      </c>
      <c r="D6591" s="56"/>
      <c r="E6591" s="56">
        <v>0.52500000000000002</v>
      </c>
      <c r="F6591">
        <f>Table3[[#This Row],[DivPay]]*4</f>
        <v>2.1</v>
      </c>
      <c r="G6591" s="2">
        <f>Table3[[#This Row],[FwdDiv]]/Table3[[#This Row],[SharePrice]]</f>
        <v>7.1186440677966104E-2</v>
      </c>
    </row>
    <row r="6592" spans="2:7" x14ac:dyDescent="0.2">
      <c r="B6592" s="57">
        <v>35557</v>
      </c>
      <c r="C6592" s="56">
        <v>29.25</v>
      </c>
      <c r="D6592" s="56"/>
      <c r="E6592" s="56">
        <v>0.52500000000000002</v>
      </c>
      <c r="F6592">
        <f>Table3[[#This Row],[DivPay]]*4</f>
        <v>2.1</v>
      </c>
      <c r="G6592" s="2">
        <f>Table3[[#This Row],[FwdDiv]]/Table3[[#This Row],[SharePrice]]</f>
        <v>7.1794871794871803E-2</v>
      </c>
    </row>
    <row r="6593" spans="2:7" x14ac:dyDescent="0.2">
      <c r="B6593" s="57">
        <v>35556</v>
      </c>
      <c r="C6593" s="56">
        <v>30</v>
      </c>
      <c r="D6593" s="56"/>
      <c r="E6593" s="56">
        <v>0.52500000000000002</v>
      </c>
      <c r="F6593">
        <f>Table3[[#This Row],[DivPay]]*4</f>
        <v>2.1</v>
      </c>
      <c r="G6593" s="2">
        <f>Table3[[#This Row],[FwdDiv]]/Table3[[#This Row],[SharePrice]]</f>
        <v>7.0000000000000007E-2</v>
      </c>
    </row>
    <row r="6594" spans="2:7" x14ac:dyDescent="0.2">
      <c r="B6594" s="57">
        <v>35555</v>
      </c>
      <c r="C6594" s="56">
        <v>29.88</v>
      </c>
      <c r="D6594" s="56"/>
      <c r="E6594" s="56">
        <v>0.52500000000000002</v>
      </c>
      <c r="F6594">
        <f>Table3[[#This Row],[DivPay]]*4</f>
        <v>2.1</v>
      </c>
      <c r="G6594" s="2">
        <f>Table3[[#This Row],[FwdDiv]]/Table3[[#This Row],[SharePrice]]</f>
        <v>7.0281124497991967E-2</v>
      </c>
    </row>
    <row r="6595" spans="2:7" x14ac:dyDescent="0.2">
      <c r="B6595" s="57">
        <v>35552</v>
      </c>
      <c r="C6595" s="56">
        <v>28.75</v>
      </c>
      <c r="D6595" s="56"/>
      <c r="E6595" s="56">
        <v>0.52500000000000002</v>
      </c>
      <c r="F6595">
        <f>Table3[[#This Row],[DivPay]]*4</f>
        <v>2.1</v>
      </c>
      <c r="G6595" s="2">
        <f>Table3[[#This Row],[FwdDiv]]/Table3[[#This Row],[SharePrice]]</f>
        <v>7.3043478260869571E-2</v>
      </c>
    </row>
    <row r="6596" spans="2:7" x14ac:dyDescent="0.2">
      <c r="B6596" s="57">
        <v>35551</v>
      </c>
      <c r="C6596" s="56">
        <v>28</v>
      </c>
      <c r="D6596" s="56"/>
      <c r="E6596" s="56">
        <v>0.52500000000000002</v>
      </c>
      <c r="F6596">
        <f>Table3[[#This Row],[DivPay]]*4</f>
        <v>2.1</v>
      </c>
      <c r="G6596" s="2">
        <f>Table3[[#This Row],[FwdDiv]]/Table3[[#This Row],[SharePrice]]</f>
        <v>7.4999999999999997E-2</v>
      </c>
    </row>
    <row r="6597" spans="2:7" x14ac:dyDescent="0.2">
      <c r="B6597" s="57">
        <v>35550</v>
      </c>
      <c r="C6597" s="56">
        <v>27.75</v>
      </c>
      <c r="D6597" s="56"/>
      <c r="E6597" s="56">
        <v>0.52500000000000002</v>
      </c>
      <c r="F6597">
        <f>Table3[[#This Row],[DivPay]]*4</f>
        <v>2.1</v>
      </c>
      <c r="G6597" s="2">
        <f>Table3[[#This Row],[FwdDiv]]/Table3[[#This Row],[SharePrice]]</f>
        <v>7.567567567567568E-2</v>
      </c>
    </row>
    <row r="6598" spans="2:7" x14ac:dyDescent="0.2">
      <c r="B6598" s="57">
        <v>35549</v>
      </c>
      <c r="C6598" s="56">
        <v>27.88</v>
      </c>
      <c r="D6598" s="56"/>
      <c r="E6598" s="56">
        <v>0.52500000000000002</v>
      </c>
      <c r="F6598">
        <f>Table3[[#This Row],[DivPay]]*4</f>
        <v>2.1</v>
      </c>
      <c r="G6598" s="2">
        <f>Table3[[#This Row],[FwdDiv]]/Table3[[#This Row],[SharePrice]]</f>
        <v>7.5322812051649937E-2</v>
      </c>
    </row>
    <row r="6599" spans="2:7" x14ac:dyDescent="0.2">
      <c r="B6599" s="57">
        <v>35548</v>
      </c>
      <c r="C6599" s="56">
        <v>27.5</v>
      </c>
      <c r="D6599" s="56"/>
      <c r="E6599" s="56">
        <v>0.52500000000000002</v>
      </c>
      <c r="F6599">
        <f>Table3[[#This Row],[DivPay]]*4</f>
        <v>2.1</v>
      </c>
      <c r="G6599" s="2">
        <f>Table3[[#This Row],[FwdDiv]]/Table3[[#This Row],[SharePrice]]</f>
        <v>7.636363636363637E-2</v>
      </c>
    </row>
    <row r="6600" spans="2:7" x14ac:dyDescent="0.2">
      <c r="B6600" s="57">
        <v>35545</v>
      </c>
      <c r="C6600" s="56">
        <v>27.25</v>
      </c>
      <c r="D6600" s="56"/>
      <c r="E6600" s="56">
        <v>0.52500000000000002</v>
      </c>
      <c r="F6600">
        <f>Table3[[#This Row],[DivPay]]*4</f>
        <v>2.1</v>
      </c>
      <c r="G6600" s="2">
        <f>Table3[[#This Row],[FwdDiv]]/Table3[[#This Row],[SharePrice]]</f>
        <v>7.7064220183486243E-2</v>
      </c>
    </row>
    <row r="6601" spans="2:7" x14ac:dyDescent="0.2">
      <c r="B6601" s="57">
        <v>35544</v>
      </c>
      <c r="C6601" s="56">
        <v>27.5</v>
      </c>
      <c r="D6601" s="56"/>
      <c r="E6601" s="56">
        <v>0.52500000000000002</v>
      </c>
      <c r="F6601">
        <f>Table3[[#This Row],[DivPay]]*4</f>
        <v>2.1</v>
      </c>
      <c r="G6601" s="2">
        <f>Table3[[#This Row],[FwdDiv]]/Table3[[#This Row],[SharePrice]]</f>
        <v>7.636363636363637E-2</v>
      </c>
    </row>
    <row r="6602" spans="2:7" x14ac:dyDescent="0.2">
      <c r="B6602" s="57">
        <v>35543</v>
      </c>
      <c r="C6602" s="56">
        <v>27.75</v>
      </c>
      <c r="D6602" s="56"/>
      <c r="E6602" s="56">
        <v>0.52500000000000002</v>
      </c>
      <c r="F6602">
        <f>Table3[[#This Row],[DivPay]]*4</f>
        <v>2.1</v>
      </c>
      <c r="G6602" s="2">
        <f>Table3[[#This Row],[FwdDiv]]/Table3[[#This Row],[SharePrice]]</f>
        <v>7.567567567567568E-2</v>
      </c>
    </row>
    <row r="6603" spans="2:7" x14ac:dyDescent="0.2">
      <c r="B6603" s="57">
        <v>35542</v>
      </c>
      <c r="C6603" s="56">
        <v>28</v>
      </c>
      <c r="D6603" s="56"/>
      <c r="E6603" s="56">
        <v>0.52500000000000002</v>
      </c>
      <c r="F6603">
        <f>Table3[[#This Row],[DivPay]]*4</f>
        <v>2.1</v>
      </c>
      <c r="G6603" s="2">
        <f>Table3[[#This Row],[FwdDiv]]/Table3[[#This Row],[SharePrice]]</f>
        <v>7.4999999999999997E-2</v>
      </c>
    </row>
    <row r="6604" spans="2:7" x14ac:dyDescent="0.2">
      <c r="B6604" s="57">
        <v>35541</v>
      </c>
      <c r="C6604" s="56">
        <v>27.88</v>
      </c>
      <c r="D6604" s="56"/>
      <c r="E6604" s="56">
        <v>0.52500000000000002</v>
      </c>
      <c r="F6604">
        <f>Table3[[#This Row],[DivPay]]*4</f>
        <v>2.1</v>
      </c>
      <c r="G6604" s="2">
        <f>Table3[[#This Row],[FwdDiv]]/Table3[[#This Row],[SharePrice]]</f>
        <v>7.5322812051649937E-2</v>
      </c>
    </row>
    <row r="6605" spans="2:7" x14ac:dyDescent="0.2">
      <c r="B6605" s="57">
        <v>35538</v>
      </c>
      <c r="C6605" s="56">
        <v>28.12</v>
      </c>
      <c r="D6605" s="56"/>
      <c r="E6605" s="56">
        <v>0.52500000000000002</v>
      </c>
      <c r="F6605">
        <f>Table3[[#This Row],[DivPay]]*4</f>
        <v>2.1</v>
      </c>
      <c r="G6605" s="2">
        <f>Table3[[#This Row],[FwdDiv]]/Table3[[#This Row],[SharePrice]]</f>
        <v>7.4679943100995738E-2</v>
      </c>
    </row>
    <row r="6606" spans="2:7" x14ac:dyDescent="0.2">
      <c r="B6606" s="57">
        <v>35537</v>
      </c>
      <c r="C6606" s="56">
        <v>28.13</v>
      </c>
      <c r="D6606" s="56"/>
      <c r="E6606" s="56">
        <v>0.52500000000000002</v>
      </c>
      <c r="F6606">
        <f>Table3[[#This Row],[DivPay]]*4</f>
        <v>2.1</v>
      </c>
      <c r="G6606" s="2">
        <f>Table3[[#This Row],[FwdDiv]]/Table3[[#This Row],[SharePrice]]</f>
        <v>7.4653394952008539E-2</v>
      </c>
    </row>
    <row r="6607" spans="2:7" x14ac:dyDescent="0.2">
      <c r="B6607" s="57">
        <v>35536</v>
      </c>
      <c r="C6607" s="56">
        <v>28.38</v>
      </c>
      <c r="D6607" s="56"/>
      <c r="E6607" s="56">
        <v>0.52500000000000002</v>
      </c>
      <c r="F6607">
        <f>Table3[[#This Row],[DivPay]]*4</f>
        <v>2.1</v>
      </c>
      <c r="G6607" s="2">
        <f>Table3[[#This Row],[FwdDiv]]/Table3[[#This Row],[SharePrice]]</f>
        <v>7.399577167019028E-2</v>
      </c>
    </row>
    <row r="6608" spans="2:7" x14ac:dyDescent="0.2">
      <c r="B6608" s="57">
        <v>35535</v>
      </c>
      <c r="C6608" s="56">
        <v>28.25</v>
      </c>
      <c r="D6608" s="56"/>
      <c r="E6608" s="56">
        <v>0.52500000000000002</v>
      </c>
      <c r="F6608">
        <f>Table3[[#This Row],[DivPay]]*4</f>
        <v>2.1</v>
      </c>
      <c r="G6608" s="2">
        <f>Table3[[#This Row],[FwdDiv]]/Table3[[#This Row],[SharePrice]]</f>
        <v>7.4336283185840707E-2</v>
      </c>
    </row>
    <row r="6609" spans="2:7" x14ac:dyDescent="0.2">
      <c r="B6609" s="57">
        <v>35534</v>
      </c>
      <c r="C6609" s="56">
        <v>28.13</v>
      </c>
      <c r="D6609" s="56"/>
      <c r="E6609" s="56">
        <v>0.52500000000000002</v>
      </c>
      <c r="F6609">
        <f>Table3[[#This Row],[DivPay]]*4</f>
        <v>2.1</v>
      </c>
      <c r="G6609" s="2">
        <f>Table3[[#This Row],[FwdDiv]]/Table3[[#This Row],[SharePrice]]</f>
        <v>7.4653394952008539E-2</v>
      </c>
    </row>
    <row r="6610" spans="2:7" x14ac:dyDescent="0.2">
      <c r="B6610" s="57">
        <v>35531</v>
      </c>
      <c r="C6610" s="56">
        <v>28.13</v>
      </c>
      <c r="D6610" s="56"/>
      <c r="E6610" s="56">
        <v>0.52500000000000002</v>
      </c>
      <c r="F6610">
        <f>Table3[[#This Row],[DivPay]]*4</f>
        <v>2.1</v>
      </c>
      <c r="G6610" s="2">
        <f>Table3[[#This Row],[FwdDiv]]/Table3[[#This Row],[SharePrice]]</f>
        <v>7.4653394952008539E-2</v>
      </c>
    </row>
    <row r="6611" spans="2:7" x14ac:dyDescent="0.2">
      <c r="B6611" s="57">
        <v>35530</v>
      </c>
      <c r="C6611" s="56">
        <v>28.75</v>
      </c>
      <c r="D6611" s="56"/>
      <c r="E6611" s="56">
        <v>0.52500000000000002</v>
      </c>
      <c r="F6611">
        <f>Table3[[#This Row],[DivPay]]*4</f>
        <v>2.1</v>
      </c>
      <c r="G6611" s="2">
        <f>Table3[[#This Row],[FwdDiv]]/Table3[[#This Row],[SharePrice]]</f>
        <v>7.3043478260869571E-2</v>
      </c>
    </row>
    <row r="6612" spans="2:7" x14ac:dyDescent="0.2">
      <c r="B6612" s="57">
        <v>35529</v>
      </c>
      <c r="C6612" s="56">
        <v>28.13</v>
      </c>
      <c r="D6612" s="56"/>
      <c r="E6612" s="56">
        <v>0.52500000000000002</v>
      </c>
      <c r="F6612">
        <f>Table3[[#This Row],[DivPay]]*4</f>
        <v>2.1</v>
      </c>
      <c r="G6612" s="2">
        <f>Table3[[#This Row],[FwdDiv]]/Table3[[#This Row],[SharePrice]]</f>
        <v>7.4653394952008539E-2</v>
      </c>
    </row>
    <row r="6613" spans="2:7" x14ac:dyDescent="0.2">
      <c r="B6613" s="57">
        <v>35528</v>
      </c>
      <c r="C6613" s="56">
        <v>28.38</v>
      </c>
      <c r="D6613" s="56"/>
      <c r="E6613" s="56">
        <v>0.52500000000000002</v>
      </c>
      <c r="F6613">
        <f>Table3[[#This Row],[DivPay]]*4</f>
        <v>2.1</v>
      </c>
      <c r="G6613" s="2">
        <f>Table3[[#This Row],[FwdDiv]]/Table3[[#This Row],[SharePrice]]</f>
        <v>7.399577167019028E-2</v>
      </c>
    </row>
    <row r="6614" spans="2:7" x14ac:dyDescent="0.2">
      <c r="B6614" s="57">
        <v>35527</v>
      </c>
      <c r="C6614" s="56">
        <v>28.88</v>
      </c>
      <c r="D6614" s="56"/>
      <c r="E6614" s="56">
        <v>0.52500000000000002</v>
      </c>
      <c r="F6614">
        <f>Table3[[#This Row],[DivPay]]*4</f>
        <v>2.1</v>
      </c>
      <c r="G6614" s="2">
        <f>Table3[[#This Row],[FwdDiv]]/Table3[[#This Row],[SharePrice]]</f>
        <v>7.2714681440443213E-2</v>
      </c>
    </row>
    <row r="6615" spans="2:7" x14ac:dyDescent="0.2">
      <c r="B6615" s="57">
        <v>35524</v>
      </c>
      <c r="C6615" s="56">
        <v>29</v>
      </c>
      <c r="D6615" s="56"/>
      <c r="E6615" s="56">
        <v>0.52500000000000002</v>
      </c>
      <c r="F6615">
        <f>Table3[[#This Row],[DivPay]]*4</f>
        <v>2.1</v>
      </c>
      <c r="G6615" s="2">
        <f>Table3[[#This Row],[FwdDiv]]/Table3[[#This Row],[SharePrice]]</f>
        <v>7.2413793103448282E-2</v>
      </c>
    </row>
    <row r="6616" spans="2:7" x14ac:dyDescent="0.2">
      <c r="B6616" s="57">
        <v>35523</v>
      </c>
      <c r="C6616" s="56">
        <v>29.5</v>
      </c>
      <c r="D6616" s="56"/>
      <c r="E6616" s="56">
        <v>0.52500000000000002</v>
      </c>
      <c r="F6616">
        <f>Table3[[#This Row],[DivPay]]*4</f>
        <v>2.1</v>
      </c>
      <c r="G6616" s="2">
        <f>Table3[[#This Row],[FwdDiv]]/Table3[[#This Row],[SharePrice]]</f>
        <v>7.1186440677966104E-2</v>
      </c>
    </row>
    <row r="6617" spans="2:7" x14ac:dyDescent="0.2">
      <c r="B6617" s="57">
        <v>35522</v>
      </c>
      <c r="C6617" s="56">
        <v>29.5</v>
      </c>
      <c r="D6617" s="56"/>
      <c r="E6617" s="56">
        <v>0.52500000000000002</v>
      </c>
      <c r="F6617">
        <f>Table3[[#This Row],[DivPay]]*4</f>
        <v>2.1</v>
      </c>
      <c r="G6617" s="2">
        <f>Table3[[#This Row],[FwdDiv]]/Table3[[#This Row],[SharePrice]]</f>
        <v>7.1186440677966104E-2</v>
      </c>
    </row>
    <row r="6618" spans="2:7" x14ac:dyDescent="0.2">
      <c r="B6618" s="57">
        <v>35521</v>
      </c>
      <c r="C6618" s="56">
        <v>29.75</v>
      </c>
      <c r="D6618" s="56"/>
      <c r="E6618" s="56">
        <v>0.52500000000000002</v>
      </c>
      <c r="F6618">
        <f>Table3[[#This Row],[DivPay]]*4</f>
        <v>2.1</v>
      </c>
      <c r="G6618" s="2">
        <f>Table3[[#This Row],[FwdDiv]]/Table3[[#This Row],[SharePrice]]</f>
        <v>7.0588235294117646E-2</v>
      </c>
    </row>
    <row r="6619" spans="2:7" x14ac:dyDescent="0.2">
      <c r="B6619" s="57">
        <v>35520</v>
      </c>
      <c r="C6619" s="56">
        <v>30</v>
      </c>
      <c r="D6619" s="56"/>
      <c r="E6619" s="56">
        <v>0.52500000000000002</v>
      </c>
      <c r="F6619">
        <f>Table3[[#This Row],[DivPay]]*4</f>
        <v>2.1</v>
      </c>
      <c r="G6619" s="2">
        <f>Table3[[#This Row],[FwdDiv]]/Table3[[#This Row],[SharePrice]]</f>
        <v>7.0000000000000007E-2</v>
      </c>
    </row>
    <row r="6620" spans="2:7" x14ac:dyDescent="0.2">
      <c r="B6620" s="57">
        <v>35516</v>
      </c>
      <c r="C6620" s="56">
        <v>29.88</v>
      </c>
      <c r="D6620" s="56"/>
      <c r="E6620" s="56">
        <v>0.52500000000000002</v>
      </c>
      <c r="F6620">
        <f>Table3[[#This Row],[DivPay]]*4</f>
        <v>2.1</v>
      </c>
      <c r="G6620" s="2">
        <f>Table3[[#This Row],[FwdDiv]]/Table3[[#This Row],[SharePrice]]</f>
        <v>7.0281124497991967E-2</v>
      </c>
    </row>
    <row r="6621" spans="2:7" x14ac:dyDescent="0.2">
      <c r="B6621" s="57">
        <v>35515</v>
      </c>
      <c r="C6621" s="56">
        <v>30.5</v>
      </c>
      <c r="D6621" s="56"/>
      <c r="E6621" s="56">
        <v>0.52500000000000002</v>
      </c>
      <c r="F6621">
        <f>Table3[[#This Row],[DivPay]]*4</f>
        <v>2.1</v>
      </c>
      <c r="G6621" s="2">
        <f>Table3[[#This Row],[FwdDiv]]/Table3[[#This Row],[SharePrice]]</f>
        <v>6.8852459016393447E-2</v>
      </c>
    </row>
    <row r="6622" spans="2:7" x14ac:dyDescent="0.2">
      <c r="B6622" s="57">
        <v>35514</v>
      </c>
      <c r="C6622" s="56">
        <v>30.75</v>
      </c>
      <c r="D6622" s="56"/>
      <c r="E6622" s="56">
        <v>0.52500000000000002</v>
      </c>
      <c r="F6622">
        <f>Table3[[#This Row],[DivPay]]*4</f>
        <v>2.1</v>
      </c>
      <c r="G6622" s="2">
        <f>Table3[[#This Row],[FwdDiv]]/Table3[[#This Row],[SharePrice]]</f>
        <v>6.8292682926829273E-2</v>
      </c>
    </row>
    <row r="6623" spans="2:7" x14ac:dyDescent="0.2">
      <c r="B6623" s="57">
        <v>35513</v>
      </c>
      <c r="C6623" s="56">
        <v>30.25</v>
      </c>
      <c r="D6623" s="56"/>
      <c r="E6623" s="56">
        <v>0.52500000000000002</v>
      </c>
      <c r="F6623">
        <f>Table3[[#This Row],[DivPay]]*4</f>
        <v>2.1</v>
      </c>
      <c r="G6623" s="2">
        <f>Table3[[#This Row],[FwdDiv]]/Table3[[#This Row],[SharePrice]]</f>
        <v>6.9421487603305784E-2</v>
      </c>
    </row>
    <row r="6624" spans="2:7" x14ac:dyDescent="0.2">
      <c r="B6624" s="57">
        <v>35510</v>
      </c>
      <c r="C6624" s="56">
        <v>30.13</v>
      </c>
      <c r="D6624" s="56"/>
      <c r="E6624" s="56">
        <v>0.52500000000000002</v>
      </c>
      <c r="F6624">
        <f>Table3[[#This Row],[DivPay]]*4</f>
        <v>2.1</v>
      </c>
      <c r="G6624" s="2">
        <f>Table3[[#This Row],[FwdDiv]]/Table3[[#This Row],[SharePrice]]</f>
        <v>6.9697975439761042E-2</v>
      </c>
    </row>
    <row r="6625" spans="2:7" x14ac:dyDescent="0.2">
      <c r="B6625" s="57">
        <v>35509</v>
      </c>
      <c r="C6625" s="56">
        <v>30</v>
      </c>
      <c r="D6625" s="56"/>
      <c r="E6625" s="56">
        <v>0.52500000000000002</v>
      </c>
      <c r="F6625">
        <f>Table3[[#This Row],[DivPay]]*4</f>
        <v>2.1</v>
      </c>
      <c r="G6625" s="2">
        <f>Table3[[#This Row],[FwdDiv]]/Table3[[#This Row],[SharePrice]]</f>
        <v>7.0000000000000007E-2</v>
      </c>
    </row>
    <row r="6626" spans="2:7" x14ac:dyDescent="0.2">
      <c r="B6626" s="57">
        <v>35508</v>
      </c>
      <c r="C6626" s="56">
        <v>30.5</v>
      </c>
      <c r="D6626" s="56"/>
      <c r="E6626" s="56">
        <v>0.52500000000000002</v>
      </c>
      <c r="F6626">
        <f>Table3[[#This Row],[DivPay]]*4</f>
        <v>2.1</v>
      </c>
      <c r="G6626" s="2">
        <f>Table3[[#This Row],[FwdDiv]]/Table3[[#This Row],[SharePrice]]</f>
        <v>6.8852459016393447E-2</v>
      </c>
    </row>
    <row r="6627" spans="2:7" x14ac:dyDescent="0.2">
      <c r="B6627" s="57">
        <v>35507</v>
      </c>
      <c r="C6627" s="56">
        <v>30.5</v>
      </c>
      <c r="D6627" s="56"/>
      <c r="E6627" s="56">
        <v>0.52500000000000002</v>
      </c>
      <c r="F6627">
        <f>Table3[[#This Row],[DivPay]]*4</f>
        <v>2.1</v>
      </c>
      <c r="G6627" s="2">
        <f>Table3[[#This Row],[FwdDiv]]/Table3[[#This Row],[SharePrice]]</f>
        <v>6.8852459016393447E-2</v>
      </c>
    </row>
    <row r="6628" spans="2:7" x14ac:dyDescent="0.2">
      <c r="B6628" s="57">
        <v>35506</v>
      </c>
      <c r="C6628" s="56">
        <v>30.88</v>
      </c>
      <c r="D6628" s="56"/>
      <c r="E6628" s="56">
        <v>0.52500000000000002</v>
      </c>
      <c r="F6628">
        <f>Table3[[#This Row],[DivPay]]*4</f>
        <v>2.1</v>
      </c>
      <c r="G6628" s="2">
        <f>Table3[[#This Row],[FwdDiv]]/Table3[[#This Row],[SharePrice]]</f>
        <v>6.8005181347150265E-2</v>
      </c>
    </row>
    <row r="6629" spans="2:7" x14ac:dyDescent="0.2">
      <c r="B6629" s="57">
        <v>35503</v>
      </c>
      <c r="C6629" s="56">
        <v>30.88</v>
      </c>
      <c r="D6629" s="56"/>
      <c r="E6629" s="56">
        <v>0.52500000000000002</v>
      </c>
      <c r="F6629">
        <f>Table3[[#This Row],[DivPay]]*4</f>
        <v>2.1</v>
      </c>
      <c r="G6629" s="2">
        <f>Table3[[#This Row],[FwdDiv]]/Table3[[#This Row],[SharePrice]]</f>
        <v>6.8005181347150265E-2</v>
      </c>
    </row>
    <row r="6630" spans="2:7" x14ac:dyDescent="0.2">
      <c r="B6630" s="57">
        <v>35502</v>
      </c>
      <c r="C6630" s="56">
        <v>30.13</v>
      </c>
      <c r="D6630" s="56"/>
      <c r="E6630" s="56">
        <v>0.52500000000000002</v>
      </c>
      <c r="F6630">
        <f>Table3[[#This Row],[DivPay]]*4</f>
        <v>2.1</v>
      </c>
      <c r="G6630" s="2">
        <f>Table3[[#This Row],[FwdDiv]]/Table3[[#This Row],[SharePrice]]</f>
        <v>6.9697975439761042E-2</v>
      </c>
    </row>
    <row r="6631" spans="2:7" x14ac:dyDescent="0.2">
      <c r="B6631" s="57">
        <v>35501</v>
      </c>
      <c r="C6631" s="56">
        <v>30.25</v>
      </c>
      <c r="D6631" s="56"/>
      <c r="E6631" s="56">
        <v>0.52500000000000002</v>
      </c>
      <c r="F6631">
        <f>Table3[[#This Row],[DivPay]]*4</f>
        <v>2.1</v>
      </c>
      <c r="G6631" s="2">
        <f>Table3[[#This Row],[FwdDiv]]/Table3[[#This Row],[SharePrice]]</f>
        <v>6.9421487603305784E-2</v>
      </c>
    </row>
    <row r="6632" spans="2:7" x14ac:dyDescent="0.2">
      <c r="B6632" s="57">
        <v>35500</v>
      </c>
      <c r="C6632" s="56">
        <v>30.25</v>
      </c>
      <c r="D6632" s="56"/>
      <c r="E6632" s="56">
        <v>0.52500000000000002</v>
      </c>
      <c r="F6632">
        <f>Table3[[#This Row],[DivPay]]*4</f>
        <v>2.1</v>
      </c>
      <c r="G6632" s="2">
        <f>Table3[[#This Row],[FwdDiv]]/Table3[[#This Row],[SharePrice]]</f>
        <v>6.9421487603305784E-2</v>
      </c>
    </row>
    <row r="6633" spans="2:7" x14ac:dyDescent="0.2">
      <c r="B6633" s="57">
        <v>35499</v>
      </c>
      <c r="C6633" s="56">
        <v>30.38</v>
      </c>
      <c r="D6633" s="56"/>
      <c r="E6633" s="56">
        <v>0.52500000000000002</v>
      </c>
      <c r="F6633">
        <f>Table3[[#This Row],[DivPay]]*4</f>
        <v>2.1</v>
      </c>
      <c r="G6633" s="2">
        <f>Table3[[#This Row],[FwdDiv]]/Table3[[#This Row],[SharePrice]]</f>
        <v>6.9124423963133647E-2</v>
      </c>
    </row>
    <row r="6634" spans="2:7" x14ac:dyDescent="0.2">
      <c r="B6634" s="57">
        <v>35496</v>
      </c>
      <c r="C6634" s="56">
        <v>30.63</v>
      </c>
      <c r="D6634" s="56"/>
      <c r="E6634" s="56">
        <v>0.52500000000000002</v>
      </c>
      <c r="F6634">
        <f>Table3[[#This Row],[DivPay]]*4</f>
        <v>2.1</v>
      </c>
      <c r="G6634" s="2">
        <f>Table3[[#This Row],[FwdDiv]]/Table3[[#This Row],[SharePrice]]</f>
        <v>6.8560235063663086E-2</v>
      </c>
    </row>
    <row r="6635" spans="2:7" x14ac:dyDescent="0.2">
      <c r="B6635" s="57">
        <v>35495</v>
      </c>
      <c r="C6635" s="56">
        <v>30.75</v>
      </c>
      <c r="D6635" s="56"/>
      <c r="E6635" s="56">
        <v>0.52500000000000002</v>
      </c>
      <c r="F6635">
        <f>Table3[[#This Row],[DivPay]]*4</f>
        <v>2.1</v>
      </c>
      <c r="G6635" s="2">
        <f>Table3[[#This Row],[FwdDiv]]/Table3[[#This Row],[SharePrice]]</f>
        <v>6.8292682926829273E-2</v>
      </c>
    </row>
    <row r="6636" spans="2:7" x14ac:dyDescent="0.2">
      <c r="B6636" s="57">
        <v>35494</v>
      </c>
      <c r="C6636" s="56">
        <v>31.13</v>
      </c>
      <c r="D6636" s="56"/>
      <c r="E6636" s="56">
        <v>0.52500000000000002</v>
      </c>
      <c r="F6636">
        <f>Table3[[#This Row],[DivPay]]*4</f>
        <v>2.1</v>
      </c>
      <c r="G6636" s="2">
        <f>Table3[[#This Row],[FwdDiv]]/Table3[[#This Row],[SharePrice]]</f>
        <v>6.7459042724060392E-2</v>
      </c>
    </row>
    <row r="6637" spans="2:7" x14ac:dyDescent="0.2">
      <c r="B6637" s="57">
        <v>35493</v>
      </c>
      <c r="C6637" s="56">
        <v>31.13</v>
      </c>
      <c r="D6637" s="56"/>
      <c r="E6637" s="56">
        <v>0.52500000000000002</v>
      </c>
      <c r="F6637">
        <f>Table3[[#This Row],[DivPay]]*4</f>
        <v>2.1</v>
      </c>
      <c r="G6637" s="2">
        <f>Table3[[#This Row],[FwdDiv]]/Table3[[#This Row],[SharePrice]]</f>
        <v>6.7459042724060392E-2</v>
      </c>
    </row>
    <row r="6638" spans="2:7" x14ac:dyDescent="0.2">
      <c r="B6638" s="57">
        <v>35492</v>
      </c>
      <c r="C6638" s="56">
        <v>31</v>
      </c>
      <c r="D6638" s="56"/>
      <c r="E6638" s="56">
        <v>0.52500000000000002</v>
      </c>
      <c r="F6638">
        <f>Table3[[#This Row],[DivPay]]*4</f>
        <v>2.1</v>
      </c>
      <c r="G6638" s="2">
        <f>Table3[[#This Row],[FwdDiv]]/Table3[[#This Row],[SharePrice]]</f>
        <v>6.7741935483870974E-2</v>
      </c>
    </row>
    <row r="6639" spans="2:7" x14ac:dyDescent="0.2">
      <c r="B6639" s="57">
        <v>35489</v>
      </c>
      <c r="C6639" s="56">
        <v>30.88</v>
      </c>
      <c r="D6639" s="56"/>
      <c r="E6639" s="56">
        <v>0.52500000000000002</v>
      </c>
      <c r="F6639">
        <f>Table3[[#This Row],[DivPay]]*4</f>
        <v>2.1</v>
      </c>
      <c r="G6639" s="2">
        <f>Table3[[#This Row],[FwdDiv]]/Table3[[#This Row],[SharePrice]]</f>
        <v>6.8005181347150265E-2</v>
      </c>
    </row>
    <row r="6640" spans="2:7" x14ac:dyDescent="0.2">
      <c r="B6640" s="57">
        <v>35488</v>
      </c>
      <c r="C6640" s="56">
        <v>30.75</v>
      </c>
      <c r="D6640" s="56"/>
      <c r="E6640" s="56">
        <v>0.52500000000000002</v>
      </c>
      <c r="F6640">
        <f>Table3[[#This Row],[DivPay]]*4</f>
        <v>2.1</v>
      </c>
      <c r="G6640" s="2">
        <f>Table3[[#This Row],[FwdDiv]]/Table3[[#This Row],[SharePrice]]</f>
        <v>6.8292682926829273E-2</v>
      </c>
    </row>
    <row r="6641" spans="2:7" x14ac:dyDescent="0.2">
      <c r="B6641" s="57">
        <v>35487</v>
      </c>
      <c r="C6641" s="56">
        <v>31</v>
      </c>
      <c r="D6641" s="56"/>
      <c r="E6641" s="56">
        <v>0.52500000000000002</v>
      </c>
      <c r="F6641">
        <f>Table3[[#This Row],[DivPay]]*4</f>
        <v>2.1</v>
      </c>
      <c r="G6641" s="2">
        <f>Table3[[#This Row],[FwdDiv]]/Table3[[#This Row],[SharePrice]]</f>
        <v>6.7741935483870974E-2</v>
      </c>
    </row>
    <row r="6642" spans="2:7" x14ac:dyDescent="0.2">
      <c r="B6642" s="57">
        <v>35486</v>
      </c>
      <c r="C6642" s="56">
        <v>31.38</v>
      </c>
      <c r="D6642" s="56"/>
      <c r="E6642" s="56">
        <v>0.52500000000000002</v>
      </c>
      <c r="F6642">
        <f>Table3[[#This Row],[DivPay]]*4</f>
        <v>2.1</v>
      </c>
      <c r="G6642" s="2">
        <f>Table3[[#This Row],[FwdDiv]]/Table3[[#This Row],[SharePrice]]</f>
        <v>6.6921606118546847E-2</v>
      </c>
    </row>
    <row r="6643" spans="2:7" x14ac:dyDescent="0.2">
      <c r="B6643" s="57">
        <v>35485</v>
      </c>
      <c r="C6643" s="56">
        <v>31.63</v>
      </c>
      <c r="D6643" s="56"/>
      <c r="E6643" s="56">
        <v>0.52500000000000002</v>
      </c>
      <c r="F6643">
        <f>Table3[[#This Row],[DivPay]]*4</f>
        <v>2.1</v>
      </c>
      <c r="G6643" s="2">
        <f>Table3[[#This Row],[FwdDiv]]/Table3[[#This Row],[SharePrice]]</f>
        <v>6.6392665191274111E-2</v>
      </c>
    </row>
    <row r="6644" spans="2:7" x14ac:dyDescent="0.2">
      <c r="B6644" s="57">
        <v>35482</v>
      </c>
      <c r="C6644" s="56">
        <v>31.5</v>
      </c>
      <c r="D6644" s="56"/>
      <c r="E6644" s="56">
        <v>0.52500000000000002</v>
      </c>
      <c r="F6644">
        <f>Table3[[#This Row],[DivPay]]*4</f>
        <v>2.1</v>
      </c>
      <c r="G6644" s="2">
        <f>Table3[[#This Row],[FwdDiv]]/Table3[[#This Row],[SharePrice]]</f>
        <v>6.6666666666666666E-2</v>
      </c>
    </row>
    <row r="6645" spans="2:7" x14ac:dyDescent="0.2">
      <c r="B6645" s="57">
        <v>35481</v>
      </c>
      <c r="C6645" s="56">
        <v>31.5</v>
      </c>
      <c r="D6645" s="56"/>
      <c r="E6645" s="56">
        <v>0.52500000000000002</v>
      </c>
      <c r="F6645">
        <f>Table3[[#This Row],[DivPay]]*4</f>
        <v>2.1</v>
      </c>
      <c r="G6645" s="2">
        <f>Table3[[#This Row],[FwdDiv]]/Table3[[#This Row],[SharePrice]]</f>
        <v>6.6666666666666666E-2</v>
      </c>
    </row>
    <row r="6646" spans="2:7" x14ac:dyDescent="0.2">
      <c r="B6646" s="57">
        <v>35480</v>
      </c>
      <c r="C6646" s="56">
        <v>31.38</v>
      </c>
      <c r="D6646" s="56"/>
      <c r="E6646" s="56">
        <v>0.52500000000000002</v>
      </c>
      <c r="F6646">
        <f>Table3[[#This Row],[DivPay]]*4</f>
        <v>2.1</v>
      </c>
      <c r="G6646" s="2">
        <f>Table3[[#This Row],[FwdDiv]]/Table3[[#This Row],[SharePrice]]</f>
        <v>6.6921606118546847E-2</v>
      </c>
    </row>
    <row r="6647" spans="2:7" x14ac:dyDescent="0.2">
      <c r="B6647" s="57">
        <v>35479</v>
      </c>
      <c r="C6647" s="56">
        <v>31.38</v>
      </c>
      <c r="D6647" s="56"/>
      <c r="E6647" s="56">
        <v>0.52500000000000002</v>
      </c>
      <c r="F6647">
        <f>Table3[[#This Row],[DivPay]]*4</f>
        <v>2.1</v>
      </c>
      <c r="G6647" s="2">
        <f>Table3[[#This Row],[FwdDiv]]/Table3[[#This Row],[SharePrice]]</f>
        <v>6.6921606118546847E-2</v>
      </c>
    </row>
    <row r="6648" spans="2:7" x14ac:dyDescent="0.2">
      <c r="B6648" s="57">
        <v>35475</v>
      </c>
      <c r="C6648" s="56">
        <v>31.13</v>
      </c>
      <c r="D6648" s="56">
        <v>0.52500000000000002</v>
      </c>
      <c r="E6648" s="56">
        <v>0.52500000000000002</v>
      </c>
      <c r="F6648">
        <f>Table3[[#This Row],[DivPay]]*4</f>
        <v>2.1</v>
      </c>
      <c r="G6648" s="2">
        <f>Table3[[#This Row],[FwdDiv]]/Table3[[#This Row],[SharePrice]]</f>
        <v>6.7459042724060392E-2</v>
      </c>
    </row>
    <row r="6649" spans="2:7" x14ac:dyDescent="0.2">
      <c r="B6649" s="57">
        <v>35474</v>
      </c>
      <c r="C6649" s="56">
        <v>31.75</v>
      </c>
      <c r="D6649" s="56"/>
      <c r="E6649" s="56">
        <v>0.52</v>
      </c>
      <c r="F6649">
        <f>Table3[[#This Row],[DivPay]]*4</f>
        <v>2.08</v>
      </c>
      <c r="G6649" s="2">
        <f>Table3[[#This Row],[FwdDiv]]/Table3[[#This Row],[SharePrice]]</f>
        <v>6.5511811023622052E-2</v>
      </c>
    </row>
    <row r="6650" spans="2:7" x14ac:dyDescent="0.2">
      <c r="B6650" s="57">
        <v>35473</v>
      </c>
      <c r="C6650" s="56">
        <v>31.63</v>
      </c>
      <c r="D6650" s="56"/>
      <c r="E6650" s="56">
        <v>0.52</v>
      </c>
      <c r="F6650">
        <f>Table3[[#This Row],[DivPay]]*4</f>
        <v>2.08</v>
      </c>
      <c r="G6650" s="2">
        <f>Table3[[#This Row],[FwdDiv]]/Table3[[#This Row],[SharePrice]]</f>
        <v>6.5760354094214352E-2</v>
      </c>
    </row>
    <row r="6651" spans="2:7" x14ac:dyDescent="0.2">
      <c r="B6651" s="57">
        <v>35472</v>
      </c>
      <c r="C6651" s="56">
        <v>31.63</v>
      </c>
      <c r="D6651" s="56"/>
      <c r="E6651" s="56">
        <v>0.52</v>
      </c>
      <c r="F6651">
        <f>Table3[[#This Row],[DivPay]]*4</f>
        <v>2.08</v>
      </c>
      <c r="G6651" s="2">
        <f>Table3[[#This Row],[FwdDiv]]/Table3[[#This Row],[SharePrice]]</f>
        <v>6.5760354094214352E-2</v>
      </c>
    </row>
    <row r="6652" spans="2:7" x14ac:dyDescent="0.2">
      <c r="B6652" s="57">
        <v>35471</v>
      </c>
      <c r="C6652" s="56">
        <v>31.5</v>
      </c>
      <c r="D6652" s="56"/>
      <c r="E6652" s="56">
        <v>0.52</v>
      </c>
      <c r="F6652">
        <f>Table3[[#This Row],[DivPay]]*4</f>
        <v>2.08</v>
      </c>
      <c r="G6652" s="2">
        <f>Table3[[#This Row],[FwdDiv]]/Table3[[#This Row],[SharePrice]]</f>
        <v>6.6031746031746039E-2</v>
      </c>
    </row>
    <row r="6653" spans="2:7" x14ac:dyDescent="0.2">
      <c r="B6653" s="57">
        <v>35468</v>
      </c>
      <c r="C6653" s="56">
        <v>31.25</v>
      </c>
      <c r="D6653" s="56"/>
      <c r="E6653" s="56">
        <v>0.52</v>
      </c>
      <c r="F6653">
        <f>Table3[[#This Row],[DivPay]]*4</f>
        <v>2.08</v>
      </c>
      <c r="G6653" s="2">
        <f>Table3[[#This Row],[FwdDiv]]/Table3[[#This Row],[SharePrice]]</f>
        <v>6.6560000000000008E-2</v>
      </c>
    </row>
    <row r="6654" spans="2:7" x14ac:dyDescent="0.2">
      <c r="B6654" s="57">
        <v>35467</v>
      </c>
      <c r="C6654" s="56">
        <v>31.13</v>
      </c>
      <c r="D6654" s="56"/>
      <c r="E6654" s="56">
        <v>0.52</v>
      </c>
      <c r="F6654">
        <f>Table3[[#This Row],[DivPay]]*4</f>
        <v>2.08</v>
      </c>
      <c r="G6654" s="2">
        <f>Table3[[#This Row],[FwdDiv]]/Table3[[#This Row],[SharePrice]]</f>
        <v>6.6816575650497922E-2</v>
      </c>
    </row>
    <row r="6655" spans="2:7" x14ac:dyDescent="0.2">
      <c r="B6655" s="57">
        <v>35466</v>
      </c>
      <c r="C6655" s="56">
        <v>30.88</v>
      </c>
      <c r="D6655" s="56"/>
      <c r="E6655" s="56">
        <v>0.52</v>
      </c>
      <c r="F6655">
        <f>Table3[[#This Row],[DivPay]]*4</f>
        <v>2.08</v>
      </c>
      <c r="G6655" s="2">
        <f>Table3[[#This Row],[FwdDiv]]/Table3[[#This Row],[SharePrice]]</f>
        <v>6.7357512953367879E-2</v>
      </c>
    </row>
    <row r="6656" spans="2:7" x14ac:dyDescent="0.2">
      <c r="B6656" s="57">
        <v>35465</v>
      </c>
      <c r="C6656" s="56">
        <v>31.25</v>
      </c>
      <c r="D6656" s="56"/>
      <c r="E6656" s="56">
        <v>0.52</v>
      </c>
      <c r="F6656">
        <f>Table3[[#This Row],[DivPay]]*4</f>
        <v>2.08</v>
      </c>
      <c r="G6656" s="2">
        <f>Table3[[#This Row],[FwdDiv]]/Table3[[#This Row],[SharePrice]]</f>
        <v>6.6560000000000008E-2</v>
      </c>
    </row>
    <row r="6657" spans="2:7" x14ac:dyDescent="0.2">
      <c r="B6657" s="57">
        <v>35464</v>
      </c>
      <c r="C6657" s="56">
        <v>31</v>
      </c>
      <c r="D6657" s="56"/>
      <c r="E6657" s="56">
        <v>0.52</v>
      </c>
      <c r="F6657">
        <f>Table3[[#This Row],[DivPay]]*4</f>
        <v>2.08</v>
      </c>
      <c r="G6657" s="2">
        <f>Table3[[#This Row],[FwdDiv]]/Table3[[#This Row],[SharePrice]]</f>
        <v>6.7096774193548384E-2</v>
      </c>
    </row>
    <row r="6658" spans="2:7" x14ac:dyDescent="0.2">
      <c r="B6658" s="57">
        <v>35461</v>
      </c>
      <c r="C6658" s="56">
        <v>31</v>
      </c>
      <c r="D6658" s="56"/>
      <c r="E6658" s="56">
        <v>0.52</v>
      </c>
      <c r="F6658">
        <f>Table3[[#This Row],[DivPay]]*4</f>
        <v>2.08</v>
      </c>
      <c r="G6658" s="2">
        <f>Table3[[#This Row],[FwdDiv]]/Table3[[#This Row],[SharePrice]]</f>
        <v>6.7096774193548384E-2</v>
      </c>
    </row>
    <row r="6659" spans="2:7" x14ac:dyDescent="0.2">
      <c r="B6659" s="57">
        <v>35460</v>
      </c>
      <c r="C6659" s="56">
        <v>31.25</v>
      </c>
      <c r="D6659" s="56"/>
      <c r="E6659" s="56">
        <v>0.52</v>
      </c>
      <c r="F6659">
        <f>Table3[[#This Row],[DivPay]]*4</f>
        <v>2.08</v>
      </c>
      <c r="G6659" s="2">
        <f>Table3[[#This Row],[FwdDiv]]/Table3[[#This Row],[SharePrice]]</f>
        <v>6.6560000000000008E-2</v>
      </c>
    </row>
    <row r="6660" spans="2:7" x14ac:dyDescent="0.2">
      <c r="B6660" s="57">
        <v>35459</v>
      </c>
      <c r="C6660" s="56">
        <v>31.13</v>
      </c>
      <c r="D6660" s="56"/>
      <c r="E6660" s="56">
        <v>0.52</v>
      </c>
      <c r="F6660">
        <f>Table3[[#This Row],[DivPay]]*4</f>
        <v>2.08</v>
      </c>
      <c r="G6660" s="2">
        <f>Table3[[#This Row],[FwdDiv]]/Table3[[#This Row],[SharePrice]]</f>
        <v>6.6816575650497922E-2</v>
      </c>
    </row>
    <row r="6661" spans="2:7" x14ac:dyDescent="0.2">
      <c r="B6661" s="57">
        <v>35458</v>
      </c>
      <c r="C6661" s="56">
        <v>31.13</v>
      </c>
      <c r="D6661" s="56"/>
      <c r="E6661" s="56">
        <v>0.52</v>
      </c>
      <c r="F6661">
        <f>Table3[[#This Row],[DivPay]]*4</f>
        <v>2.08</v>
      </c>
      <c r="G6661" s="2">
        <f>Table3[[#This Row],[FwdDiv]]/Table3[[#This Row],[SharePrice]]</f>
        <v>6.6816575650497922E-2</v>
      </c>
    </row>
    <row r="6662" spans="2:7" x14ac:dyDescent="0.2">
      <c r="B6662" s="57">
        <v>35457</v>
      </c>
      <c r="C6662" s="56">
        <v>30.75</v>
      </c>
      <c r="D6662" s="56"/>
      <c r="E6662" s="56">
        <v>0.52</v>
      </c>
      <c r="F6662">
        <f>Table3[[#This Row],[DivPay]]*4</f>
        <v>2.08</v>
      </c>
      <c r="G6662" s="2">
        <f>Table3[[#This Row],[FwdDiv]]/Table3[[#This Row],[SharePrice]]</f>
        <v>6.7642276422764228E-2</v>
      </c>
    </row>
    <row r="6663" spans="2:7" x14ac:dyDescent="0.2">
      <c r="B6663" s="57">
        <v>35454</v>
      </c>
      <c r="C6663" s="56">
        <v>30.63</v>
      </c>
      <c r="D6663" s="56"/>
      <c r="E6663" s="56">
        <v>0.52</v>
      </c>
      <c r="F6663">
        <f>Table3[[#This Row],[DivPay]]*4</f>
        <v>2.08</v>
      </c>
      <c r="G6663" s="2">
        <f>Table3[[#This Row],[FwdDiv]]/Table3[[#This Row],[SharePrice]]</f>
        <v>6.7907280444009149E-2</v>
      </c>
    </row>
    <row r="6664" spans="2:7" x14ac:dyDescent="0.2">
      <c r="B6664" s="57">
        <v>35453</v>
      </c>
      <c r="C6664" s="56">
        <v>31.13</v>
      </c>
      <c r="D6664" s="56"/>
      <c r="E6664" s="56">
        <v>0.52</v>
      </c>
      <c r="F6664">
        <f>Table3[[#This Row],[DivPay]]*4</f>
        <v>2.08</v>
      </c>
      <c r="G6664" s="2">
        <f>Table3[[#This Row],[FwdDiv]]/Table3[[#This Row],[SharePrice]]</f>
        <v>6.6816575650497922E-2</v>
      </c>
    </row>
    <row r="6665" spans="2:7" x14ac:dyDescent="0.2">
      <c r="B6665" s="57">
        <v>35452</v>
      </c>
      <c r="C6665" s="56">
        <v>31.5</v>
      </c>
      <c r="D6665" s="56"/>
      <c r="E6665" s="56">
        <v>0.52</v>
      </c>
      <c r="F6665">
        <f>Table3[[#This Row],[DivPay]]*4</f>
        <v>2.08</v>
      </c>
      <c r="G6665" s="2">
        <f>Table3[[#This Row],[FwdDiv]]/Table3[[#This Row],[SharePrice]]</f>
        <v>6.6031746031746039E-2</v>
      </c>
    </row>
    <row r="6666" spans="2:7" x14ac:dyDescent="0.2">
      <c r="B6666" s="57">
        <v>35451</v>
      </c>
      <c r="C6666" s="56">
        <v>31.13</v>
      </c>
      <c r="D6666" s="56"/>
      <c r="E6666" s="56">
        <v>0.52</v>
      </c>
      <c r="F6666">
        <f>Table3[[#This Row],[DivPay]]*4</f>
        <v>2.08</v>
      </c>
      <c r="G6666" s="2">
        <f>Table3[[#This Row],[FwdDiv]]/Table3[[#This Row],[SharePrice]]</f>
        <v>6.6816575650497922E-2</v>
      </c>
    </row>
    <row r="6667" spans="2:7" x14ac:dyDescent="0.2">
      <c r="B6667" s="57">
        <v>35450</v>
      </c>
      <c r="C6667" s="56">
        <v>30.63</v>
      </c>
      <c r="D6667" s="56"/>
      <c r="E6667" s="56">
        <v>0.52</v>
      </c>
      <c r="F6667">
        <f>Table3[[#This Row],[DivPay]]*4</f>
        <v>2.08</v>
      </c>
      <c r="G6667" s="2">
        <f>Table3[[#This Row],[FwdDiv]]/Table3[[#This Row],[SharePrice]]</f>
        <v>6.7907280444009149E-2</v>
      </c>
    </row>
    <row r="6668" spans="2:7" x14ac:dyDescent="0.2">
      <c r="B6668" s="57">
        <v>35447</v>
      </c>
      <c r="C6668" s="56">
        <v>31</v>
      </c>
      <c r="D6668" s="56"/>
      <c r="E6668" s="56">
        <v>0.52</v>
      </c>
      <c r="F6668">
        <f>Table3[[#This Row],[DivPay]]*4</f>
        <v>2.08</v>
      </c>
      <c r="G6668" s="2">
        <f>Table3[[#This Row],[FwdDiv]]/Table3[[#This Row],[SharePrice]]</f>
        <v>6.7096774193548384E-2</v>
      </c>
    </row>
    <row r="6669" spans="2:7" x14ac:dyDescent="0.2">
      <c r="B6669" s="57">
        <v>35446</v>
      </c>
      <c r="C6669" s="56">
        <v>30.38</v>
      </c>
      <c r="D6669" s="56"/>
      <c r="E6669" s="56">
        <v>0.52</v>
      </c>
      <c r="F6669">
        <f>Table3[[#This Row],[DivPay]]*4</f>
        <v>2.08</v>
      </c>
      <c r="G6669" s="2">
        <f>Table3[[#This Row],[FwdDiv]]/Table3[[#This Row],[SharePrice]]</f>
        <v>6.846609611586571E-2</v>
      </c>
    </row>
    <row r="6670" spans="2:7" x14ac:dyDescent="0.2">
      <c r="B6670" s="57">
        <v>35445</v>
      </c>
      <c r="C6670" s="56">
        <v>30</v>
      </c>
      <c r="D6670" s="56"/>
      <c r="E6670" s="56">
        <v>0.52</v>
      </c>
      <c r="F6670">
        <f>Table3[[#This Row],[DivPay]]*4</f>
        <v>2.08</v>
      </c>
      <c r="G6670" s="2">
        <f>Table3[[#This Row],[FwdDiv]]/Table3[[#This Row],[SharePrice]]</f>
        <v>6.933333333333333E-2</v>
      </c>
    </row>
    <row r="6671" spans="2:7" x14ac:dyDescent="0.2">
      <c r="B6671" s="57">
        <v>35444</v>
      </c>
      <c r="C6671" s="56">
        <v>30.25</v>
      </c>
      <c r="D6671" s="56"/>
      <c r="E6671" s="56">
        <v>0.52</v>
      </c>
      <c r="F6671">
        <f>Table3[[#This Row],[DivPay]]*4</f>
        <v>2.08</v>
      </c>
      <c r="G6671" s="2">
        <f>Table3[[#This Row],[FwdDiv]]/Table3[[#This Row],[SharePrice]]</f>
        <v>6.8760330578512399E-2</v>
      </c>
    </row>
    <row r="6672" spans="2:7" x14ac:dyDescent="0.2">
      <c r="B6672" s="57">
        <v>35443</v>
      </c>
      <c r="C6672" s="56">
        <v>30.13</v>
      </c>
      <c r="D6672" s="56"/>
      <c r="E6672" s="56">
        <v>0.52</v>
      </c>
      <c r="F6672">
        <f>Table3[[#This Row],[DivPay]]*4</f>
        <v>2.08</v>
      </c>
      <c r="G6672" s="2">
        <f>Table3[[#This Row],[FwdDiv]]/Table3[[#This Row],[SharePrice]]</f>
        <v>6.9034185197477602E-2</v>
      </c>
    </row>
    <row r="6673" spans="2:7" x14ac:dyDescent="0.2">
      <c r="B6673" s="57">
        <v>35440</v>
      </c>
      <c r="C6673" s="56">
        <v>30</v>
      </c>
      <c r="D6673" s="56"/>
      <c r="E6673" s="56">
        <v>0.52</v>
      </c>
      <c r="F6673">
        <f>Table3[[#This Row],[DivPay]]*4</f>
        <v>2.08</v>
      </c>
      <c r="G6673" s="2">
        <f>Table3[[#This Row],[FwdDiv]]/Table3[[#This Row],[SharePrice]]</f>
        <v>6.933333333333333E-2</v>
      </c>
    </row>
    <row r="6674" spans="2:7" x14ac:dyDescent="0.2">
      <c r="B6674" s="57">
        <v>35439</v>
      </c>
      <c r="C6674" s="56">
        <v>30</v>
      </c>
      <c r="D6674" s="56"/>
      <c r="E6674" s="56">
        <v>0.52</v>
      </c>
      <c r="F6674">
        <f>Table3[[#This Row],[DivPay]]*4</f>
        <v>2.08</v>
      </c>
      <c r="G6674" s="2">
        <f>Table3[[#This Row],[FwdDiv]]/Table3[[#This Row],[SharePrice]]</f>
        <v>6.933333333333333E-2</v>
      </c>
    </row>
    <row r="6675" spans="2:7" x14ac:dyDescent="0.2">
      <c r="B6675" s="57">
        <v>35438</v>
      </c>
      <c r="C6675" s="56">
        <v>29.88</v>
      </c>
      <c r="D6675" s="56"/>
      <c r="E6675" s="56">
        <v>0.52</v>
      </c>
      <c r="F6675">
        <f>Table3[[#This Row],[DivPay]]*4</f>
        <v>2.08</v>
      </c>
      <c r="G6675" s="2">
        <f>Table3[[#This Row],[FwdDiv]]/Table3[[#This Row],[SharePrice]]</f>
        <v>6.9611780455153954E-2</v>
      </c>
    </row>
    <row r="6676" spans="2:7" x14ac:dyDescent="0.2">
      <c r="B6676" s="57">
        <v>35437</v>
      </c>
      <c r="C6676" s="56">
        <v>29.38</v>
      </c>
      <c r="D6676" s="56"/>
      <c r="E6676" s="56">
        <v>0.52</v>
      </c>
      <c r="F6676">
        <f>Table3[[#This Row],[DivPay]]*4</f>
        <v>2.08</v>
      </c>
      <c r="G6676" s="2">
        <f>Table3[[#This Row],[FwdDiv]]/Table3[[#This Row],[SharePrice]]</f>
        <v>7.0796460176991149E-2</v>
      </c>
    </row>
    <row r="6677" spans="2:7" x14ac:dyDescent="0.2">
      <c r="B6677" s="57">
        <v>35436</v>
      </c>
      <c r="C6677" s="56">
        <v>29</v>
      </c>
      <c r="D6677" s="56"/>
      <c r="E6677" s="56">
        <v>0.52</v>
      </c>
      <c r="F6677">
        <f>Table3[[#This Row],[DivPay]]*4</f>
        <v>2.08</v>
      </c>
      <c r="G6677" s="2">
        <f>Table3[[#This Row],[FwdDiv]]/Table3[[#This Row],[SharePrice]]</f>
        <v>7.1724137931034479E-2</v>
      </c>
    </row>
    <row r="6678" spans="2:7" x14ac:dyDescent="0.2">
      <c r="B6678" s="57">
        <v>35433</v>
      </c>
      <c r="C6678" s="56">
        <v>29</v>
      </c>
      <c r="D6678" s="56"/>
      <c r="E6678" s="56">
        <v>0.52</v>
      </c>
      <c r="F6678">
        <f>Table3[[#This Row],[DivPay]]*4</f>
        <v>2.08</v>
      </c>
      <c r="G6678" s="2">
        <f>Table3[[#This Row],[FwdDiv]]/Table3[[#This Row],[SharePrice]]</f>
        <v>7.1724137931034479E-2</v>
      </c>
    </row>
    <row r="6679" spans="2:7" x14ac:dyDescent="0.2">
      <c r="B6679" s="57">
        <v>35432</v>
      </c>
      <c r="C6679" s="56">
        <v>28.88</v>
      </c>
      <c r="D6679" s="56"/>
      <c r="E6679" s="56">
        <v>0.52</v>
      </c>
      <c r="F6679">
        <f>Table3[[#This Row],[DivPay]]*4</f>
        <v>2.08</v>
      </c>
      <c r="G6679" s="2">
        <f>Table3[[#This Row],[FwdDiv]]/Table3[[#This Row],[SharePrice]]</f>
        <v>7.2022160664819951E-2</v>
      </c>
    </row>
    <row r="6680" spans="2:7" x14ac:dyDescent="0.2">
      <c r="B6680" s="57">
        <v>35430</v>
      </c>
      <c r="C6680" s="56">
        <v>29.13</v>
      </c>
      <c r="D6680" s="56"/>
      <c r="E6680" s="56">
        <v>0.52</v>
      </c>
      <c r="F6680">
        <f>Table3[[#This Row],[DivPay]]*4</f>
        <v>2.08</v>
      </c>
      <c r="G6680" s="2">
        <f>Table3[[#This Row],[FwdDiv]]/Table3[[#This Row],[SharePrice]]</f>
        <v>7.1404050806728459E-2</v>
      </c>
    </row>
    <row r="6681" spans="2:7" x14ac:dyDescent="0.2">
      <c r="B6681" s="57">
        <v>35429</v>
      </c>
      <c r="C6681" s="56">
        <v>29.25</v>
      </c>
      <c r="D6681" s="56"/>
      <c r="E6681" s="56">
        <v>0.52</v>
      </c>
      <c r="F6681">
        <f>Table3[[#This Row],[DivPay]]*4</f>
        <v>2.08</v>
      </c>
      <c r="G6681" s="2">
        <f>Table3[[#This Row],[FwdDiv]]/Table3[[#This Row],[SharePrice]]</f>
        <v>7.1111111111111111E-2</v>
      </c>
    </row>
    <row r="6682" spans="2:7" x14ac:dyDescent="0.2">
      <c r="B6682" s="57">
        <v>35426</v>
      </c>
      <c r="C6682" s="56">
        <v>29.5</v>
      </c>
      <c r="D6682" s="56"/>
      <c r="E6682" s="56">
        <v>0.52</v>
      </c>
      <c r="F6682">
        <f>Table3[[#This Row],[DivPay]]*4</f>
        <v>2.08</v>
      </c>
      <c r="G6682" s="2">
        <f>Table3[[#This Row],[FwdDiv]]/Table3[[#This Row],[SharePrice]]</f>
        <v>7.0508474576271185E-2</v>
      </c>
    </row>
    <row r="6683" spans="2:7" x14ac:dyDescent="0.2">
      <c r="B6683" s="57">
        <v>35425</v>
      </c>
      <c r="C6683" s="56">
        <v>29.5</v>
      </c>
      <c r="D6683" s="56"/>
      <c r="E6683" s="56">
        <v>0.52</v>
      </c>
      <c r="F6683">
        <f>Table3[[#This Row],[DivPay]]*4</f>
        <v>2.08</v>
      </c>
      <c r="G6683" s="2">
        <f>Table3[[#This Row],[FwdDiv]]/Table3[[#This Row],[SharePrice]]</f>
        <v>7.0508474576271185E-2</v>
      </c>
    </row>
    <row r="6684" spans="2:7" x14ac:dyDescent="0.2">
      <c r="B6684" s="57">
        <v>35423</v>
      </c>
      <c r="C6684" s="56">
        <v>29.38</v>
      </c>
      <c r="D6684" s="56"/>
      <c r="E6684" s="56">
        <v>0.52</v>
      </c>
      <c r="F6684">
        <f>Table3[[#This Row],[DivPay]]*4</f>
        <v>2.08</v>
      </c>
      <c r="G6684" s="2">
        <f>Table3[[#This Row],[FwdDiv]]/Table3[[#This Row],[SharePrice]]</f>
        <v>7.0796460176991149E-2</v>
      </c>
    </row>
    <row r="6685" spans="2:7" x14ac:dyDescent="0.2">
      <c r="B6685" s="57">
        <v>35422</v>
      </c>
      <c r="C6685" s="56">
        <v>29.5</v>
      </c>
      <c r="D6685" s="56"/>
      <c r="E6685" s="56">
        <v>0.52</v>
      </c>
      <c r="F6685">
        <f>Table3[[#This Row],[DivPay]]*4</f>
        <v>2.08</v>
      </c>
      <c r="G6685" s="2">
        <f>Table3[[#This Row],[FwdDiv]]/Table3[[#This Row],[SharePrice]]</f>
        <v>7.0508474576271185E-2</v>
      </c>
    </row>
    <row r="6686" spans="2:7" x14ac:dyDescent="0.2">
      <c r="B6686" s="57">
        <v>35419</v>
      </c>
      <c r="C6686" s="56">
        <v>29.38</v>
      </c>
      <c r="D6686" s="56"/>
      <c r="E6686" s="56">
        <v>0.52</v>
      </c>
      <c r="F6686">
        <f>Table3[[#This Row],[DivPay]]*4</f>
        <v>2.08</v>
      </c>
      <c r="G6686" s="2">
        <f>Table3[[#This Row],[FwdDiv]]/Table3[[#This Row],[SharePrice]]</f>
        <v>7.0796460176991149E-2</v>
      </c>
    </row>
    <row r="6687" spans="2:7" x14ac:dyDescent="0.2">
      <c r="B6687" s="57">
        <v>35418</v>
      </c>
      <c r="C6687" s="56">
        <v>29</v>
      </c>
      <c r="D6687" s="56"/>
      <c r="E6687" s="56">
        <v>0.52</v>
      </c>
      <c r="F6687">
        <f>Table3[[#This Row],[DivPay]]*4</f>
        <v>2.08</v>
      </c>
      <c r="G6687" s="2">
        <f>Table3[[#This Row],[FwdDiv]]/Table3[[#This Row],[SharePrice]]</f>
        <v>7.1724137931034479E-2</v>
      </c>
    </row>
    <row r="6688" spans="2:7" x14ac:dyDescent="0.2">
      <c r="B6688" s="57">
        <v>35417</v>
      </c>
      <c r="C6688" s="56">
        <v>28.63</v>
      </c>
      <c r="D6688" s="56"/>
      <c r="E6688" s="56">
        <v>0.52</v>
      </c>
      <c r="F6688">
        <f>Table3[[#This Row],[DivPay]]*4</f>
        <v>2.08</v>
      </c>
      <c r="G6688" s="2">
        <f>Table3[[#This Row],[FwdDiv]]/Table3[[#This Row],[SharePrice]]</f>
        <v>7.2651065316101993E-2</v>
      </c>
    </row>
    <row r="6689" spans="2:7" x14ac:dyDescent="0.2">
      <c r="B6689" s="57">
        <v>35416</v>
      </c>
      <c r="C6689" s="56">
        <v>28.88</v>
      </c>
      <c r="D6689" s="56"/>
      <c r="E6689" s="56">
        <v>0.52</v>
      </c>
      <c r="F6689">
        <f>Table3[[#This Row],[DivPay]]*4</f>
        <v>2.08</v>
      </c>
      <c r="G6689" s="2">
        <f>Table3[[#This Row],[FwdDiv]]/Table3[[#This Row],[SharePrice]]</f>
        <v>7.2022160664819951E-2</v>
      </c>
    </row>
    <row r="6690" spans="2:7" x14ac:dyDescent="0.2">
      <c r="B6690" s="57">
        <v>35415</v>
      </c>
      <c r="C6690" s="56">
        <v>28.5</v>
      </c>
      <c r="D6690" s="56"/>
      <c r="E6690" s="56">
        <v>0.52</v>
      </c>
      <c r="F6690">
        <f>Table3[[#This Row],[DivPay]]*4</f>
        <v>2.08</v>
      </c>
      <c r="G6690" s="2">
        <f>Table3[[#This Row],[FwdDiv]]/Table3[[#This Row],[SharePrice]]</f>
        <v>7.2982456140350885E-2</v>
      </c>
    </row>
    <row r="6691" spans="2:7" x14ac:dyDescent="0.2">
      <c r="B6691" s="57">
        <v>35412</v>
      </c>
      <c r="C6691" s="56">
        <v>29</v>
      </c>
      <c r="D6691" s="56"/>
      <c r="E6691" s="56">
        <v>0.52</v>
      </c>
      <c r="F6691">
        <f>Table3[[#This Row],[DivPay]]*4</f>
        <v>2.08</v>
      </c>
      <c r="G6691" s="2">
        <f>Table3[[#This Row],[FwdDiv]]/Table3[[#This Row],[SharePrice]]</f>
        <v>7.1724137931034479E-2</v>
      </c>
    </row>
    <row r="6692" spans="2:7" x14ac:dyDescent="0.2">
      <c r="B6692" s="57">
        <v>35411</v>
      </c>
      <c r="C6692" s="56">
        <v>28.38</v>
      </c>
      <c r="D6692" s="56"/>
      <c r="E6692" s="56">
        <v>0.52</v>
      </c>
      <c r="F6692">
        <f>Table3[[#This Row],[DivPay]]*4</f>
        <v>2.08</v>
      </c>
      <c r="G6692" s="2">
        <f>Table3[[#This Row],[FwdDiv]]/Table3[[#This Row],[SharePrice]]</f>
        <v>7.3291050035236088E-2</v>
      </c>
    </row>
    <row r="6693" spans="2:7" x14ac:dyDescent="0.2">
      <c r="B6693" s="57">
        <v>35410</v>
      </c>
      <c r="C6693" s="56">
        <v>28.5</v>
      </c>
      <c r="D6693" s="56"/>
      <c r="E6693" s="56">
        <v>0.52</v>
      </c>
      <c r="F6693">
        <f>Table3[[#This Row],[DivPay]]*4</f>
        <v>2.08</v>
      </c>
      <c r="G6693" s="2">
        <f>Table3[[#This Row],[FwdDiv]]/Table3[[#This Row],[SharePrice]]</f>
        <v>7.2982456140350885E-2</v>
      </c>
    </row>
    <row r="6694" spans="2:7" x14ac:dyDescent="0.2">
      <c r="B6694" s="57">
        <v>35409</v>
      </c>
      <c r="C6694" s="56">
        <v>28.63</v>
      </c>
      <c r="D6694" s="56"/>
      <c r="E6694" s="56">
        <v>0.52</v>
      </c>
      <c r="F6694">
        <f>Table3[[#This Row],[DivPay]]*4</f>
        <v>2.08</v>
      </c>
      <c r="G6694" s="2">
        <f>Table3[[#This Row],[FwdDiv]]/Table3[[#This Row],[SharePrice]]</f>
        <v>7.2651065316101993E-2</v>
      </c>
    </row>
    <row r="6695" spans="2:7" x14ac:dyDescent="0.2">
      <c r="B6695" s="57">
        <v>35408</v>
      </c>
      <c r="C6695" s="56">
        <v>29</v>
      </c>
      <c r="D6695" s="56"/>
      <c r="E6695" s="56">
        <v>0.52</v>
      </c>
      <c r="F6695">
        <f>Table3[[#This Row],[DivPay]]*4</f>
        <v>2.08</v>
      </c>
      <c r="G6695" s="2">
        <f>Table3[[#This Row],[FwdDiv]]/Table3[[#This Row],[SharePrice]]</f>
        <v>7.1724137931034479E-2</v>
      </c>
    </row>
    <row r="6696" spans="2:7" x14ac:dyDescent="0.2">
      <c r="B6696" s="57">
        <v>35405</v>
      </c>
      <c r="C6696" s="56">
        <v>28.75</v>
      </c>
      <c r="D6696" s="56"/>
      <c r="E6696" s="56">
        <v>0.52</v>
      </c>
      <c r="F6696">
        <f>Table3[[#This Row],[DivPay]]*4</f>
        <v>2.08</v>
      </c>
      <c r="G6696" s="2">
        <f>Table3[[#This Row],[FwdDiv]]/Table3[[#This Row],[SharePrice]]</f>
        <v>7.2347826086956529E-2</v>
      </c>
    </row>
    <row r="6697" spans="2:7" x14ac:dyDescent="0.2">
      <c r="B6697" s="57">
        <v>35404</v>
      </c>
      <c r="C6697" s="56">
        <v>29.13</v>
      </c>
      <c r="D6697" s="56"/>
      <c r="E6697" s="56">
        <v>0.52</v>
      </c>
      <c r="F6697">
        <f>Table3[[#This Row],[DivPay]]*4</f>
        <v>2.08</v>
      </c>
      <c r="G6697" s="2">
        <f>Table3[[#This Row],[FwdDiv]]/Table3[[#This Row],[SharePrice]]</f>
        <v>7.1404050806728459E-2</v>
      </c>
    </row>
    <row r="6698" spans="2:7" x14ac:dyDescent="0.2">
      <c r="B6698" s="57">
        <v>35403</v>
      </c>
      <c r="C6698" s="56">
        <v>29.25</v>
      </c>
      <c r="D6698" s="56"/>
      <c r="E6698" s="56">
        <v>0.52</v>
      </c>
      <c r="F6698">
        <f>Table3[[#This Row],[DivPay]]*4</f>
        <v>2.08</v>
      </c>
      <c r="G6698" s="2">
        <f>Table3[[#This Row],[FwdDiv]]/Table3[[#This Row],[SharePrice]]</f>
        <v>7.1111111111111111E-2</v>
      </c>
    </row>
    <row r="6699" spans="2:7" x14ac:dyDescent="0.2">
      <c r="B6699" s="57">
        <v>35402</v>
      </c>
      <c r="C6699" s="56">
        <v>28.75</v>
      </c>
      <c r="D6699" s="56"/>
      <c r="E6699" s="56">
        <v>0.52</v>
      </c>
      <c r="F6699">
        <f>Table3[[#This Row],[DivPay]]*4</f>
        <v>2.08</v>
      </c>
      <c r="G6699" s="2">
        <f>Table3[[#This Row],[FwdDiv]]/Table3[[#This Row],[SharePrice]]</f>
        <v>7.2347826086956529E-2</v>
      </c>
    </row>
    <row r="6700" spans="2:7" x14ac:dyDescent="0.2">
      <c r="B6700" s="57">
        <v>35401</v>
      </c>
      <c r="C6700" s="56">
        <v>28.75</v>
      </c>
      <c r="D6700" s="56"/>
      <c r="E6700" s="56">
        <v>0.52</v>
      </c>
      <c r="F6700">
        <f>Table3[[#This Row],[DivPay]]*4</f>
        <v>2.08</v>
      </c>
      <c r="G6700" s="2">
        <f>Table3[[#This Row],[FwdDiv]]/Table3[[#This Row],[SharePrice]]</f>
        <v>7.2347826086956529E-2</v>
      </c>
    </row>
    <row r="6701" spans="2:7" x14ac:dyDescent="0.2">
      <c r="B6701" s="57">
        <v>35398</v>
      </c>
      <c r="C6701" s="56">
        <v>29</v>
      </c>
      <c r="D6701" s="56"/>
      <c r="E6701" s="56">
        <v>0.52</v>
      </c>
      <c r="F6701">
        <f>Table3[[#This Row],[DivPay]]*4</f>
        <v>2.08</v>
      </c>
      <c r="G6701" s="2">
        <f>Table3[[#This Row],[FwdDiv]]/Table3[[#This Row],[SharePrice]]</f>
        <v>7.1724137931034479E-2</v>
      </c>
    </row>
    <row r="6702" spans="2:7" x14ac:dyDescent="0.2">
      <c r="B6702" s="57">
        <v>35396</v>
      </c>
      <c r="C6702" s="56">
        <v>29.13</v>
      </c>
      <c r="D6702" s="56"/>
      <c r="E6702" s="56">
        <v>0.52</v>
      </c>
      <c r="F6702">
        <f>Table3[[#This Row],[DivPay]]*4</f>
        <v>2.08</v>
      </c>
      <c r="G6702" s="2">
        <f>Table3[[#This Row],[FwdDiv]]/Table3[[#This Row],[SharePrice]]</f>
        <v>7.1404050806728459E-2</v>
      </c>
    </row>
    <row r="6703" spans="2:7" x14ac:dyDescent="0.2">
      <c r="B6703" s="57">
        <v>35395</v>
      </c>
      <c r="C6703" s="56">
        <v>29.5</v>
      </c>
      <c r="D6703" s="56"/>
      <c r="E6703" s="56">
        <v>0.52</v>
      </c>
      <c r="F6703">
        <f>Table3[[#This Row],[DivPay]]*4</f>
        <v>2.08</v>
      </c>
      <c r="G6703" s="2">
        <f>Table3[[#This Row],[FwdDiv]]/Table3[[#This Row],[SharePrice]]</f>
        <v>7.0508474576271185E-2</v>
      </c>
    </row>
    <row r="6704" spans="2:7" x14ac:dyDescent="0.2">
      <c r="B6704" s="57">
        <v>35394</v>
      </c>
      <c r="C6704" s="56">
        <v>29.5</v>
      </c>
      <c r="D6704" s="56"/>
      <c r="E6704" s="56">
        <v>0.52</v>
      </c>
      <c r="F6704">
        <f>Table3[[#This Row],[DivPay]]*4</f>
        <v>2.08</v>
      </c>
      <c r="G6704" s="2">
        <f>Table3[[#This Row],[FwdDiv]]/Table3[[#This Row],[SharePrice]]</f>
        <v>7.0508474576271185E-2</v>
      </c>
    </row>
    <row r="6705" spans="2:7" x14ac:dyDescent="0.2">
      <c r="B6705" s="57">
        <v>35391</v>
      </c>
      <c r="C6705" s="56">
        <v>29.63</v>
      </c>
      <c r="D6705" s="56"/>
      <c r="E6705" s="56">
        <v>0.52</v>
      </c>
      <c r="F6705">
        <f>Table3[[#This Row],[DivPay]]*4</f>
        <v>2.08</v>
      </c>
      <c r="G6705" s="2">
        <f>Table3[[#This Row],[FwdDiv]]/Table3[[#This Row],[SharePrice]]</f>
        <v>7.0199122510968617E-2</v>
      </c>
    </row>
    <row r="6706" spans="2:7" x14ac:dyDescent="0.2">
      <c r="B6706" s="57">
        <v>35390</v>
      </c>
      <c r="C6706" s="56">
        <v>30</v>
      </c>
      <c r="D6706" s="56"/>
      <c r="E6706" s="56">
        <v>0.52</v>
      </c>
      <c r="F6706">
        <f>Table3[[#This Row],[DivPay]]*4</f>
        <v>2.08</v>
      </c>
      <c r="G6706" s="2">
        <f>Table3[[#This Row],[FwdDiv]]/Table3[[#This Row],[SharePrice]]</f>
        <v>6.933333333333333E-2</v>
      </c>
    </row>
    <row r="6707" spans="2:7" x14ac:dyDescent="0.2">
      <c r="B6707" s="57">
        <v>35389</v>
      </c>
      <c r="C6707" s="56">
        <v>29.88</v>
      </c>
      <c r="D6707" s="56"/>
      <c r="E6707" s="56">
        <v>0.52</v>
      </c>
      <c r="F6707">
        <f>Table3[[#This Row],[DivPay]]*4</f>
        <v>2.08</v>
      </c>
      <c r="G6707" s="2">
        <f>Table3[[#This Row],[FwdDiv]]/Table3[[#This Row],[SharePrice]]</f>
        <v>6.9611780455153954E-2</v>
      </c>
    </row>
    <row r="6708" spans="2:7" x14ac:dyDescent="0.2">
      <c r="B6708" s="57">
        <v>35388</v>
      </c>
      <c r="C6708" s="56">
        <v>29.75</v>
      </c>
      <c r="D6708" s="56"/>
      <c r="E6708" s="56">
        <v>0.52</v>
      </c>
      <c r="F6708">
        <f>Table3[[#This Row],[DivPay]]*4</f>
        <v>2.08</v>
      </c>
      <c r="G6708" s="2">
        <f>Table3[[#This Row],[FwdDiv]]/Table3[[#This Row],[SharePrice]]</f>
        <v>6.9915966386554618E-2</v>
      </c>
    </row>
    <row r="6709" spans="2:7" x14ac:dyDescent="0.2">
      <c r="B6709" s="57">
        <v>35387</v>
      </c>
      <c r="C6709" s="56">
        <v>29.88</v>
      </c>
      <c r="D6709" s="56"/>
      <c r="E6709" s="56">
        <v>0.52</v>
      </c>
      <c r="F6709">
        <f>Table3[[#This Row],[DivPay]]*4</f>
        <v>2.08</v>
      </c>
      <c r="G6709" s="2">
        <f>Table3[[#This Row],[FwdDiv]]/Table3[[#This Row],[SharePrice]]</f>
        <v>6.9611780455153954E-2</v>
      </c>
    </row>
    <row r="6710" spans="2:7" x14ac:dyDescent="0.2">
      <c r="B6710" s="57">
        <v>35384</v>
      </c>
      <c r="C6710" s="56">
        <v>29.75</v>
      </c>
      <c r="D6710" s="56"/>
      <c r="E6710" s="56">
        <v>0.52</v>
      </c>
      <c r="F6710">
        <f>Table3[[#This Row],[DivPay]]*4</f>
        <v>2.08</v>
      </c>
      <c r="G6710" s="2">
        <f>Table3[[#This Row],[FwdDiv]]/Table3[[#This Row],[SharePrice]]</f>
        <v>6.9915966386554618E-2</v>
      </c>
    </row>
    <row r="6711" spans="2:7" x14ac:dyDescent="0.2">
      <c r="B6711" s="57">
        <v>35383</v>
      </c>
      <c r="C6711" s="56">
        <v>29.75</v>
      </c>
      <c r="D6711" s="56"/>
      <c r="E6711" s="56">
        <v>0.52</v>
      </c>
      <c r="F6711">
        <f>Table3[[#This Row],[DivPay]]*4</f>
        <v>2.08</v>
      </c>
      <c r="G6711" s="2">
        <f>Table3[[#This Row],[FwdDiv]]/Table3[[#This Row],[SharePrice]]</f>
        <v>6.9915966386554618E-2</v>
      </c>
    </row>
    <row r="6712" spans="2:7" x14ac:dyDescent="0.2">
      <c r="B6712" s="57">
        <v>35382</v>
      </c>
      <c r="C6712" s="56">
        <v>29.75</v>
      </c>
      <c r="D6712" s="56"/>
      <c r="E6712" s="56">
        <v>0.52</v>
      </c>
      <c r="F6712">
        <f>Table3[[#This Row],[DivPay]]*4</f>
        <v>2.08</v>
      </c>
      <c r="G6712" s="2">
        <f>Table3[[#This Row],[FwdDiv]]/Table3[[#This Row],[SharePrice]]</f>
        <v>6.9915966386554618E-2</v>
      </c>
    </row>
    <row r="6713" spans="2:7" x14ac:dyDescent="0.2">
      <c r="B6713" s="57">
        <v>35381</v>
      </c>
      <c r="C6713" s="56">
        <v>29.88</v>
      </c>
      <c r="D6713" s="56"/>
      <c r="E6713" s="56">
        <v>0.52</v>
      </c>
      <c r="F6713">
        <f>Table3[[#This Row],[DivPay]]*4</f>
        <v>2.08</v>
      </c>
      <c r="G6713" s="2">
        <f>Table3[[#This Row],[FwdDiv]]/Table3[[#This Row],[SharePrice]]</f>
        <v>6.9611780455153954E-2</v>
      </c>
    </row>
    <row r="6714" spans="2:7" x14ac:dyDescent="0.2">
      <c r="B6714" s="57">
        <v>35380</v>
      </c>
      <c r="C6714" s="56">
        <v>29.88</v>
      </c>
      <c r="D6714" s="56">
        <v>0.52</v>
      </c>
      <c r="E6714" s="56">
        <v>0.52</v>
      </c>
      <c r="F6714">
        <f>Table3[[#This Row],[DivPay]]*4</f>
        <v>2.08</v>
      </c>
      <c r="G6714" s="2">
        <f>Table3[[#This Row],[FwdDiv]]/Table3[[#This Row],[SharePrice]]</f>
        <v>6.9611780455153954E-2</v>
      </c>
    </row>
    <row r="6715" spans="2:7" x14ac:dyDescent="0.2">
      <c r="B6715" s="57">
        <v>35377</v>
      </c>
      <c r="C6715" s="56">
        <v>29.75</v>
      </c>
      <c r="D6715" s="56"/>
      <c r="E6715" s="56">
        <v>0.52</v>
      </c>
      <c r="F6715">
        <f>Table3[[#This Row],[DivPay]]*4</f>
        <v>2.08</v>
      </c>
      <c r="G6715" s="2">
        <f>Table3[[#This Row],[FwdDiv]]/Table3[[#This Row],[SharePrice]]</f>
        <v>6.9915966386554618E-2</v>
      </c>
    </row>
    <row r="6716" spans="2:7" x14ac:dyDescent="0.2">
      <c r="B6716" s="57">
        <v>35376</v>
      </c>
      <c r="C6716" s="56">
        <v>30.63</v>
      </c>
      <c r="D6716" s="56"/>
      <c r="E6716" s="56">
        <v>0.52</v>
      </c>
      <c r="F6716">
        <f>Table3[[#This Row],[DivPay]]*4</f>
        <v>2.08</v>
      </c>
      <c r="G6716" s="2">
        <f>Table3[[#This Row],[FwdDiv]]/Table3[[#This Row],[SharePrice]]</f>
        <v>6.7907280444009149E-2</v>
      </c>
    </row>
    <row r="6717" spans="2:7" x14ac:dyDescent="0.2">
      <c r="B6717" s="57">
        <v>35375</v>
      </c>
      <c r="C6717" s="56">
        <v>30.25</v>
      </c>
      <c r="D6717" s="56"/>
      <c r="E6717" s="56">
        <v>0.52</v>
      </c>
      <c r="F6717">
        <f>Table3[[#This Row],[DivPay]]*4</f>
        <v>2.08</v>
      </c>
      <c r="G6717" s="2">
        <f>Table3[[#This Row],[FwdDiv]]/Table3[[#This Row],[SharePrice]]</f>
        <v>6.8760330578512399E-2</v>
      </c>
    </row>
    <row r="6718" spans="2:7" x14ac:dyDescent="0.2">
      <c r="B6718" s="57">
        <v>35374</v>
      </c>
      <c r="C6718" s="56">
        <v>29.75</v>
      </c>
      <c r="D6718" s="56"/>
      <c r="E6718" s="56">
        <v>0.52</v>
      </c>
      <c r="F6718">
        <f>Table3[[#This Row],[DivPay]]*4</f>
        <v>2.08</v>
      </c>
      <c r="G6718" s="2">
        <f>Table3[[#This Row],[FwdDiv]]/Table3[[#This Row],[SharePrice]]</f>
        <v>6.9915966386554618E-2</v>
      </c>
    </row>
    <row r="6719" spans="2:7" x14ac:dyDescent="0.2">
      <c r="B6719" s="57">
        <v>35373</v>
      </c>
      <c r="C6719" s="56">
        <v>29.38</v>
      </c>
      <c r="D6719" s="56"/>
      <c r="E6719" s="56">
        <v>0.52</v>
      </c>
      <c r="F6719">
        <f>Table3[[#This Row],[DivPay]]*4</f>
        <v>2.08</v>
      </c>
      <c r="G6719" s="2">
        <f>Table3[[#This Row],[FwdDiv]]/Table3[[#This Row],[SharePrice]]</f>
        <v>7.0796460176991149E-2</v>
      </c>
    </row>
    <row r="6720" spans="2:7" x14ac:dyDescent="0.2">
      <c r="B6720" s="57">
        <v>35370</v>
      </c>
      <c r="C6720" s="56">
        <v>29.13</v>
      </c>
      <c r="D6720" s="56"/>
      <c r="E6720" s="56">
        <v>0.52</v>
      </c>
      <c r="F6720">
        <f>Table3[[#This Row],[DivPay]]*4</f>
        <v>2.08</v>
      </c>
      <c r="G6720" s="2">
        <f>Table3[[#This Row],[FwdDiv]]/Table3[[#This Row],[SharePrice]]</f>
        <v>7.1404050806728459E-2</v>
      </c>
    </row>
    <row r="6721" spans="2:7" x14ac:dyDescent="0.2">
      <c r="B6721" s="57">
        <v>35369</v>
      </c>
      <c r="C6721" s="56">
        <v>29.25</v>
      </c>
      <c r="D6721" s="56"/>
      <c r="E6721" s="56">
        <v>0.52</v>
      </c>
      <c r="F6721">
        <f>Table3[[#This Row],[DivPay]]*4</f>
        <v>2.08</v>
      </c>
      <c r="G6721" s="2">
        <f>Table3[[#This Row],[FwdDiv]]/Table3[[#This Row],[SharePrice]]</f>
        <v>7.1111111111111111E-2</v>
      </c>
    </row>
    <row r="6722" spans="2:7" x14ac:dyDescent="0.2">
      <c r="B6722" s="57">
        <v>35368</v>
      </c>
      <c r="C6722" s="56">
        <v>29.13</v>
      </c>
      <c r="D6722" s="56"/>
      <c r="E6722" s="56">
        <v>0.52</v>
      </c>
      <c r="F6722">
        <f>Table3[[#This Row],[DivPay]]*4</f>
        <v>2.08</v>
      </c>
      <c r="G6722" s="2">
        <f>Table3[[#This Row],[FwdDiv]]/Table3[[#This Row],[SharePrice]]</f>
        <v>7.1404050806728459E-2</v>
      </c>
    </row>
    <row r="6723" spans="2:7" x14ac:dyDescent="0.2">
      <c r="B6723" s="57">
        <v>35367</v>
      </c>
      <c r="C6723" s="56">
        <v>29</v>
      </c>
      <c r="D6723" s="56"/>
      <c r="E6723" s="56">
        <v>0.52</v>
      </c>
      <c r="F6723">
        <f>Table3[[#This Row],[DivPay]]*4</f>
        <v>2.08</v>
      </c>
      <c r="G6723" s="2">
        <f>Table3[[#This Row],[FwdDiv]]/Table3[[#This Row],[SharePrice]]</f>
        <v>7.1724137931034479E-2</v>
      </c>
    </row>
    <row r="6724" spans="2:7" x14ac:dyDescent="0.2">
      <c r="B6724" s="57">
        <v>35366</v>
      </c>
      <c r="C6724" s="56">
        <v>28.63</v>
      </c>
      <c r="D6724" s="56"/>
      <c r="E6724" s="56">
        <v>0.52</v>
      </c>
      <c r="F6724">
        <f>Table3[[#This Row],[DivPay]]*4</f>
        <v>2.08</v>
      </c>
      <c r="G6724" s="2">
        <f>Table3[[#This Row],[FwdDiv]]/Table3[[#This Row],[SharePrice]]</f>
        <v>7.2651065316101993E-2</v>
      </c>
    </row>
    <row r="6725" spans="2:7" x14ac:dyDescent="0.2">
      <c r="B6725" s="57">
        <v>35363</v>
      </c>
      <c r="C6725" s="56">
        <v>28.75</v>
      </c>
      <c r="D6725" s="56"/>
      <c r="E6725" s="56">
        <v>0.52</v>
      </c>
      <c r="F6725">
        <f>Table3[[#This Row],[DivPay]]*4</f>
        <v>2.08</v>
      </c>
      <c r="G6725" s="2">
        <f>Table3[[#This Row],[FwdDiv]]/Table3[[#This Row],[SharePrice]]</f>
        <v>7.2347826086956529E-2</v>
      </c>
    </row>
    <row r="6726" spans="2:7" x14ac:dyDescent="0.2">
      <c r="B6726" s="57">
        <v>35362</v>
      </c>
      <c r="C6726" s="56">
        <v>28.13</v>
      </c>
      <c r="D6726" s="56"/>
      <c r="E6726" s="56">
        <v>0.52</v>
      </c>
      <c r="F6726">
        <f>Table3[[#This Row],[DivPay]]*4</f>
        <v>2.08</v>
      </c>
      <c r="G6726" s="2">
        <f>Table3[[#This Row],[FwdDiv]]/Table3[[#This Row],[SharePrice]]</f>
        <v>7.3942410238179879E-2</v>
      </c>
    </row>
    <row r="6727" spans="2:7" x14ac:dyDescent="0.2">
      <c r="B6727" s="57">
        <v>35361</v>
      </c>
      <c r="C6727" s="56">
        <v>28.38</v>
      </c>
      <c r="D6727" s="56"/>
      <c r="E6727" s="56">
        <v>0.52</v>
      </c>
      <c r="F6727">
        <f>Table3[[#This Row],[DivPay]]*4</f>
        <v>2.08</v>
      </c>
      <c r="G6727" s="2">
        <f>Table3[[#This Row],[FwdDiv]]/Table3[[#This Row],[SharePrice]]</f>
        <v>7.3291050035236088E-2</v>
      </c>
    </row>
    <row r="6728" spans="2:7" x14ac:dyDescent="0.2">
      <c r="B6728" s="57">
        <v>35360</v>
      </c>
      <c r="C6728" s="56">
        <v>28.38</v>
      </c>
      <c r="D6728" s="56"/>
      <c r="E6728" s="56">
        <v>0.52</v>
      </c>
      <c r="F6728">
        <f>Table3[[#This Row],[DivPay]]*4</f>
        <v>2.08</v>
      </c>
      <c r="G6728" s="2">
        <f>Table3[[#This Row],[FwdDiv]]/Table3[[#This Row],[SharePrice]]</f>
        <v>7.3291050035236088E-2</v>
      </c>
    </row>
    <row r="6729" spans="2:7" x14ac:dyDescent="0.2">
      <c r="B6729" s="57">
        <v>35359</v>
      </c>
      <c r="C6729" s="56">
        <v>28.38</v>
      </c>
      <c r="D6729" s="56"/>
      <c r="E6729" s="56">
        <v>0.52</v>
      </c>
      <c r="F6729">
        <f>Table3[[#This Row],[DivPay]]*4</f>
        <v>2.08</v>
      </c>
      <c r="G6729" s="2">
        <f>Table3[[#This Row],[FwdDiv]]/Table3[[#This Row],[SharePrice]]</f>
        <v>7.3291050035236088E-2</v>
      </c>
    </row>
    <row r="6730" spans="2:7" x14ac:dyDescent="0.2">
      <c r="B6730" s="57">
        <v>35356</v>
      </c>
      <c r="C6730" s="56">
        <v>28.38</v>
      </c>
      <c r="D6730" s="56"/>
      <c r="E6730" s="56">
        <v>0.52</v>
      </c>
      <c r="F6730">
        <f>Table3[[#This Row],[DivPay]]*4</f>
        <v>2.08</v>
      </c>
      <c r="G6730" s="2">
        <f>Table3[[#This Row],[FwdDiv]]/Table3[[#This Row],[SharePrice]]</f>
        <v>7.3291050035236088E-2</v>
      </c>
    </row>
    <row r="6731" spans="2:7" x14ac:dyDescent="0.2">
      <c r="B6731" s="57">
        <v>35355</v>
      </c>
      <c r="C6731" s="56">
        <v>28.25</v>
      </c>
      <c r="D6731" s="56"/>
      <c r="E6731" s="56">
        <v>0.52</v>
      </c>
      <c r="F6731">
        <f>Table3[[#This Row],[DivPay]]*4</f>
        <v>2.08</v>
      </c>
      <c r="G6731" s="2">
        <f>Table3[[#This Row],[FwdDiv]]/Table3[[#This Row],[SharePrice]]</f>
        <v>7.3628318584070804E-2</v>
      </c>
    </row>
    <row r="6732" spans="2:7" x14ac:dyDescent="0.2">
      <c r="B6732" s="57">
        <v>35354</v>
      </c>
      <c r="C6732" s="56">
        <v>28.38</v>
      </c>
      <c r="D6732" s="56"/>
      <c r="E6732" s="56">
        <v>0.52</v>
      </c>
      <c r="F6732">
        <f>Table3[[#This Row],[DivPay]]*4</f>
        <v>2.08</v>
      </c>
      <c r="G6732" s="2">
        <f>Table3[[#This Row],[FwdDiv]]/Table3[[#This Row],[SharePrice]]</f>
        <v>7.3291050035236088E-2</v>
      </c>
    </row>
    <row r="6733" spans="2:7" x14ac:dyDescent="0.2">
      <c r="B6733" s="57">
        <v>35353</v>
      </c>
      <c r="C6733" s="56">
        <v>28.5</v>
      </c>
      <c r="D6733" s="56"/>
      <c r="E6733" s="56">
        <v>0.52</v>
      </c>
      <c r="F6733">
        <f>Table3[[#This Row],[DivPay]]*4</f>
        <v>2.08</v>
      </c>
      <c r="G6733" s="2">
        <f>Table3[[#This Row],[FwdDiv]]/Table3[[#This Row],[SharePrice]]</f>
        <v>7.2982456140350885E-2</v>
      </c>
    </row>
    <row r="6734" spans="2:7" x14ac:dyDescent="0.2">
      <c r="B6734" s="57">
        <v>35352</v>
      </c>
      <c r="C6734" s="56">
        <v>28.5</v>
      </c>
      <c r="D6734" s="56"/>
      <c r="E6734" s="56">
        <v>0.52</v>
      </c>
      <c r="F6734">
        <f>Table3[[#This Row],[DivPay]]*4</f>
        <v>2.08</v>
      </c>
      <c r="G6734" s="2">
        <f>Table3[[#This Row],[FwdDiv]]/Table3[[#This Row],[SharePrice]]</f>
        <v>7.2982456140350885E-2</v>
      </c>
    </row>
    <row r="6735" spans="2:7" x14ac:dyDescent="0.2">
      <c r="B6735" s="57">
        <v>35349</v>
      </c>
      <c r="C6735" s="56">
        <v>28.88</v>
      </c>
      <c r="D6735" s="56"/>
      <c r="E6735" s="56">
        <v>0.52</v>
      </c>
      <c r="F6735">
        <f>Table3[[#This Row],[DivPay]]*4</f>
        <v>2.08</v>
      </c>
      <c r="G6735" s="2">
        <f>Table3[[#This Row],[FwdDiv]]/Table3[[#This Row],[SharePrice]]</f>
        <v>7.2022160664819951E-2</v>
      </c>
    </row>
    <row r="6736" spans="2:7" x14ac:dyDescent="0.2">
      <c r="B6736" s="57">
        <v>35348</v>
      </c>
      <c r="C6736" s="56">
        <v>28.63</v>
      </c>
      <c r="D6736" s="56"/>
      <c r="E6736" s="56">
        <v>0.52</v>
      </c>
      <c r="F6736">
        <f>Table3[[#This Row],[DivPay]]*4</f>
        <v>2.08</v>
      </c>
      <c r="G6736" s="2">
        <f>Table3[[#This Row],[FwdDiv]]/Table3[[#This Row],[SharePrice]]</f>
        <v>7.2651065316101993E-2</v>
      </c>
    </row>
    <row r="6737" spans="2:7" x14ac:dyDescent="0.2">
      <c r="B6737" s="57">
        <v>35347</v>
      </c>
      <c r="C6737" s="56">
        <v>28.5</v>
      </c>
      <c r="D6737" s="56"/>
      <c r="E6737" s="56">
        <v>0.52</v>
      </c>
      <c r="F6737">
        <f>Table3[[#This Row],[DivPay]]*4</f>
        <v>2.08</v>
      </c>
      <c r="G6737" s="2">
        <f>Table3[[#This Row],[FwdDiv]]/Table3[[#This Row],[SharePrice]]</f>
        <v>7.2982456140350885E-2</v>
      </c>
    </row>
    <row r="6738" spans="2:7" x14ac:dyDescent="0.2">
      <c r="B6738" s="57">
        <v>35346</v>
      </c>
      <c r="C6738" s="56">
        <v>28.75</v>
      </c>
      <c r="D6738" s="56"/>
      <c r="E6738" s="56">
        <v>0.52</v>
      </c>
      <c r="F6738">
        <f>Table3[[#This Row],[DivPay]]*4</f>
        <v>2.08</v>
      </c>
      <c r="G6738" s="2">
        <f>Table3[[#This Row],[FwdDiv]]/Table3[[#This Row],[SharePrice]]</f>
        <v>7.2347826086956529E-2</v>
      </c>
    </row>
    <row r="6739" spans="2:7" x14ac:dyDescent="0.2">
      <c r="B6739" s="57">
        <v>35345</v>
      </c>
      <c r="C6739" s="56">
        <v>28.5</v>
      </c>
      <c r="D6739" s="56"/>
      <c r="E6739" s="56">
        <v>0.52</v>
      </c>
      <c r="F6739">
        <f>Table3[[#This Row],[DivPay]]*4</f>
        <v>2.08</v>
      </c>
      <c r="G6739" s="2">
        <f>Table3[[#This Row],[FwdDiv]]/Table3[[#This Row],[SharePrice]]</f>
        <v>7.2982456140350885E-2</v>
      </c>
    </row>
    <row r="6740" spans="2:7" x14ac:dyDescent="0.2">
      <c r="B6740" s="57">
        <v>35342</v>
      </c>
      <c r="C6740" s="56">
        <v>28.25</v>
      </c>
      <c r="D6740" s="56"/>
      <c r="E6740" s="56">
        <v>0.52</v>
      </c>
      <c r="F6740">
        <f>Table3[[#This Row],[DivPay]]*4</f>
        <v>2.08</v>
      </c>
      <c r="G6740" s="2">
        <f>Table3[[#This Row],[FwdDiv]]/Table3[[#This Row],[SharePrice]]</f>
        <v>7.3628318584070804E-2</v>
      </c>
    </row>
    <row r="6741" spans="2:7" x14ac:dyDescent="0.2">
      <c r="B6741" s="57">
        <v>35341</v>
      </c>
      <c r="C6741" s="56">
        <v>27.5</v>
      </c>
      <c r="D6741" s="56"/>
      <c r="E6741" s="56">
        <v>0.52</v>
      </c>
      <c r="F6741">
        <f>Table3[[#This Row],[DivPay]]*4</f>
        <v>2.08</v>
      </c>
      <c r="G6741" s="2">
        <f>Table3[[#This Row],[FwdDiv]]/Table3[[#This Row],[SharePrice]]</f>
        <v>7.563636363636364E-2</v>
      </c>
    </row>
    <row r="6742" spans="2:7" x14ac:dyDescent="0.2">
      <c r="B6742" s="57">
        <v>35340</v>
      </c>
      <c r="C6742" s="56">
        <v>27.88</v>
      </c>
      <c r="D6742" s="56"/>
      <c r="E6742" s="56">
        <v>0.52</v>
      </c>
      <c r="F6742">
        <f>Table3[[#This Row],[DivPay]]*4</f>
        <v>2.08</v>
      </c>
      <c r="G6742" s="2">
        <f>Table3[[#This Row],[FwdDiv]]/Table3[[#This Row],[SharePrice]]</f>
        <v>7.4605451936872319E-2</v>
      </c>
    </row>
    <row r="6743" spans="2:7" x14ac:dyDescent="0.2">
      <c r="B6743" s="57">
        <v>35339</v>
      </c>
      <c r="C6743" s="56">
        <v>27.63</v>
      </c>
      <c r="D6743" s="56"/>
      <c r="E6743" s="56">
        <v>0.52</v>
      </c>
      <c r="F6743">
        <f>Table3[[#This Row],[DivPay]]*4</f>
        <v>2.08</v>
      </c>
      <c r="G6743" s="2">
        <f>Table3[[#This Row],[FwdDiv]]/Table3[[#This Row],[SharePrice]]</f>
        <v>7.5280492218602973E-2</v>
      </c>
    </row>
    <row r="6744" spans="2:7" x14ac:dyDescent="0.2">
      <c r="B6744" s="57">
        <v>35338</v>
      </c>
      <c r="C6744" s="56">
        <v>27.75</v>
      </c>
      <c r="D6744" s="56"/>
      <c r="E6744" s="56">
        <v>0.52</v>
      </c>
      <c r="F6744">
        <f>Table3[[#This Row],[DivPay]]*4</f>
        <v>2.08</v>
      </c>
      <c r="G6744" s="2">
        <f>Table3[[#This Row],[FwdDiv]]/Table3[[#This Row],[SharePrice]]</f>
        <v>7.4954954954954953E-2</v>
      </c>
    </row>
    <row r="6745" spans="2:7" x14ac:dyDescent="0.2">
      <c r="B6745" s="57">
        <v>35335</v>
      </c>
      <c r="C6745" s="56">
        <v>28</v>
      </c>
      <c r="D6745" s="56"/>
      <c r="E6745" s="56">
        <v>0.52</v>
      </c>
      <c r="F6745">
        <f>Table3[[#This Row],[DivPay]]*4</f>
        <v>2.08</v>
      </c>
      <c r="G6745" s="2">
        <f>Table3[[#This Row],[FwdDiv]]/Table3[[#This Row],[SharePrice]]</f>
        <v>7.4285714285714288E-2</v>
      </c>
    </row>
    <row r="6746" spans="2:7" x14ac:dyDescent="0.2">
      <c r="B6746" s="57">
        <v>35334</v>
      </c>
      <c r="C6746" s="56">
        <v>28.13</v>
      </c>
      <c r="D6746" s="56"/>
      <c r="E6746" s="56">
        <v>0.52</v>
      </c>
      <c r="F6746">
        <f>Table3[[#This Row],[DivPay]]*4</f>
        <v>2.08</v>
      </c>
      <c r="G6746" s="2">
        <f>Table3[[#This Row],[FwdDiv]]/Table3[[#This Row],[SharePrice]]</f>
        <v>7.3942410238179879E-2</v>
      </c>
    </row>
    <row r="6747" spans="2:7" x14ac:dyDescent="0.2">
      <c r="B6747" s="57">
        <v>35333</v>
      </c>
      <c r="C6747" s="56">
        <v>28.13</v>
      </c>
      <c r="D6747" s="56"/>
      <c r="E6747" s="56">
        <v>0.52</v>
      </c>
      <c r="F6747">
        <f>Table3[[#This Row],[DivPay]]*4</f>
        <v>2.08</v>
      </c>
      <c r="G6747" s="2">
        <f>Table3[[#This Row],[FwdDiv]]/Table3[[#This Row],[SharePrice]]</f>
        <v>7.3942410238179879E-2</v>
      </c>
    </row>
    <row r="6748" spans="2:7" x14ac:dyDescent="0.2">
      <c r="B6748" s="57">
        <v>35332</v>
      </c>
      <c r="C6748" s="56">
        <v>28</v>
      </c>
      <c r="D6748" s="56"/>
      <c r="E6748" s="56">
        <v>0.52</v>
      </c>
      <c r="F6748">
        <f>Table3[[#This Row],[DivPay]]*4</f>
        <v>2.08</v>
      </c>
      <c r="G6748" s="2">
        <f>Table3[[#This Row],[FwdDiv]]/Table3[[#This Row],[SharePrice]]</f>
        <v>7.4285714285714288E-2</v>
      </c>
    </row>
    <row r="6749" spans="2:7" x14ac:dyDescent="0.2">
      <c r="B6749" s="57">
        <v>35331</v>
      </c>
      <c r="C6749" s="56">
        <v>28</v>
      </c>
      <c r="D6749" s="56"/>
      <c r="E6749" s="56">
        <v>0.52</v>
      </c>
      <c r="F6749">
        <f>Table3[[#This Row],[DivPay]]*4</f>
        <v>2.08</v>
      </c>
      <c r="G6749" s="2">
        <f>Table3[[#This Row],[FwdDiv]]/Table3[[#This Row],[SharePrice]]</f>
        <v>7.4285714285714288E-2</v>
      </c>
    </row>
    <row r="6750" spans="2:7" x14ac:dyDescent="0.2">
      <c r="B6750" s="57">
        <v>35328</v>
      </c>
      <c r="C6750" s="56">
        <v>28</v>
      </c>
      <c r="D6750" s="56"/>
      <c r="E6750" s="56">
        <v>0.52</v>
      </c>
      <c r="F6750">
        <f>Table3[[#This Row],[DivPay]]*4</f>
        <v>2.08</v>
      </c>
      <c r="G6750" s="2">
        <f>Table3[[#This Row],[FwdDiv]]/Table3[[#This Row],[SharePrice]]</f>
        <v>7.4285714285714288E-2</v>
      </c>
    </row>
    <row r="6751" spans="2:7" x14ac:dyDescent="0.2">
      <c r="B6751" s="57">
        <v>35327</v>
      </c>
      <c r="C6751" s="56">
        <v>28.13</v>
      </c>
      <c r="D6751" s="56"/>
      <c r="E6751" s="56">
        <v>0.52</v>
      </c>
      <c r="F6751">
        <f>Table3[[#This Row],[DivPay]]*4</f>
        <v>2.08</v>
      </c>
      <c r="G6751" s="2">
        <f>Table3[[#This Row],[FwdDiv]]/Table3[[#This Row],[SharePrice]]</f>
        <v>7.3942410238179879E-2</v>
      </c>
    </row>
    <row r="6752" spans="2:7" x14ac:dyDescent="0.2">
      <c r="B6752" s="57">
        <v>35326</v>
      </c>
      <c r="C6752" s="56">
        <v>28.25</v>
      </c>
      <c r="D6752" s="56"/>
      <c r="E6752" s="56">
        <v>0.52</v>
      </c>
      <c r="F6752">
        <f>Table3[[#This Row],[DivPay]]*4</f>
        <v>2.08</v>
      </c>
      <c r="G6752" s="2">
        <f>Table3[[#This Row],[FwdDiv]]/Table3[[#This Row],[SharePrice]]</f>
        <v>7.3628318584070804E-2</v>
      </c>
    </row>
    <row r="6753" spans="2:7" x14ac:dyDescent="0.2">
      <c r="B6753" s="57">
        <v>35325</v>
      </c>
      <c r="C6753" s="56">
        <v>28.25</v>
      </c>
      <c r="D6753" s="56"/>
      <c r="E6753" s="56">
        <v>0.52</v>
      </c>
      <c r="F6753">
        <f>Table3[[#This Row],[DivPay]]*4</f>
        <v>2.08</v>
      </c>
      <c r="G6753" s="2">
        <f>Table3[[#This Row],[FwdDiv]]/Table3[[#This Row],[SharePrice]]</f>
        <v>7.3628318584070804E-2</v>
      </c>
    </row>
    <row r="6754" spans="2:7" x14ac:dyDescent="0.2">
      <c r="B6754" s="57">
        <v>35324</v>
      </c>
      <c r="C6754" s="56">
        <v>28.25</v>
      </c>
      <c r="D6754" s="56"/>
      <c r="E6754" s="56">
        <v>0.52</v>
      </c>
      <c r="F6754">
        <f>Table3[[#This Row],[DivPay]]*4</f>
        <v>2.08</v>
      </c>
      <c r="G6754" s="2">
        <f>Table3[[#This Row],[FwdDiv]]/Table3[[#This Row],[SharePrice]]</f>
        <v>7.3628318584070804E-2</v>
      </c>
    </row>
    <row r="6755" spans="2:7" x14ac:dyDescent="0.2">
      <c r="B6755" s="57">
        <v>35321</v>
      </c>
      <c r="C6755" s="56">
        <v>28</v>
      </c>
      <c r="D6755" s="56"/>
      <c r="E6755" s="56">
        <v>0.52</v>
      </c>
      <c r="F6755">
        <f>Table3[[#This Row],[DivPay]]*4</f>
        <v>2.08</v>
      </c>
      <c r="G6755" s="2">
        <f>Table3[[#This Row],[FwdDiv]]/Table3[[#This Row],[SharePrice]]</f>
        <v>7.4285714285714288E-2</v>
      </c>
    </row>
    <row r="6756" spans="2:7" x14ac:dyDescent="0.2">
      <c r="B6756" s="57">
        <v>35320</v>
      </c>
      <c r="C6756" s="56">
        <v>27.5</v>
      </c>
      <c r="D6756" s="56"/>
      <c r="E6756" s="56">
        <v>0.52</v>
      </c>
      <c r="F6756">
        <f>Table3[[#This Row],[DivPay]]*4</f>
        <v>2.08</v>
      </c>
      <c r="G6756" s="2">
        <f>Table3[[#This Row],[FwdDiv]]/Table3[[#This Row],[SharePrice]]</f>
        <v>7.563636363636364E-2</v>
      </c>
    </row>
    <row r="6757" spans="2:7" x14ac:dyDescent="0.2">
      <c r="B6757" s="57">
        <v>35319</v>
      </c>
      <c r="C6757" s="56">
        <v>27.13</v>
      </c>
      <c r="D6757" s="56"/>
      <c r="E6757" s="56">
        <v>0.52</v>
      </c>
      <c r="F6757">
        <f>Table3[[#This Row],[DivPay]]*4</f>
        <v>2.08</v>
      </c>
      <c r="G6757" s="2">
        <f>Table3[[#This Row],[FwdDiv]]/Table3[[#This Row],[SharePrice]]</f>
        <v>7.666789531883525E-2</v>
      </c>
    </row>
    <row r="6758" spans="2:7" x14ac:dyDescent="0.2">
      <c r="B6758" s="57">
        <v>35318</v>
      </c>
      <c r="C6758" s="56">
        <v>26.75</v>
      </c>
      <c r="D6758" s="56"/>
      <c r="E6758" s="56">
        <v>0.52</v>
      </c>
      <c r="F6758">
        <f>Table3[[#This Row],[DivPay]]*4</f>
        <v>2.08</v>
      </c>
      <c r="G6758" s="2">
        <f>Table3[[#This Row],[FwdDiv]]/Table3[[#This Row],[SharePrice]]</f>
        <v>7.7757009345794395E-2</v>
      </c>
    </row>
    <row r="6759" spans="2:7" x14ac:dyDescent="0.2">
      <c r="B6759" s="57">
        <v>35317</v>
      </c>
      <c r="C6759" s="56">
        <v>26.88</v>
      </c>
      <c r="D6759" s="56"/>
      <c r="E6759" s="56">
        <v>0.52</v>
      </c>
      <c r="F6759">
        <f>Table3[[#This Row],[DivPay]]*4</f>
        <v>2.08</v>
      </c>
      <c r="G6759" s="2">
        <f>Table3[[#This Row],[FwdDiv]]/Table3[[#This Row],[SharePrice]]</f>
        <v>7.7380952380952384E-2</v>
      </c>
    </row>
    <row r="6760" spans="2:7" x14ac:dyDescent="0.2">
      <c r="B6760" s="57">
        <v>35314</v>
      </c>
      <c r="C6760" s="56">
        <v>26.88</v>
      </c>
      <c r="D6760" s="56"/>
      <c r="E6760" s="56">
        <v>0.52</v>
      </c>
      <c r="F6760">
        <f>Table3[[#This Row],[DivPay]]*4</f>
        <v>2.08</v>
      </c>
      <c r="G6760" s="2">
        <f>Table3[[#This Row],[FwdDiv]]/Table3[[#This Row],[SharePrice]]</f>
        <v>7.7380952380952384E-2</v>
      </c>
    </row>
    <row r="6761" spans="2:7" x14ac:dyDescent="0.2">
      <c r="B6761" s="57">
        <v>35313</v>
      </c>
      <c r="C6761" s="56">
        <v>26.38</v>
      </c>
      <c r="D6761" s="56"/>
      <c r="E6761" s="56">
        <v>0.52</v>
      </c>
      <c r="F6761">
        <f>Table3[[#This Row],[DivPay]]*4</f>
        <v>2.08</v>
      </c>
      <c r="G6761" s="2">
        <f>Table3[[#This Row],[FwdDiv]]/Table3[[#This Row],[SharePrice]]</f>
        <v>7.8847611827141784E-2</v>
      </c>
    </row>
    <row r="6762" spans="2:7" x14ac:dyDescent="0.2">
      <c r="B6762" s="57">
        <v>35312</v>
      </c>
      <c r="C6762" s="56">
        <v>26.38</v>
      </c>
      <c r="D6762" s="56"/>
      <c r="E6762" s="56">
        <v>0.52</v>
      </c>
      <c r="F6762">
        <f>Table3[[#This Row],[DivPay]]*4</f>
        <v>2.08</v>
      </c>
      <c r="G6762" s="2">
        <f>Table3[[#This Row],[FwdDiv]]/Table3[[#This Row],[SharePrice]]</f>
        <v>7.8847611827141784E-2</v>
      </c>
    </row>
    <row r="6763" spans="2:7" x14ac:dyDescent="0.2">
      <c r="B6763" s="57">
        <v>35311</v>
      </c>
      <c r="C6763" s="56">
        <v>26.25</v>
      </c>
      <c r="D6763" s="56"/>
      <c r="E6763" s="56">
        <v>0.52</v>
      </c>
      <c r="F6763">
        <f>Table3[[#This Row],[DivPay]]*4</f>
        <v>2.08</v>
      </c>
      <c r="G6763" s="2">
        <f>Table3[[#This Row],[FwdDiv]]/Table3[[#This Row],[SharePrice]]</f>
        <v>7.9238095238095246E-2</v>
      </c>
    </row>
    <row r="6764" spans="2:7" x14ac:dyDescent="0.2">
      <c r="B6764" s="57">
        <v>35307</v>
      </c>
      <c r="C6764" s="56">
        <v>26.13</v>
      </c>
      <c r="D6764" s="56"/>
      <c r="E6764" s="56">
        <v>0.52</v>
      </c>
      <c r="F6764">
        <f>Table3[[#This Row],[DivPay]]*4</f>
        <v>2.08</v>
      </c>
      <c r="G6764" s="2">
        <f>Table3[[#This Row],[FwdDiv]]/Table3[[#This Row],[SharePrice]]</f>
        <v>7.9601990049751256E-2</v>
      </c>
    </row>
    <row r="6765" spans="2:7" x14ac:dyDescent="0.2">
      <c r="B6765" s="57">
        <v>35306</v>
      </c>
      <c r="C6765" s="56">
        <v>26.25</v>
      </c>
      <c r="D6765" s="56"/>
      <c r="E6765" s="56">
        <v>0.52</v>
      </c>
      <c r="F6765">
        <f>Table3[[#This Row],[DivPay]]*4</f>
        <v>2.08</v>
      </c>
      <c r="G6765" s="2">
        <f>Table3[[#This Row],[FwdDiv]]/Table3[[#This Row],[SharePrice]]</f>
        <v>7.9238095238095246E-2</v>
      </c>
    </row>
    <row r="6766" spans="2:7" x14ac:dyDescent="0.2">
      <c r="B6766" s="57">
        <v>35305</v>
      </c>
      <c r="C6766" s="56">
        <v>26.88</v>
      </c>
      <c r="D6766" s="56"/>
      <c r="E6766" s="56">
        <v>0.52</v>
      </c>
      <c r="F6766">
        <f>Table3[[#This Row],[DivPay]]*4</f>
        <v>2.08</v>
      </c>
      <c r="G6766" s="2">
        <f>Table3[[#This Row],[FwdDiv]]/Table3[[#This Row],[SharePrice]]</f>
        <v>7.7380952380952384E-2</v>
      </c>
    </row>
    <row r="6767" spans="2:7" x14ac:dyDescent="0.2">
      <c r="B6767" s="57">
        <v>35304</v>
      </c>
      <c r="C6767" s="56">
        <v>27.13</v>
      </c>
      <c r="D6767" s="56"/>
      <c r="E6767" s="56">
        <v>0.52</v>
      </c>
      <c r="F6767">
        <f>Table3[[#This Row],[DivPay]]*4</f>
        <v>2.08</v>
      </c>
      <c r="G6767" s="2">
        <f>Table3[[#This Row],[FwdDiv]]/Table3[[#This Row],[SharePrice]]</f>
        <v>7.666789531883525E-2</v>
      </c>
    </row>
    <row r="6768" spans="2:7" x14ac:dyDescent="0.2">
      <c r="B6768" s="57">
        <v>35303</v>
      </c>
      <c r="C6768" s="56">
        <v>27</v>
      </c>
      <c r="D6768" s="56"/>
      <c r="E6768" s="56">
        <v>0.52</v>
      </c>
      <c r="F6768">
        <f>Table3[[#This Row],[DivPay]]*4</f>
        <v>2.08</v>
      </c>
      <c r="G6768" s="2">
        <f>Table3[[#This Row],[FwdDiv]]/Table3[[#This Row],[SharePrice]]</f>
        <v>7.7037037037037043E-2</v>
      </c>
    </row>
    <row r="6769" spans="2:7" x14ac:dyDescent="0.2">
      <c r="B6769" s="57">
        <v>35300</v>
      </c>
      <c r="C6769" s="56">
        <v>27.13</v>
      </c>
      <c r="D6769" s="56"/>
      <c r="E6769" s="56">
        <v>0.52</v>
      </c>
      <c r="F6769">
        <f>Table3[[#This Row],[DivPay]]*4</f>
        <v>2.08</v>
      </c>
      <c r="G6769" s="2">
        <f>Table3[[#This Row],[FwdDiv]]/Table3[[#This Row],[SharePrice]]</f>
        <v>7.666789531883525E-2</v>
      </c>
    </row>
    <row r="6770" spans="2:7" x14ac:dyDescent="0.2">
      <c r="B6770" s="57">
        <v>35299</v>
      </c>
      <c r="C6770" s="56">
        <v>27.25</v>
      </c>
      <c r="D6770" s="56"/>
      <c r="E6770" s="56">
        <v>0.52</v>
      </c>
      <c r="F6770">
        <f>Table3[[#This Row],[DivPay]]*4</f>
        <v>2.08</v>
      </c>
      <c r="G6770" s="2">
        <f>Table3[[#This Row],[FwdDiv]]/Table3[[#This Row],[SharePrice]]</f>
        <v>7.63302752293578E-2</v>
      </c>
    </row>
    <row r="6771" spans="2:7" x14ac:dyDescent="0.2">
      <c r="B6771" s="57">
        <v>35298</v>
      </c>
      <c r="C6771" s="56">
        <v>27.38</v>
      </c>
      <c r="D6771" s="56"/>
      <c r="E6771" s="56">
        <v>0.52</v>
      </c>
      <c r="F6771">
        <f>Table3[[#This Row],[DivPay]]*4</f>
        <v>2.08</v>
      </c>
      <c r="G6771" s="2">
        <f>Table3[[#This Row],[FwdDiv]]/Table3[[#This Row],[SharePrice]]</f>
        <v>7.5967859751643538E-2</v>
      </c>
    </row>
    <row r="6772" spans="2:7" x14ac:dyDescent="0.2">
      <c r="B6772" s="57">
        <v>35297</v>
      </c>
      <c r="C6772" s="56">
        <v>27.38</v>
      </c>
      <c r="D6772" s="56"/>
      <c r="E6772" s="56">
        <v>0.52</v>
      </c>
      <c r="F6772">
        <f>Table3[[#This Row],[DivPay]]*4</f>
        <v>2.08</v>
      </c>
      <c r="G6772" s="2">
        <f>Table3[[#This Row],[FwdDiv]]/Table3[[#This Row],[SharePrice]]</f>
        <v>7.5967859751643538E-2</v>
      </c>
    </row>
    <row r="6773" spans="2:7" x14ac:dyDescent="0.2">
      <c r="B6773" s="57">
        <v>35296</v>
      </c>
      <c r="C6773" s="56">
        <v>27.25</v>
      </c>
      <c r="D6773" s="56"/>
      <c r="E6773" s="56">
        <v>0.52</v>
      </c>
      <c r="F6773">
        <f>Table3[[#This Row],[DivPay]]*4</f>
        <v>2.08</v>
      </c>
      <c r="G6773" s="2">
        <f>Table3[[#This Row],[FwdDiv]]/Table3[[#This Row],[SharePrice]]</f>
        <v>7.63302752293578E-2</v>
      </c>
    </row>
    <row r="6774" spans="2:7" x14ac:dyDescent="0.2">
      <c r="B6774" s="57">
        <v>35293</v>
      </c>
      <c r="C6774" s="56">
        <v>27.25</v>
      </c>
      <c r="D6774" s="56"/>
      <c r="E6774" s="56">
        <v>0.52</v>
      </c>
      <c r="F6774">
        <f>Table3[[#This Row],[DivPay]]*4</f>
        <v>2.08</v>
      </c>
      <c r="G6774" s="2">
        <f>Table3[[#This Row],[FwdDiv]]/Table3[[#This Row],[SharePrice]]</f>
        <v>7.63302752293578E-2</v>
      </c>
    </row>
    <row r="6775" spans="2:7" x14ac:dyDescent="0.2">
      <c r="B6775" s="57">
        <v>35292</v>
      </c>
      <c r="C6775" s="56">
        <v>27.13</v>
      </c>
      <c r="D6775" s="56"/>
      <c r="E6775" s="56">
        <v>0.52</v>
      </c>
      <c r="F6775">
        <f>Table3[[#This Row],[DivPay]]*4</f>
        <v>2.08</v>
      </c>
      <c r="G6775" s="2">
        <f>Table3[[#This Row],[FwdDiv]]/Table3[[#This Row],[SharePrice]]</f>
        <v>7.666789531883525E-2</v>
      </c>
    </row>
    <row r="6776" spans="2:7" x14ac:dyDescent="0.2">
      <c r="B6776" s="57">
        <v>35291</v>
      </c>
      <c r="C6776" s="56">
        <v>27</v>
      </c>
      <c r="D6776" s="56"/>
      <c r="E6776" s="56">
        <v>0.52</v>
      </c>
      <c r="F6776">
        <f>Table3[[#This Row],[DivPay]]*4</f>
        <v>2.08</v>
      </c>
      <c r="G6776" s="2">
        <f>Table3[[#This Row],[FwdDiv]]/Table3[[#This Row],[SharePrice]]</f>
        <v>7.7037037037037043E-2</v>
      </c>
    </row>
    <row r="6777" spans="2:7" x14ac:dyDescent="0.2">
      <c r="B6777" s="57">
        <v>35290</v>
      </c>
      <c r="C6777" s="56">
        <v>27.13</v>
      </c>
      <c r="D6777" s="56"/>
      <c r="E6777" s="56">
        <v>0.52</v>
      </c>
      <c r="F6777">
        <f>Table3[[#This Row],[DivPay]]*4</f>
        <v>2.08</v>
      </c>
      <c r="G6777" s="2">
        <f>Table3[[#This Row],[FwdDiv]]/Table3[[#This Row],[SharePrice]]</f>
        <v>7.666789531883525E-2</v>
      </c>
    </row>
    <row r="6778" spans="2:7" x14ac:dyDescent="0.2">
      <c r="B6778" s="57">
        <v>35289</v>
      </c>
      <c r="C6778" s="56">
        <v>27.25</v>
      </c>
      <c r="D6778" s="56">
        <v>0.52</v>
      </c>
      <c r="E6778" s="56">
        <v>0.52</v>
      </c>
      <c r="F6778">
        <f>Table3[[#This Row],[DivPay]]*4</f>
        <v>2.08</v>
      </c>
      <c r="G6778" s="2">
        <f>Table3[[#This Row],[FwdDiv]]/Table3[[#This Row],[SharePrice]]</f>
        <v>7.63302752293578E-2</v>
      </c>
    </row>
    <row r="6779" spans="2:7" x14ac:dyDescent="0.2">
      <c r="B6779" s="57">
        <v>35286</v>
      </c>
      <c r="C6779" s="56">
        <v>27.5</v>
      </c>
      <c r="D6779" s="56"/>
      <c r="E6779" s="56">
        <v>0.52</v>
      </c>
      <c r="F6779">
        <f>Table3[[#This Row],[DivPay]]*4</f>
        <v>2.08</v>
      </c>
      <c r="G6779" s="2">
        <f>Table3[[#This Row],[FwdDiv]]/Table3[[#This Row],[SharePrice]]</f>
        <v>7.563636363636364E-2</v>
      </c>
    </row>
    <row r="6780" spans="2:7" x14ac:dyDescent="0.2">
      <c r="B6780" s="57">
        <v>35285</v>
      </c>
      <c r="C6780" s="56">
        <v>27.5</v>
      </c>
      <c r="D6780" s="56"/>
      <c r="E6780" s="56">
        <v>0.52</v>
      </c>
      <c r="F6780">
        <f>Table3[[#This Row],[DivPay]]*4</f>
        <v>2.08</v>
      </c>
      <c r="G6780" s="2">
        <f>Table3[[#This Row],[FwdDiv]]/Table3[[#This Row],[SharePrice]]</f>
        <v>7.563636363636364E-2</v>
      </c>
    </row>
    <row r="6781" spans="2:7" x14ac:dyDescent="0.2">
      <c r="B6781" s="57">
        <v>35284</v>
      </c>
      <c r="C6781" s="56">
        <v>27.38</v>
      </c>
      <c r="D6781" s="56"/>
      <c r="E6781" s="56">
        <v>0.52</v>
      </c>
      <c r="F6781">
        <f>Table3[[#This Row],[DivPay]]*4</f>
        <v>2.08</v>
      </c>
      <c r="G6781" s="2">
        <f>Table3[[#This Row],[FwdDiv]]/Table3[[#This Row],[SharePrice]]</f>
        <v>7.5967859751643538E-2</v>
      </c>
    </row>
    <row r="6782" spans="2:7" x14ac:dyDescent="0.2">
      <c r="B6782" s="57">
        <v>35283</v>
      </c>
      <c r="C6782" s="56">
        <v>27.75</v>
      </c>
      <c r="D6782" s="56"/>
      <c r="E6782" s="56">
        <v>0.52</v>
      </c>
      <c r="F6782">
        <f>Table3[[#This Row],[DivPay]]*4</f>
        <v>2.08</v>
      </c>
      <c r="G6782" s="2">
        <f>Table3[[#This Row],[FwdDiv]]/Table3[[#This Row],[SharePrice]]</f>
        <v>7.4954954954954953E-2</v>
      </c>
    </row>
    <row r="6783" spans="2:7" x14ac:dyDescent="0.2">
      <c r="B6783" s="57">
        <v>35282</v>
      </c>
      <c r="C6783" s="56">
        <v>27.75</v>
      </c>
      <c r="D6783" s="56"/>
      <c r="E6783" s="56">
        <v>0.52</v>
      </c>
      <c r="F6783">
        <f>Table3[[#This Row],[DivPay]]*4</f>
        <v>2.08</v>
      </c>
      <c r="G6783" s="2">
        <f>Table3[[#This Row],[FwdDiv]]/Table3[[#This Row],[SharePrice]]</f>
        <v>7.4954954954954953E-2</v>
      </c>
    </row>
    <row r="6784" spans="2:7" x14ac:dyDescent="0.2">
      <c r="B6784" s="57">
        <v>35279</v>
      </c>
      <c r="C6784" s="56">
        <v>27.13</v>
      </c>
      <c r="D6784" s="56"/>
      <c r="E6784" s="56">
        <v>0.52</v>
      </c>
      <c r="F6784">
        <f>Table3[[#This Row],[DivPay]]*4</f>
        <v>2.08</v>
      </c>
      <c r="G6784" s="2">
        <f>Table3[[#This Row],[FwdDiv]]/Table3[[#This Row],[SharePrice]]</f>
        <v>7.666789531883525E-2</v>
      </c>
    </row>
    <row r="6785" spans="2:7" x14ac:dyDescent="0.2">
      <c r="B6785" s="57">
        <v>35278</v>
      </c>
      <c r="C6785" s="56">
        <v>27.13</v>
      </c>
      <c r="D6785" s="56"/>
      <c r="E6785" s="56">
        <v>0.52</v>
      </c>
      <c r="F6785">
        <f>Table3[[#This Row],[DivPay]]*4</f>
        <v>2.08</v>
      </c>
      <c r="G6785" s="2">
        <f>Table3[[#This Row],[FwdDiv]]/Table3[[#This Row],[SharePrice]]</f>
        <v>7.666789531883525E-2</v>
      </c>
    </row>
    <row r="6786" spans="2:7" x14ac:dyDescent="0.2">
      <c r="B6786" s="57">
        <v>35277</v>
      </c>
      <c r="C6786" s="56">
        <v>27</v>
      </c>
      <c r="D6786" s="56"/>
      <c r="E6786" s="56">
        <v>0.52</v>
      </c>
      <c r="F6786">
        <f>Table3[[#This Row],[DivPay]]*4</f>
        <v>2.08</v>
      </c>
      <c r="G6786" s="2">
        <f>Table3[[#This Row],[FwdDiv]]/Table3[[#This Row],[SharePrice]]</f>
        <v>7.7037037037037043E-2</v>
      </c>
    </row>
    <row r="6787" spans="2:7" x14ac:dyDescent="0.2">
      <c r="B6787" s="57">
        <v>35276</v>
      </c>
      <c r="C6787" s="56">
        <v>27.13</v>
      </c>
      <c r="D6787" s="56"/>
      <c r="E6787" s="56">
        <v>0.52</v>
      </c>
      <c r="F6787">
        <f>Table3[[#This Row],[DivPay]]*4</f>
        <v>2.08</v>
      </c>
      <c r="G6787" s="2">
        <f>Table3[[#This Row],[FwdDiv]]/Table3[[#This Row],[SharePrice]]</f>
        <v>7.666789531883525E-2</v>
      </c>
    </row>
    <row r="6788" spans="2:7" x14ac:dyDescent="0.2">
      <c r="B6788" s="57">
        <v>35275</v>
      </c>
      <c r="C6788" s="56">
        <v>27.13</v>
      </c>
      <c r="D6788" s="56"/>
      <c r="E6788" s="56">
        <v>0.52</v>
      </c>
      <c r="F6788">
        <f>Table3[[#This Row],[DivPay]]*4</f>
        <v>2.08</v>
      </c>
      <c r="G6788" s="2">
        <f>Table3[[#This Row],[FwdDiv]]/Table3[[#This Row],[SharePrice]]</f>
        <v>7.666789531883525E-2</v>
      </c>
    </row>
    <row r="6789" spans="2:7" x14ac:dyDescent="0.2">
      <c r="B6789" s="57">
        <v>35272</v>
      </c>
      <c r="C6789" s="56">
        <v>27.25</v>
      </c>
      <c r="D6789" s="56"/>
      <c r="E6789" s="56">
        <v>0.52</v>
      </c>
      <c r="F6789">
        <f>Table3[[#This Row],[DivPay]]*4</f>
        <v>2.08</v>
      </c>
      <c r="G6789" s="2">
        <f>Table3[[#This Row],[FwdDiv]]/Table3[[#This Row],[SharePrice]]</f>
        <v>7.63302752293578E-2</v>
      </c>
    </row>
    <row r="6790" spans="2:7" x14ac:dyDescent="0.2">
      <c r="B6790" s="57">
        <v>35271</v>
      </c>
      <c r="C6790" s="56">
        <v>27.38</v>
      </c>
      <c r="D6790" s="56"/>
      <c r="E6790" s="56">
        <v>0.52</v>
      </c>
      <c r="F6790">
        <f>Table3[[#This Row],[DivPay]]*4</f>
        <v>2.08</v>
      </c>
      <c r="G6790" s="2">
        <f>Table3[[#This Row],[FwdDiv]]/Table3[[#This Row],[SharePrice]]</f>
        <v>7.5967859751643538E-2</v>
      </c>
    </row>
    <row r="6791" spans="2:7" x14ac:dyDescent="0.2">
      <c r="B6791" s="57">
        <v>35270</v>
      </c>
      <c r="C6791" s="56">
        <v>27.13</v>
      </c>
      <c r="D6791" s="56"/>
      <c r="E6791" s="56">
        <v>0.52</v>
      </c>
      <c r="F6791">
        <f>Table3[[#This Row],[DivPay]]*4</f>
        <v>2.08</v>
      </c>
      <c r="G6791" s="2">
        <f>Table3[[#This Row],[FwdDiv]]/Table3[[#This Row],[SharePrice]]</f>
        <v>7.666789531883525E-2</v>
      </c>
    </row>
    <row r="6792" spans="2:7" x14ac:dyDescent="0.2">
      <c r="B6792" s="57">
        <v>35269</v>
      </c>
      <c r="C6792" s="56">
        <v>27.12</v>
      </c>
      <c r="D6792" s="56"/>
      <c r="E6792" s="56">
        <v>0.52</v>
      </c>
      <c r="F6792">
        <f>Table3[[#This Row],[DivPay]]*4</f>
        <v>2.08</v>
      </c>
      <c r="G6792" s="2">
        <f>Table3[[#This Row],[FwdDiv]]/Table3[[#This Row],[SharePrice]]</f>
        <v>7.6696165191740412E-2</v>
      </c>
    </row>
    <row r="6793" spans="2:7" x14ac:dyDescent="0.2">
      <c r="B6793" s="57">
        <v>35268</v>
      </c>
      <c r="C6793" s="56">
        <v>27.13</v>
      </c>
      <c r="D6793" s="56"/>
      <c r="E6793" s="56">
        <v>0.52</v>
      </c>
      <c r="F6793">
        <f>Table3[[#This Row],[DivPay]]*4</f>
        <v>2.08</v>
      </c>
      <c r="G6793" s="2">
        <f>Table3[[#This Row],[FwdDiv]]/Table3[[#This Row],[SharePrice]]</f>
        <v>7.666789531883525E-2</v>
      </c>
    </row>
    <row r="6794" spans="2:7" x14ac:dyDescent="0.2">
      <c r="B6794" s="57">
        <v>35265</v>
      </c>
      <c r="C6794" s="56">
        <v>27.75</v>
      </c>
      <c r="D6794" s="56"/>
      <c r="E6794" s="56">
        <v>0.52</v>
      </c>
      <c r="F6794">
        <f>Table3[[#This Row],[DivPay]]*4</f>
        <v>2.08</v>
      </c>
      <c r="G6794" s="2">
        <f>Table3[[#This Row],[FwdDiv]]/Table3[[#This Row],[SharePrice]]</f>
        <v>7.4954954954954953E-2</v>
      </c>
    </row>
    <row r="6795" spans="2:7" x14ac:dyDescent="0.2">
      <c r="B6795" s="57">
        <v>35264</v>
      </c>
      <c r="C6795" s="56">
        <v>27.75</v>
      </c>
      <c r="D6795" s="56"/>
      <c r="E6795" s="56">
        <v>0.52</v>
      </c>
      <c r="F6795">
        <f>Table3[[#This Row],[DivPay]]*4</f>
        <v>2.08</v>
      </c>
      <c r="G6795" s="2">
        <f>Table3[[#This Row],[FwdDiv]]/Table3[[#This Row],[SharePrice]]</f>
        <v>7.4954954954954953E-2</v>
      </c>
    </row>
    <row r="6796" spans="2:7" x14ac:dyDescent="0.2">
      <c r="B6796" s="57">
        <v>35263</v>
      </c>
      <c r="C6796" s="56">
        <v>27.63</v>
      </c>
      <c r="D6796" s="56"/>
      <c r="E6796" s="56">
        <v>0.52</v>
      </c>
      <c r="F6796">
        <f>Table3[[#This Row],[DivPay]]*4</f>
        <v>2.08</v>
      </c>
      <c r="G6796" s="2">
        <f>Table3[[#This Row],[FwdDiv]]/Table3[[#This Row],[SharePrice]]</f>
        <v>7.5280492218602973E-2</v>
      </c>
    </row>
    <row r="6797" spans="2:7" x14ac:dyDescent="0.2">
      <c r="B6797" s="57">
        <v>35262</v>
      </c>
      <c r="C6797" s="56">
        <v>27.75</v>
      </c>
      <c r="D6797" s="56"/>
      <c r="E6797" s="56">
        <v>0.52</v>
      </c>
      <c r="F6797">
        <f>Table3[[#This Row],[DivPay]]*4</f>
        <v>2.08</v>
      </c>
      <c r="G6797" s="2">
        <f>Table3[[#This Row],[FwdDiv]]/Table3[[#This Row],[SharePrice]]</f>
        <v>7.4954954954954953E-2</v>
      </c>
    </row>
    <row r="6798" spans="2:7" x14ac:dyDescent="0.2">
      <c r="B6798" s="57">
        <v>35261</v>
      </c>
      <c r="C6798" s="56">
        <v>28.13</v>
      </c>
      <c r="D6798" s="56"/>
      <c r="E6798" s="56">
        <v>0.52</v>
      </c>
      <c r="F6798">
        <f>Table3[[#This Row],[DivPay]]*4</f>
        <v>2.08</v>
      </c>
      <c r="G6798" s="2">
        <f>Table3[[#This Row],[FwdDiv]]/Table3[[#This Row],[SharePrice]]</f>
        <v>7.3942410238179879E-2</v>
      </c>
    </row>
    <row r="6799" spans="2:7" x14ac:dyDescent="0.2">
      <c r="B6799" s="57">
        <v>35258</v>
      </c>
      <c r="C6799" s="56">
        <v>28.13</v>
      </c>
      <c r="D6799" s="56"/>
      <c r="E6799" s="56">
        <v>0.52</v>
      </c>
      <c r="F6799">
        <f>Table3[[#This Row],[DivPay]]*4</f>
        <v>2.08</v>
      </c>
      <c r="G6799" s="2">
        <f>Table3[[#This Row],[FwdDiv]]/Table3[[#This Row],[SharePrice]]</f>
        <v>7.3942410238179879E-2</v>
      </c>
    </row>
    <row r="6800" spans="2:7" x14ac:dyDescent="0.2">
      <c r="B6800" s="57">
        <v>35257</v>
      </c>
      <c r="C6800" s="56">
        <v>28</v>
      </c>
      <c r="D6800" s="56"/>
      <c r="E6800" s="56">
        <v>0.52</v>
      </c>
      <c r="F6800">
        <f>Table3[[#This Row],[DivPay]]*4</f>
        <v>2.08</v>
      </c>
      <c r="G6800" s="2">
        <f>Table3[[#This Row],[FwdDiv]]/Table3[[#This Row],[SharePrice]]</f>
        <v>7.4285714285714288E-2</v>
      </c>
    </row>
    <row r="6801" spans="2:7" x14ac:dyDescent="0.2">
      <c r="B6801" s="57">
        <v>35256</v>
      </c>
      <c r="C6801" s="56">
        <v>28.38</v>
      </c>
      <c r="D6801" s="56"/>
      <c r="E6801" s="56">
        <v>0.52</v>
      </c>
      <c r="F6801">
        <f>Table3[[#This Row],[DivPay]]*4</f>
        <v>2.08</v>
      </c>
      <c r="G6801" s="2">
        <f>Table3[[#This Row],[FwdDiv]]/Table3[[#This Row],[SharePrice]]</f>
        <v>7.3291050035236088E-2</v>
      </c>
    </row>
    <row r="6802" spans="2:7" x14ac:dyDescent="0.2">
      <c r="B6802" s="57">
        <v>35255</v>
      </c>
      <c r="C6802" s="56">
        <v>28.38</v>
      </c>
      <c r="D6802" s="56"/>
      <c r="E6802" s="56">
        <v>0.52</v>
      </c>
      <c r="F6802">
        <f>Table3[[#This Row],[DivPay]]*4</f>
        <v>2.08</v>
      </c>
      <c r="G6802" s="2">
        <f>Table3[[#This Row],[FwdDiv]]/Table3[[#This Row],[SharePrice]]</f>
        <v>7.3291050035236088E-2</v>
      </c>
    </row>
    <row r="6803" spans="2:7" x14ac:dyDescent="0.2">
      <c r="B6803" s="57">
        <v>35254</v>
      </c>
      <c r="C6803" s="56">
        <v>28.38</v>
      </c>
      <c r="D6803" s="56"/>
      <c r="E6803" s="56">
        <v>0.52</v>
      </c>
      <c r="F6803">
        <f>Table3[[#This Row],[DivPay]]*4</f>
        <v>2.08</v>
      </c>
      <c r="G6803" s="2">
        <f>Table3[[#This Row],[FwdDiv]]/Table3[[#This Row],[SharePrice]]</f>
        <v>7.3291050035236088E-2</v>
      </c>
    </row>
    <row r="6804" spans="2:7" x14ac:dyDescent="0.2">
      <c r="B6804" s="57">
        <v>35251</v>
      </c>
      <c r="C6804" s="56">
        <v>28.5</v>
      </c>
      <c r="D6804" s="56"/>
      <c r="E6804" s="56">
        <v>0.52</v>
      </c>
      <c r="F6804">
        <f>Table3[[#This Row],[DivPay]]*4</f>
        <v>2.08</v>
      </c>
      <c r="G6804" s="2">
        <f>Table3[[#This Row],[FwdDiv]]/Table3[[#This Row],[SharePrice]]</f>
        <v>7.2982456140350885E-2</v>
      </c>
    </row>
    <row r="6805" spans="2:7" x14ac:dyDescent="0.2">
      <c r="B6805" s="57">
        <v>35249</v>
      </c>
      <c r="C6805" s="56">
        <v>29.38</v>
      </c>
      <c r="D6805" s="56"/>
      <c r="E6805" s="56">
        <v>0.52</v>
      </c>
      <c r="F6805">
        <f>Table3[[#This Row],[DivPay]]*4</f>
        <v>2.08</v>
      </c>
      <c r="G6805" s="2">
        <f>Table3[[#This Row],[FwdDiv]]/Table3[[#This Row],[SharePrice]]</f>
        <v>7.0796460176991149E-2</v>
      </c>
    </row>
    <row r="6806" spans="2:7" x14ac:dyDescent="0.2">
      <c r="B6806" s="57">
        <v>35248</v>
      </c>
      <c r="C6806" s="56">
        <v>29.5</v>
      </c>
      <c r="D6806" s="56"/>
      <c r="E6806" s="56">
        <v>0.52</v>
      </c>
      <c r="F6806">
        <f>Table3[[#This Row],[DivPay]]*4</f>
        <v>2.08</v>
      </c>
      <c r="G6806" s="2">
        <f>Table3[[#This Row],[FwdDiv]]/Table3[[#This Row],[SharePrice]]</f>
        <v>7.0508474576271185E-2</v>
      </c>
    </row>
    <row r="6807" spans="2:7" x14ac:dyDescent="0.2">
      <c r="B6807" s="57">
        <v>35247</v>
      </c>
      <c r="C6807" s="56">
        <v>29.38</v>
      </c>
      <c r="D6807" s="56"/>
      <c r="E6807" s="56">
        <v>0.52</v>
      </c>
      <c r="F6807">
        <f>Table3[[#This Row],[DivPay]]*4</f>
        <v>2.08</v>
      </c>
      <c r="G6807" s="2">
        <f>Table3[[#This Row],[FwdDiv]]/Table3[[#This Row],[SharePrice]]</f>
        <v>7.0796460176991149E-2</v>
      </c>
    </row>
    <row r="6808" spans="2:7" x14ac:dyDescent="0.2">
      <c r="B6808" s="57">
        <v>35244</v>
      </c>
      <c r="C6808" s="56">
        <v>29.25</v>
      </c>
      <c r="D6808" s="56"/>
      <c r="E6808" s="56">
        <v>0.52</v>
      </c>
      <c r="F6808">
        <f>Table3[[#This Row],[DivPay]]*4</f>
        <v>2.08</v>
      </c>
      <c r="G6808" s="2">
        <f>Table3[[#This Row],[FwdDiv]]/Table3[[#This Row],[SharePrice]]</f>
        <v>7.1111111111111111E-2</v>
      </c>
    </row>
    <row r="6809" spans="2:7" x14ac:dyDescent="0.2">
      <c r="B6809" s="57">
        <v>35243</v>
      </c>
      <c r="C6809" s="56">
        <v>28.88</v>
      </c>
      <c r="D6809" s="56"/>
      <c r="E6809" s="56">
        <v>0.52</v>
      </c>
      <c r="F6809">
        <f>Table3[[#This Row],[DivPay]]*4</f>
        <v>2.08</v>
      </c>
      <c r="G6809" s="2">
        <f>Table3[[#This Row],[FwdDiv]]/Table3[[#This Row],[SharePrice]]</f>
        <v>7.2022160664819951E-2</v>
      </c>
    </row>
    <row r="6810" spans="2:7" x14ac:dyDescent="0.2">
      <c r="B6810" s="57">
        <v>35242</v>
      </c>
      <c r="C6810" s="56">
        <v>28.63</v>
      </c>
      <c r="D6810" s="56"/>
      <c r="E6810" s="56">
        <v>0.52</v>
      </c>
      <c r="F6810">
        <f>Table3[[#This Row],[DivPay]]*4</f>
        <v>2.08</v>
      </c>
      <c r="G6810" s="2">
        <f>Table3[[#This Row],[FwdDiv]]/Table3[[#This Row],[SharePrice]]</f>
        <v>7.2651065316101993E-2</v>
      </c>
    </row>
    <row r="6811" spans="2:7" x14ac:dyDescent="0.2">
      <c r="B6811" s="57">
        <v>35241</v>
      </c>
      <c r="C6811" s="56">
        <v>28.75</v>
      </c>
      <c r="D6811" s="56"/>
      <c r="E6811" s="56">
        <v>0.52</v>
      </c>
      <c r="F6811">
        <f>Table3[[#This Row],[DivPay]]*4</f>
        <v>2.08</v>
      </c>
      <c r="G6811" s="2">
        <f>Table3[[#This Row],[FwdDiv]]/Table3[[#This Row],[SharePrice]]</f>
        <v>7.2347826086956529E-2</v>
      </c>
    </row>
    <row r="6812" spans="2:7" x14ac:dyDescent="0.2">
      <c r="B6812" s="57">
        <v>35240</v>
      </c>
      <c r="C6812" s="56">
        <v>28.5</v>
      </c>
      <c r="D6812" s="56"/>
      <c r="E6812" s="56">
        <v>0.52</v>
      </c>
      <c r="F6812">
        <f>Table3[[#This Row],[DivPay]]*4</f>
        <v>2.08</v>
      </c>
      <c r="G6812" s="2">
        <f>Table3[[#This Row],[FwdDiv]]/Table3[[#This Row],[SharePrice]]</f>
        <v>7.2982456140350885E-2</v>
      </c>
    </row>
    <row r="6813" spans="2:7" x14ac:dyDescent="0.2">
      <c r="B6813" s="57">
        <v>35237</v>
      </c>
      <c r="C6813" s="56">
        <v>28</v>
      </c>
      <c r="D6813" s="56"/>
      <c r="E6813" s="56">
        <v>0.52</v>
      </c>
      <c r="F6813">
        <f>Table3[[#This Row],[DivPay]]*4</f>
        <v>2.08</v>
      </c>
      <c r="G6813" s="2">
        <f>Table3[[#This Row],[FwdDiv]]/Table3[[#This Row],[SharePrice]]</f>
        <v>7.4285714285714288E-2</v>
      </c>
    </row>
    <row r="6814" spans="2:7" x14ac:dyDescent="0.2">
      <c r="B6814" s="57">
        <v>35236</v>
      </c>
      <c r="C6814" s="56">
        <v>27.88</v>
      </c>
      <c r="D6814" s="56"/>
      <c r="E6814" s="56">
        <v>0.52</v>
      </c>
      <c r="F6814">
        <f>Table3[[#This Row],[DivPay]]*4</f>
        <v>2.08</v>
      </c>
      <c r="G6814" s="2">
        <f>Table3[[#This Row],[FwdDiv]]/Table3[[#This Row],[SharePrice]]</f>
        <v>7.4605451936872319E-2</v>
      </c>
    </row>
    <row r="6815" spans="2:7" x14ac:dyDescent="0.2">
      <c r="B6815" s="57">
        <v>35235</v>
      </c>
      <c r="C6815" s="56">
        <v>27.75</v>
      </c>
      <c r="D6815" s="56"/>
      <c r="E6815" s="56">
        <v>0.52</v>
      </c>
      <c r="F6815">
        <f>Table3[[#This Row],[DivPay]]*4</f>
        <v>2.08</v>
      </c>
      <c r="G6815" s="2">
        <f>Table3[[#This Row],[FwdDiv]]/Table3[[#This Row],[SharePrice]]</f>
        <v>7.4954954954954953E-2</v>
      </c>
    </row>
    <row r="6816" spans="2:7" x14ac:dyDescent="0.2">
      <c r="B6816" s="57">
        <v>35234</v>
      </c>
      <c r="C6816" s="56">
        <v>27.88</v>
      </c>
      <c r="D6816" s="56"/>
      <c r="E6816" s="56">
        <v>0.52</v>
      </c>
      <c r="F6816">
        <f>Table3[[#This Row],[DivPay]]*4</f>
        <v>2.08</v>
      </c>
      <c r="G6816" s="2">
        <f>Table3[[#This Row],[FwdDiv]]/Table3[[#This Row],[SharePrice]]</f>
        <v>7.4605451936872319E-2</v>
      </c>
    </row>
    <row r="6817" spans="2:7" x14ac:dyDescent="0.2">
      <c r="B6817" s="57">
        <v>35233</v>
      </c>
      <c r="C6817" s="56">
        <v>28</v>
      </c>
      <c r="D6817" s="56"/>
      <c r="E6817" s="56">
        <v>0.52</v>
      </c>
      <c r="F6817">
        <f>Table3[[#This Row],[DivPay]]*4</f>
        <v>2.08</v>
      </c>
      <c r="G6817" s="2">
        <f>Table3[[#This Row],[FwdDiv]]/Table3[[#This Row],[SharePrice]]</f>
        <v>7.4285714285714288E-2</v>
      </c>
    </row>
    <row r="6818" spans="2:7" x14ac:dyDescent="0.2">
      <c r="B6818" s="57">
        <v>35230</v>
      </c>
      <c r="C6818" s="56">
        <v>27.88</v>
      </c>
      <c r="D6818" s="56"/>
      <c r="E6818" s="56">
        <v>0.52</v>
      </c>
      <c r="F6818">
        <f>Table3[[#This Row],[DivPay]]*4</f>
        <v>2.08</v>
      </c>
      <c r="G6818" s="2">
        <f>Table3[[#This Row],[FwdDiv]]/Table3[[#This Row],[SharePrice]]</f>
        <v>7.4605451936872319E-2</v>
      </c>
    </row>
    <row r="6819" spans="2:7" x14ac:dyDescent="0.2">
      <c r="B6819" s="57">
        <v>35229</v>
      </c>
      <c r="C6819" s="56">
        <v>27.75</v>
      </c>
      <c r="D6819" s="56"/>
      <c r="E6819" s="56">
        <v>0.52</v>
      </c>
      <c r="F6819">
        <f>Table3[[#This Row],[DivPay]]*4</f>
        <v>2.08</v>
      </c>
      <c r="G6819" s="2">
        <f>Table3[[#This Row],[FwdDiv]]/Table3[[#This Row],[SharePrice]]</f>
        <v>7.4954954954954953E-2</v>
      </c>
    </row>
    <row r="6820" spans="2:7" x14ac:dyDescent="0.2">
      <c r="B6820" s="57">
        <v>35228</v>
      </c>
      <c r="C6820" s="56">
        <v>28.25</v>
      </c>
      <c r="D6820" s="56"/>
      <c r="E6820" s="56">
        <v>0.52</v>
      </c>
      <c r="F6820">
        <f>Table3[[#This Row],[DivPay]]*4</f>
        <v>2.08</v>
      </c>
      <c r="G6820" s="2">
        <f>Table3[[#This Row],[FwdDiv]]/Table3[[#This Row],[SharePrice]]</f>
        <v>7.3628318584070804E-2</v>
      </c>
    </row>
    <row r="6821" spans="2:7" x14ac:dyDescent="0.2">
      <c r="B6821" s="57">
        <v>35227</v>
      </c>
      <c r="C6821" s="56">
        <v>28.13</v>
      </c>
      <c r="D6821" s="56"/>
      <c r="E6821" s="56">
        <v>0.52</v>
      </c>
      <c r="F6821">
        <f>Table3[[#This Row],[DivPay]]*4</f>
        <v>2.08</v>
      </c>
      <c r="G6821" s="2">
        <f>Table3[[#This Row],[FwdDiv]]/Table3[[#This Row],[SharePrice]]</f>
        <v>7.3942410238179879E-2</v>
      </c>
    </row>
    <row r="6822" spans="2:7" x14ac:dyDescent="0.2">
      <c r="B6822" s="57">
        <v>35226</v>
      </c>
      <c r="C6822" s="56">
        <v>28</v>
      </c>
      <c r="D6822" s="56"/>
      <c r="E6822" s="56">
        <v>0.52</v>
      </c>
      <c r="F6822">
        <f>Table3[[#This Row],[DivPay]]*4</f>
        <v>2.08</v>
      </c>
      <c r="G6822" s="2">
        <f>Table3[[#This Row],[FwdDiv]]/Table3[[#This Row],[SharePrice]]</f>
        <v>7.4285714285714288E-2</v>
      </c>
    </row>
    <row r="6823" spans="2:7" x14ac:dyDescent="0.2">
      <c r="B6823" s="57">
        <v>35223</v>
      </c>
      <c r="C6823" s="56">
        <v>27.75</v>
      </c>
      <c r="D6823" s="56"/>
      <c r="E6823" s="56">
        <v>0.52</v>
      </c>
      <c r="F6823">
        <f>Table3[[#This Row],[DivPay]]*4</f>
        <v>2.08</v>
      </c>
      <c r="G6823" s="2">
        <f>Table3[[#This Row],[FwdDiv]]/Table3[[#This Row],[SharePrice]]</f>
        <v>7.4954954954954953E-2</v>
      </c>
    </row>
    <row r="6824" spans="2:7" x14ac:dyDescent="0.2">
      <c r="B6824" s="57">
        <v>35222</v>
      </c>
      <c r="C6824" s="56">
        <v>28.25</v>
      </c>
      <c r="D6824" s="56"/>
      <c r="E6824" s="56">
        <v>0.52</v>
      </c>
      <c r="F6824">
        <f>Table3[[#This Row],[DivPay]]*4</f>
        <v>2.08</v>
      </c>
      <c r="G6824" s="2">
        <f>Table3[[#This Row],[FwdDiv]]/Table3[[#This Row],[SharePrice]]</f>
        <v>7.3628318584070804E-2</v>
      </c>
    </row>
    <row r="6825" spans="2:7" x14ac:dyDescent="0.2">
      <c r="B6825" s="57">
        <v>35221</v>
      </c>
      <c r="C6825" s="56">
        <v>28.25</v>
      </c>
      <c r="D6825" s="56"/>
      <c r="E6825" s="56">
        <v>0.52</v>
      </c>
      <c r="F6825">
        <f>Table3[[#This Row],[DivPay]]*4</f>
        <v>2.08</v>
      </c>
      <c r="G6825" s="2">
        <f>Table3[[#This Row],[FwdDiv]]/Table3[[#This Row],[SharePrice]]</f>
        <v>7.3628318584070804E-2</v>
      </c>
    </row>
    <row r="6826" spans="2:7" x14ac:dyDescent="0.2">
      <c r="B6826" s="57">
        <v>35220</v>
      </c>
      <c r="C6826" s="56">
        <v>27.88</v>
      </c>
      <c r="D6826" s="56"/>
      <c r="E6826" s="56">
        <v>0.52</v>
      </c>
      <c r="F6826">
        <f>Table3[[#This Row],[DivPay]]*4</f>
        <v>2.08</v>
      </c>
      <c r="G6826" s="2">
        <f>Table3[[#This Row],[FwdDiv]]/Table3[[#This Row],[SharePrice]]</f>
        <v>7.4605451936872319E-2</v>
      </c>
    </row>
    <row r="6827" spans="2:7" x14ac:dyDescent="0.2">
      <c r="B6827" s="57">
        <v>35219</v>
      </c>
      <c r="C6827" s="56">
        <v>27.75</v>
      </c>
      <c r="D6827" s="56"/>
      <c r="E6827" s="56">
        <v>0.52</v>
      </c>
      <c r="F6827">
        <f>Table3[[#This Row],[DivPay]]*4</f>
        <v>2.08</v>
      </c>
      <c r="G6827" s="2">
        <f>Table3[[#This Row],[FwdDiv]]/Table3[[#This Row],[SharePrice]]</f>
        <v>7.4954954954954953E-2</v>
      </c>
    </row>
    <row r="6828" spans="2:7" x14ac:dyDescent="0.2">
      <c r="B6828" s="57">
        <v>35216</v>
      </c>
      <c r="C6828" s="56">
        <v>27.88</v>
      </c>
      <c r="D6828" s="56"/>
      <c r="E6828" s="56">
        <v>0.52</v>
      </c>
      <c r="F6828">
        <f>Table3[[#This Row],[DivPay]]*4</f>
        <v>2.08</v>
      </c>
      <c r="G6828" s="2">
        <f>Table3[[#This Row],[FwdDiv]]/Table3[[#This Row],[SharePrice]]</f>
        <v>7.4605451936872319E-2</v>
      </c>
    </row>
    <row r="6829" spans="2:7" x14ac:dyDescent="0.2">
      <c r="B6829" s="57">
        <v>35215</v>
      </c>
      <c r="C6829" s="56">
        <v>28.13</v>
      </c>
      <c r="D6829" s="56"/>
      <c r="E6829" s="56">
        <v>0.52</v>
      </c>
      <c r="F6829">
        <f>Table3[[#This Row],[DivPay]]*4</f>
        <v>2.08</v>
      </c>
      <c r="G6829" s="2">
        <f>Table3[[#This Row],[FwdDiv]]/Table3[[#This Row],[SharePrice]]</f>
        <v>7.3942410238179879E-2</v>
      </c>
    </row>
    <row r="6830" spans="2:7" x14ac:dyDescent="0.2">
      <c r="B6830" s="57">
        <v>35214</v>
      </c>
      <c r="C6830" s="56">
        <v>28.13</v>
      </c>
      <c r="D6830" s="56"/>
      <c r="E6830" s="56">
        <v>0.52</v>
      </c>
      <c r="F6830">
        <f>Table3[[#This Row],[DivPay]]*4</f>
        <v>2.08</v>
      </c>
      <c r="G6830" s="2">
        <f>Table3[[#This Row],[FwdDiv]]/Table3[[#This Row],[SharePrice]]</f>
        <v>7.3942410238179879E-2</v>
      </c>
    </row>
    <row r="6831" spans="2:7" x14ac:dyDescent="0.2">
      <c r="B6831" s="57">
        <v>35213</v>
      </c>
      <c r="C6831" s="56">
        <v>28</v>
      </c>
      <c r="D6831" s="56"/>
      <c r="E6831" s="56">
        <v>0.52</v>
      </c>
      <c r="F6831">
        <f>Table3[[#This Row],[DivPay]]*4</f>
        <v>2.08</v>
      </c>
      <c r="G6831" s="2">
        <f>Table3[[#This Row],[FwdDiv]]/Table3[[#This Row],[SharePrice]]</f>
        <v>7.4285714285714288E-2</v>
      </c>
    </row>
    <row r="6832" spans="2:7" x14ac:dyDescent="0.2">
      <c r="B6832" s="57">
        <v>35209</v>
      </c>
      <c r="C6832" s="56">
        <v>28</v>
      </c>
      <c r="D6832" s="56"/>
      <c r="E6832" s="56">
        <v>0.52</v>
      </c>
      <c r="F6832">
        <f>Table3[[#This Row],[DivPay]]*4</f>
        <v>2.08</v>
      </c>
      <c r="G6832" s="2">
        <f>Table3[[#This Row],[FwdDiv]]/Table3[[#This Row],[SharePrice]]</f>
        <v>7.4285714285714288E-2</v>
      </c>
    </row>
    <row r="6833" spans="2:7" x14ac:dyDescent="0.2">
      <c r="B6833" s="57">
        <v>35208</v>
      </c>
      <c r="C6833" s="56">
        <v>27.88</v>
      </c>
      <c r="D6833" s="56"/>
      <c r="E6833" s="56">
        <v>0.52</v>
      </c>
      <c r="F6833">
        <f>Table3[[#This Row],[DivPay]]*4</f>
        <v>2.08</v>
      </c>
      <c r="G6833" s="2">
        <f>Table3[[#This Row],[FwdDiv]]/Table3[[#This Row],[SharePrice]]</f>
        <v>7.4605451936872319E-2</v>
      </c>
    </row>
    <row r="6834" spans="2:7" x14ac:dyDescent="0.2">
      <c r="B6834" s="57">
        <v>35207</v>
      </c>
      <c r="C6834" s="56">
        <v>28</v>
      </c>
      <c r="D6834" s="56"/>
      <c r="E6834" s="56">
        <v>0.52</v>
      </c>
      <c r="F6834">
        <f>Table3[[#This Row],[DivPay]]*4</f>
        <v>2.08</v>
      </c>
      <c r="G6834" s="2">
        <f>Table3[[#This Row],[FwdDiv]]/Table3[[#This Row],[SharePrice]]</f>
        <v>7.4285714285714288E-2</v>
      </c>
    </row>
    <row r="6835" spans="2:7" x14ac:dyDescent="0.2">
      <c r="B6835" s="57">
        <v>35206</v>
      </c>
      <c r="C6835" s="56">
        <v>27.75</v>
      </c>
      <c r="D6835" s="56"/>
      <c r="E6835" s="56">
        <v>0.52</v>
      </c>
      <c r="F6835">
        <f>Table3[[#This Row],[DivPay]]*4</f>
        <v>2.08</v>
      </c>
      <c r="G6835" s="2">
        <f>Table3[[#This Row],[FwdDiv]]/Table3[[#This Row],[SharePrice]]</f>
        <v>7.4954954954954953E-2</v>
      </c>
    </row>
    <row r="6836" spans="2:7" x14ac:dyDescent="0.2">
      <c r="B6836" s="57">
        <v>35205</v>
      </c>
      <c r="C6836" s="56">
        <v>27.63</v>
      </c>
      <c r="D6836" s="56"/>
      <c r="E6836" s="56">
        <v>0.52</v>
      </c>
      <c r="F6836">
        <f>Table3[[#This Row],[DivPay]]*4</f>
        <v>2.08</v>
      </c>
      <c r="G6836" s="2">
        <f>Table3[[#This Row],[FwdDiv]]/Table3[[#This Row],[SharePrice]]</f>
        <v>7.5280492218602973E-2</v>
      </c>
    </row>
    <row r="6837" spans="2:7" x14ac:dyDescent="0.2">
      <c r="B6837" s="57">
        <v>35202</v>
      </c>
      <c r="C6837" s="56">
        <v>28</v>
      </c>
      <c r="D6837" s="56"/>
      <c r="E6837" s="56">
        <v>0.52</v>
      </c>
      <c r="F6837">
        <f>Table3[[#This Row],[DivPay]]*4</f>
        <v>2.08</v>
      </c>
      <c r="G6837" s="2">
        <f>Table3[[#This Row],[FwdDiv]]/Table3[[#This Row],[SharePrice]]</f>
        <v>7.4285714285714288E-2</v>
      </c>
    </row>
    <row r="6838" spans="2:7" x14ac:dyDescent="0.2">
      <c r="B6838" s="57">
        <v>35201</v>
      </c>
      <c r="C6838" s="56">
        <v>28.5</v>
      </c>
      <c r="D6838" s="56"/>
      <c r="E6838" s="56">
        <v>0.52</v>
      </c>
      <c r="F6838">
        <f>Table3[[#This Row],[DivPay]]*4</f>
        <v>2.08</v>
      </c>
      <c r="G6838" s="2">
        <f>Table3[[#This Row],[FwdDiv]]/Table3[[#This Row],[SharePrice]]</f>
        <v>7.2982456140350885E-2</v>
      </c>
    </row>
    <row r="6839" spans="2:7" x14ac:dyDescent="0.2">
      <c r="B6839" s="57">
        <v>35200</v>
      </c>
      <c r="C6839" s="56">
        <v>28.5</v>
      </c>
      <c r="D6839" s="56"/>
      <c r="E6839" s="56">
        <v>0.52</v>
      </c>
      <c r="F6839">
        <f>Table3[[#This Row],[DivPay]]*4</f>
        <v>2.08</v>
      </c>
      <c r="G6839" s="2">
        <f>Table3[[#This Row],[FwdDiv]]/Table3[[#This Row],[SharePrice]]</f>
        <v>7.2982456140350885E-2</v>
      </c>
    </row>
    <row r="6840" spans="2:7" x14ac:dyDescent="0.2">
      <c r="B6840" s="57">
        <v>35199</v>
      </c>
      <c r="C6840" s="56">
        <v>28.88</v>
      </c>
      <c r="D6840" s="56"/>
      <c r="E6840" s="56">
        <v>0.52</v>
      </c>
      <c r="F6840">
        <f>Table3[[#This Row],[DivPay]]*4</f>
        <v>2.08</v>
      </c>
      <c r="G6840" s="2">
        <f>Table3[[#This Row],[FwdDiv]]/Table3[[#This Row],[SharePrice]]</f>
        <v>7.2022160664819951E-2</v>
      </c>
    </row>
    <row r="6841" spans="2:7" x14ac:dyDescent="0.2">
      <c r="B6841" s="57">
        <v>35198</v>
      </c>
      <c r="C6841" s="56">
        <v>28.88</v>
      </c>
      <c r="D6841" s="56">
        <v>0.52</v>
      </c>
      <c r="E6841" s="56">
        <v>0.52</v>
      </c>
      <c r="F6841">
        <f>Table3[[#This Row],[DivPay]]*4</f>
        <v>2.08</v>
      </c>
      <c r="G6841" s="2">
        <f>Table3[[#This Row],[FwdDiv]]/Table3[[#This Row],[SharePrice]]</f>
        <v>7.2022160664819951E-2</v>
      </c>
    </row>
    <row r="6842" spans="2:7" x14ac:dyDescent="0.2">
      <c r="B6842" s="57">
        <v>35195</v>
      </c>
      <c r="C6842" s="56">
        <v>29.63</v>
      </c>
      <c r="D6842" s="56"/>
      <c r="E6842" s="56">
        <v>0.52</v>
      </c>
      <c r="F6842">
        <f>Table3[[#This Row],[DivPay]]*4</f>
        <v>2.08</v>
      </c>
      <c r="G6842" s="2">
        <f>Table3[[#This Row],[FwdDiv]]/Table3[[#This Row],[SharePrice]]</f>
        <v>7.0199122510968617E-2</v>
      </c>
    </row>
    <row r="6843" spans="2:7" x14ac:dyDescent="0.2">
      <c r="B6843" s="57">
        <v>35194</v>
      </c>
      <c r="C6843" s="56">
        <v>29.25</v>
      </c>
      <c r="D6843" s="56"/>
      <c r="E6843" s="56">
        <v>0.52</v>
      </c>
      <c r="F6843">
        <f>Table3[[#This Row],[DivPay]]*4</f>
        <v>2.08</v>
      </c>
      <c r="G6843" s="2">
        <f>Table3[[#This Row],[FwdDiv]]/Table3[[#This Row],[SharePrice]]</f>
        <v>7.1111111111111111E-2</v>
      </c>
    </row>
    <row r="6844" spans="2:7" x14ac:dyDescent="0.2">
      <c r="B6844" s="57">
        <v>35193</v>
      </c>
      <c r="C6844" s="56">
        <v>29.13</v>
      </c>
      <c r="D6844" s="56"/>
      <c r="E6844" s="56">
        <v>0.52</v>
      </c>
      <c r="F6844">
        <f>Table3[[#This Row],[DivPay]]*4</f>
        <v>2.08</v>
      </c>
      <c r="G6844" s="2">
        <f>Table3[[#This Row],[FwdDiv]]/Table3[[#This Row],[SharePrice]]</f>
        <v>7.1404050806728459E-2</v>
      </c>
    </row>
    <row r="6845" spans="2:7" x14ac:dyDescent="0.2">
      <c r="B6845" s="57">
        <v>35192</v>
      </c>
      <c r="C6845" s="56">
        <v>28.5</v>
      </c>
      <c r="D6845" s="56"/>
      <c r="E6845" s="56">
        <v>0.52</v>
      </c>
      <c r="F6845">
        <f>Table3[[#This Row],[DivPay]]*4</f>
        <v>2.08</v>
      </c>
      <c r="G6845" s="2">
        <f>Table3[[#This Row],[FwdDiv]]/Table3[[#This Row],[SharePrice]]</f>
        <v>7.2982456140350885E-2</v>
      </c>
    </row>
    <row r="6846" spans="2:7" x14ac:dyDescent="0.2">
      <c r="B6846" s="57">
        <v>35191</v>
      </c>
      <c r="C6846" s="56">
        <v>28.63</v>
      </c>
      <c r="D6846" s="56"/>
      <c r="E6846" s="56">
        <v>0.52</v>
      </c>
      <c r="F6846">
        <f>Table3[[#This Row],[DivPay]]*4</f>
        <v>2.08</v>
      </c>
      <c r="G6846" s="2">
        <f>Table3[[#This Row],[FwdDiv]]/Table3[[#This Row],[SharePrice]]</f>
        <v>7.2651065316101993E-2</v>
      </c>
    </row>
    <row r="6847" spans="2:7" x14ac:dyDescent="0.2">
      <c r="B6847" s="57">
        <v>35188</v>
      </c>
      <c r="C6847" s="56">
        <v>28.88</v>
      </c>
      <c r="D6847" s="56"/>
      <c r="E6847" s="56">
        <v>0.52</v>
      </c>
      <c r="F6847">
        <f>Table3[[#This Row],[DivPay]]*4</f>
        <v>2.08</v>
      </c>
      <c r="G6847" s="2">
        <f>Table3[[#This Row],[FwdDiv]]/Table3[[#This Row],[SharePrice]]</f>
        <v>7.2022160664819951E-2</v>
      </c>
    </row>
    <row r="6848" spans="2:7" x14ac:dyDescent="0.2">
      <c r="B6848" s="57">
        <v>35187</v>
      </c>
      <c r="C6848" s="56">
        <v>29.13</v>
      </c>
      <c r="D6848" s="56"/>
      <c r="E6848" s="56">
        <v>0.52</v>
      </c>
      <c r="F6848">
        <f>Table3[[#This Row],[DivPay]]*4</f>
        <v>2.08</v>
      </c>
      <c r="G6848" s="2">
        <f>Table3[[#This Row],[FwdDiv]]/Table3[[#This Row],[SharePrice]]</f>
        <v>7.1404050806728459E-2</v>
      </c>
    </row>
    <row r="6849" spans="2:7" x14ac:dyDescent="0.2">
      <c r="B6849" s="57">
        <v>35186</v>
      </c>
      <c r="C6849" s="56">
        <v>29.38</v>
      </c>
      <c r="D6849" s="56"/>
      <c r="E6849" s="56">
        <v>0.52</v>
      </c>
      <c r="F6849">
        <f>Table3[[#This Row],[DivPay]]*4</f>
        <v>2.08</v>
      </c>
      <c r="G6849" s="2">
        <f>Table3[[#This Row],[FwdDiv]]/Table3[[#This Row],[SharePrice]]</f>
        <v>7.0796460176991149E-2</v>
      </c>
    </row>
    <row r="6850" spans="2:7" x14ac:dyDescent="0.2">
      <c r="B6850" s="57">
        <v>35185</v>
      </c>
      <c r="C6850" s="56">
        <v>29.38</v>
      </c>
      <c r="D6850" s="56"/>
      <c r="E6850" s="56">
        <v>0.52</v>
      </c>
      <c r="F6850">
        <f>Table3[[#This Row],[DivPay]]*4</f>
        <v>2.08</v>
      </c>
      <c r="G6850" s="2">
        <f>Table3[[#This Row],[FwdDiv]]/Table3[[#This Row],[SharePrice]]</f>
        <v>7.0796460176991149E-2</v>
      </c>
    </row>
    <row r="6851" spans="2:7" x14ac:dyDescent="0.2">
      <c r="B6851" s="57">
        <v>35184</v>
      </c>
      <c r="C6851" s="56">
        <v>29.13</v>
      </c>
      <c r="D6851" s="56"/>
      <c r="E6851" s="56">
        <v>0.52</v>
      </c>
      <c r="F6851">
        <f>Table3[[#This Row],[DivPay]]*4</f>
        <v>2.08</v>
      </c>
      <c r="G6851" s="2">
        <f>Table3[[#This Row],[FwdDiv]]/Table3[[#This Row],[SharePrice]]</f>
        <v>7.1404050806728459E-2</v>
      </c>
    </row>
    <row r="6852" spans="2:7" x14ac:dyDescent="0.2">
      <c r="B6852" s="57">
        <v>35181</v>
      </c>
      <c r="C6852" s="56">
        <v>29.38</v>
      </c>
      <c r="D6852" s="56"/>
      <c r="E6852" s="56">
        <v>0.52</v>
      </c>
      <c r="F6852">
        <f>Table3[[#This Row],[DivPay]]*4</f>
        <v>2.08</v>
      </c>
      <c r="G6852" s="2">
        <f>Table3[[#This Row],[FwdDiv]]/Table3[[#This Row],[SharePrice]]</f>
        <v>7.0796460176991149E-2</v>
      </c>
    </row>
    <row r="6853" spans="2:7" x14ac:dyDescent="0.2">
      <c r="B6853" s="57">
        <v>35180</v>
      </c>
      <c r="C6853" s="56">
        <v>29.63</v>
      </c>
      <c r="D6853" s="56"/>
      <c r="E6853" s="56">
        <v>0.52</v>
      </c>
      <c r="F6853">
        <f>Table3[[#This Row],[DivPay]]*4</f>
        <v>2.08</v>
      </c>
      <c r="G6853" s="2">
        <f>Table3[[#This Row],[FwdDiv]]/Table3[[#This Row],[SharePrice]]</f>
        <v>7.0199122510968617E-2</v>
      </c>
    </row>
    <row r="6854" spans="2:7" x14ac:dyDescent="0.2">
      <c r="B6854" s="57">
        <v>35179</v>
      </c>
      <c r="C6854" s="56">
        <v>29.63</v>
      </c>
      <c r="D6854" s="56"/>
      <c r="E6854" s="56">
        <v>0.52</v>
      </c>
      <c r="F6854">
        <f>Table3[[#This Row],[DivPay]]*4</f>
        <v>2.08</v>
      </c>
      <c r="G6854" s="2">
        <f>Table3[[#This Row],[FwdDiv]]/Table3[[#This Row],[SharePrice]]</f>
        <v>7.0199122510968617E-2</v>
      </c>
    </row>
    <row r="6855" spans="2:7" x14ac:dyDescent="0.2">
      <c r="B6855" s="57">
        <v>35178</v>
      </c>
      <c r="C6855" s="56">
        <v>29.5</v>
      </c>
      <c r="D6855" s="56"/>
      <c r="E6855" s="56">
        <v>0.52</v>
      </c>
      <c r="F6855">
        <f>Table3[[#This Row],[DivPay]]*4</f>
        <v>2.08</v>
      </c>
      <c r="G6855" s="2">
        <f>Table3[[#This Row],[FwdDiv]]/Table3[[#This Row],[SharePrice]]</f>
        <v>7.0508474576271185E-2</v>
      </c>
    </row>
    <row r="6856" spans="2:7" x14ac:dyDescent="0.2">
      <c r="B6856" s="57">
        <v>35177</v>
      </c>
      <c r="C6856" s="56">
        <v>29.5</v>
      </c>
      <c r="D6856" s="56"/>
      <c r="E6856" s="56">
        <v>0.52</v>
      </c>
      <c r="F6856">
        <f>Table3[[#This Row],[DivPay]]*4</f>
        <v>2.08</v>
      </c>
      <c r="G6856" s="2">
        <f>Table3[[#This Row],[FwdDiv]]/Table3[[#This Row],[SharePrice]]</f>
        <v>7.0508474576271185E-2</v>
      </c>
    </row>
    <row r="6857" spans="2:7" x14ac:dyDescent="0.2">
      <c r="B6857" s="57">
        <v>35174</v>
      </c>
      <c r="C6857" s="56">
        <v>29.5</v>
      </c>
      <c r="D6857" s="56"/>
      <c r="E6857" s="56">
        <v>0.52</v>
      </c>
      <c r="F6857">
        <f>Table3[[#This Row],[DivPay]]*4</f>
        <v>2.08</v>
      </c>
      <c r="G6857" s="2">
        <f>Table3[[#This Row],[FwdDiv]]/Table3[[#This Row],[SharePrice]]</f>
        <v>7.0508474576271185E-2</v>
      </c>
    </row>
    <row r="6858" spans="2:7" x14ac:dyDescent="0.2">
      <c r="B6858" s="57">
        <v>35173</v>
      </c>
      <c r="C6858" s="56">
        <v>29.63</v>
      </c>
      <c r="D6858" s="56"/>
      <c r="E6858" s="56">
        <v>0.52</v>
      </c>
      <c r="F6858">
        <f>Table3[[#This Row],[DivPay]]*4</f>
        <v>2.08</v>
      </c>
      <c r="G6858" s="2">
        <f>Table3[[#This Row],[FwdDiv]]/Table3[[#This Row],[SharePrice]]</f>
        <v>7.0199122510968617E-2</v>
      </c>
    </row>
    <row r="6859" spans="2:7" x14ac:dyDescent="0.2">
      <c r="B6859" s="57">
        <v>35172</v>
      </c>
      <c r="C6859" s="56">
        <v>29.75</v>
      </c>
      <c r="D6859" s="56"/>
      <c r="E6859" s="56">
        <v>0.52</v>
      </c>
      <c r="F6859">
        <f>Table3[[#This Row],[DivPay]]*4</f>
        <v>2.08</v>
      </c>
      <c r="G6859" s="2">
        <f>Table3[[#This Row],[FwdDiv]]/Table3[[#This Row],[SharePrice]]</f>
        <v>6.9915966386554618E-2</v>
      </c>
    </row>
    <row r="6860" spans="2:7" x14ac:dyDescent="0.2">
      <c r="B6860" s="57">
        <v>35171</v>
      </c>
      <c r="C6860" s="56">
        <v>29.75</v>
      </c>
      <c r="D6860" s="56"/>
      <c r="E6860" s="56">
        <v>0.52</v>
      </c>
      <c r="F6860">
        <f>Table3[[#This Row],[DivPay]]*4</f>
        <v>2.08</v>
      </c>
      <c r="G6860" s="2">
        <f>Table3[[#This Row],[FwdDiv]]/Table3[[#This Row],[SharePrice]]</f>
        <v>6.9915966386554618E-2</v>
      </c>
    </row>
    <row r="6861" spans="2:7" x14ac:dyDescent="0.2">
      <c r="B6861" s="57">
        <v>35170</v>
      </c>
      <c r="C6861" s="56">
        <v>30</v>
      </c>
      <c r="D6861" s="56"/>
      <c r="E6861" s="56">
        <v>0.52</v>
      </c>
      <c r="F6861">
        <f>Table3[[#This Row],[DivPay]]*4</f>
        <v>2.08</v>
      </c>
      <c r="G6861" s="2">
        <f>Table3[[#This Row],[FwdDiv]]/Table3[[#This Row],[SharePrice]]</f>
        <v>6.933333333333333E-2</v>
      </c>
    </row>
    <row r="6862" spans="2:7" x14ac:dyDescent="0.2">
      <c r="B6862" s="57">
        <v>35167</v>
      </c>
      <c r="C6862" s="56">
        <v>30</v>
      </c>
      <c r="D6862" s="56"/>
      <c r="E6862" s="56">
        <v>0.52</v>
      </c>
      <c r="F6862">
        <f>Table3[[#This Row],[DivPay]]*4</f>
        <v>2.08</v>
      </c>
      <c r="G6862" s="2">
        <f>Table3[[#This Row],[FwdDiv]]/Table3[[#This Row],[SharePrice]]</f>
        <v>6.933333333333333E-2</v>
      </c>
    </row>
    <row r="6863" spans="2:7" x14ac:dyDescent="0.2">
      <c r="B6863" s="57">
        <v>35166</v>
      </c>
      <c r="C6863" s="56">
        <v>29.88</v>
      </c>
      <c r="D6863" s="56"/>
      <c r="E6863" s="56">
        <v>0.52</v>
      </c>
      <c r="F6863">
        <f>Table3[[#This Row],[DivPay]]*4</f>
        <v>2.08</v>
      </c>
      <c r="G6863" s="2">
        <f>Table3[[#This Row],[FwdDiv]]/Table3[[#This Row],[SharePrice]]</f>
        <v>6.9611780455153954E-2</v>
      </c>
    </row>
    <row r="6864" spans="2:7" x14ac:dyDescent="0.2">
      <c r="B6864" s="57">
        <v>35165</v>
      </c>
      <c r="C6864" s="56">
        <v>29.88</v>
      </c>
      <c r="D6864" s="56"/>
      <c r="E6864" s="56">
        <v>0.52</v>
      </c>
      <c r="F6864">
        <f>Table3[[#This Row],[DivPay]]*4</f>
        <v>2.08</v>
      </c>
      <c r="G6864" s="2">
        <f>Table3[[#This Row],[FwdDiv]]/Table3[[#This Row],[SharePrice]]</f>
        <v>6.9611780455153954E-2</v>
      </c>
    </row>
    <row r="6865" spans="2:7" x14ac:dyDescent="0.2">
      <c r="B6865" s="57">
        <v>35164</v>
      </c>
      <c r="C6865" s="56">
        <v>30.75</v>
      </c>
      <c r="D6865" s="56"/>
      <c r="E6865" s="56">
        <v>0.52</v>
      </c>
      <c r="F6865">
        <f>Table3[[#This Row],[DivPay]]*4</f>
        <v>2.08</v>
      </c>
      <c r="G6865" s="2">
        <f>Table3[[#This Row],[FwdDiv]]/Table3[[#This Row],[SharePrice]]</f>
        <v>6.7642276422764228E-2</v>
      </c>
    </row>
    <row r="6866" spans="2:7" x14ac:dyDescent="0.2">
      <c r="B6866" s="57">
        <v>35163</v>
      </c>
      <c r="C6866" s="56">
        <v>30.63</v>
      </c>
      <c r="D6866" s="56"/>
      <c r="E6866" s="56">
        <v>0.52</v>
      </c>
      <c r="F6866">
        <f>Table3[[#This Row],[DivPay]]*4</f>
        <v>2.08</v>
      </c>
      <c r="G6866" s="2">
        <f>Table3[[#This Row],[FwdDiv]]/Table3[[#This Row],[SharePrice]]</f>
        <v>6.7907280444009149E-2</v>
      </c>
    </row>
    <row r="6867" spans="2:7" x14ac:dyDescent="0.2">
      <c r="B6867" s="57">
        <v>35159</v>
      </c>
      <c r="C6867" s="56">
        <v>31.75</v>
      </c>
      <c r="D6867" s="56"/>
      <c r="E6867" s="56">
        <v>0.52</v>
      </c>
      <c r="F6867">
        <f>Table3[[#This Row],[DivPay]]*4</f>
        <v>2.08</v>
      </c>
      <c r="G6867" s="2">
        <f>Table3[[#This Row],[FwdDiv]]/Table3[[#This Row],[SharePrice]]</f>
        <v>6.5511811023622052E-2</v>
      </c>
    </row>
    <row r="6868" spans="2:7" x14ac:dyDescent="0.2">
      <c r="B6868" s="57">
        <v>35158</v>
      </c>
      <c r="C6868" s="56">
        <v>32.130000000000003</v>
      </c>
      <c r="D6868" s="56"/>
      <c r="E6868" s="56">
        <v>0.52</v>
      </c>
      <c r="F6868">
        <f>Table3[[#This Row],[DivPay]]*4</f>
        <v>2.08</v>
      </c>
      <c r="G6868" s="2">
        <f>Table3[[#This Row],[FwdDiv]]/Table3[[#This Row],[SharePrice]]</f>
        <v>6.4737005913476503E-2</v>
      </c>
    </row>
    <row r="6869" spans="2:7" x14ac:dyDescent="0.2">
      <c r="B6869" s="57">
        <v>35157</v>
      </c>
      <c r="C6869" s="56">
        <v>32.25</v>
      </c>
      <c r="D6869" s="56"/>
      <c r="E6869" s="56">
        <v>0.52</v>
      </c>
      <c r="F6869">
        <f>Table3[[#This Row],[DivPay]]*4</f>
        <v>2.08</v>
      </c>
      <c r="G6869" s="2">
        <f>Table3[[#This Row],[FwdDiv]]/Table3[[#This Row],[SharePrice]]</f>
        <v>6.4496124031007754E-2</v>
      </c>
    </row>
    <row r="6870" spans="2:7" x14ac:dyDescent="0.2">
      <c r="B6870" s="57">
        <v>35156</v>
      </c>
      <c r="C6870" s="56">
        <v>32.25</v>
      </c>
      <c r="D6870" s="56"/>
      <c r="E6870" s="56">
        <v>0.52</v>
      </c>
      <c r="F6870">
        <f>Table3[[#This Row],[DivPay]]*4</f>
        <v>2.08</v>
      </c>
      <c r="G6870" s="2">
        <f>Table3[[#This Row],[FwdDiv]]/Table3[[#This Row],[SharePrice]]</f>
        <v>6.4496124031007754E-2</v>
      </c>
    </row>
    <row r="6871" spans="2:7" x14ac:dyDescent="0.2">
      <c r="B6871" s="57">
        <v>35153</v>
      </c>
      <c r="C6871" s="56">
        <v>31.88</v>
      </c>
      <c r="D6871" s="56"/>
      <c r="E6871" s="56">
        <v>0.52</v>
      </c>
      <c r="F6871">
        <f>Table3[[#This Row],[DivPay]]*4</f>
        <v>2.08</v>
      </c>
      <c r="G6871" s="2">
        <f>Table3[[#This Row],[FwdDiv]]/Table3[[#This Row],[SharePrice]]</f>
        <v>6.5244667503136761E-2</v>
      </c>
    </row>
    <row r="6872" spans="2:7" x14ac:dyDescent="0.2">
      <c r="B6872" s="57">
        <v>35152</v>
      </c>
      <c r="C6872" s="56">
        <v>31.88</v>
      </c>
      <c r="D6872" s="56"/>
      <c r="E6872" s="56">
        <v>0.52</v>
      </c>
      <c r="F6872">
        <f>Table3[[#This Row],[DivPay]]*4</f>
        <v>2.08</v>
      </c>
      <c r="G6872" s="2">
        <f>Table3[[#This Row],[FwdDiv]]/Table3[[#This Row],[SharePrice]]</f>
        <v>6.5244667503136761E-2</v>
      </c>
    </row>
    <row r="6873" spans="2:7" x14ac:dyDescent="0.2">
      <c r="B6873" s="57">
        <v>35151</v>
      </c>
      <c r="C6873" s="56">
        <v>31.63</v>
      </c>
      <c r="D6873" s="56"/>
      <c r="E6873" s="56">
        <v>0.52</v>
      </c>
      <c r="F6873">
        <f>Table3[[#This Row],[DivPay]]*4</f>
        <v>2.08</v>
      </c>
      <c r="G6873" s="2">
        <f>Table3[[#This Row],[FwdDiv]]/Table3[[#This Row],[SharePrice]]</f>
        <v>6.5760354094214352E-2</v>
      </c>
    </row>
    <row r="6874" spans="2:7" x14ac:dyDescent="0.2">
      <c r="B6874" s="57">
        <v>35150</v>
      </c>
      <c r="C6874" s="56">
        <v>31.5</v>
      </c>
      <c r="D6874" s="56"/>
      <c r="E6874" s="56">
        <v>0.52</v>
      </c>
      <c r="F6874">
        <f>Table3[[#This Row],[DivPay]]*4</f>
        <v>2.08</v>
      </c>
      <c r="G6874" s="2">
        <f>Table3[[#This Row],[FwdDiv]]/Table3[[#This Row],[SharePrice]]</f>
        <v>6.6031746031746039E-2</v>
      </c>
    </row>
    <row r="6875" spans="2:7" x14ac:dyDescent="0.2">
      <c r="B6875" s="57">
        <v>35149</v>
      </c>
      <c r="C6875" s="56">
        <v>31.63</v>
      </c>
      <c r="D6875" s="56"/>
      <c r="E6875" s="56">
        <v>0.52</v>
      </c>
      <c r="F6875">
        <f>Table3[[#This Row],[DivPay]]*4</f>
        <v>2.08</v>
      </c>
      <c r="G6875" s="2">
        <f>Table3[[#This Row],[FwdDiv]]/Table3[[#This Row],[SharePrice]]</f>
        <v>6.5760354094214352E-2</v>
      </c>
    </row>
    <row r="6876" spans="2:7" x14ac:dyDescent="0.2">
      <c r="B6876" s="57">
        <v>35146</v>
      </c>
      <c r="C6876" s="56">
        <v>31.25</v>
      </c>
      <c r="D6876" s="56"/>
      <c r="E6876" s="56">
        <v>0.52</v>
      </c>
      <c r="F6876">
        <f>Table3[[#This Row],[DivPay]]*4</f>
        <v>2.08</v>
      </c>
      <c r="G6876" s="2">
        <f>Table3[[#This Row],[FwdDiv]]/Table3[[#This Row],[SharePrice]]</f>
        <v>6.6560000000000008E-2</v>
      </c>
    </row>
    <row r="6877" spans="2:7" x14ac:dyDescent="0.2">
      <c r="B6877" s="57">
        <v>35145</v>
      </c>
      <c r="C6877" s="56">
        <v>31.25</v>
      </c>
      <c r="D6877" s="56"/>
      <c r="E6877" s="56">
        <v>0.52</v>
      </c>
      <c r="F6877">
        <f>Table3[[#This Row],[DivPay]]*4</f>
        <v>2.08</v>
      </c>
      <c r="G6877" s="2">
        <f>Table3[[#This Row],[FwdDiv]]/Table3[[#This Row],[SharePrice]]</f>
        <v>6.6560000000000008E-2</v>
      </c>
    </row>
    <row r="6878" spans="2:7" x14ac:dyDescent="0.2">
      <c r="B6878" s="57">
        <v>35144</v>
      </c>
      <c r="C6878" s="56">
        <v>31.63</v>
      </c>
      <c r="D6878" s="56"/>
      <c r="E6878" s="56">
        <v>0.52</v>
      </c>
      <c r="F6878">
        <f>Table3[[#This Row],[DivPay]]*4</f>
        <v>2.08</v>
      </c>
      <c r="G6878" s="2">
        <f>Table3[[#This Row],[FwdDiv]]/Table3[[#This Row],[SharePrice]]</f>
        <v>6.5760354094214352E-2</v>
      </c>
    </row>
    <row r="6879" spans="2:7" x14ac:dyDescent="0.2">
      <c r="B6879" s="57">
        <v>35143</v>
      </c>
      <c r="C6879" s="56">
        <v>31.63</v>
      </c>
      <c r="D6879" s="56"/>
      <c r="E6879" s="56">
        <v>0.52</v>
      </c>
      <c r="F6879">
        <f>Table3[[#This Row],[DivPay]]*4</f>
        <v>2.08</v>
      </c>
      <c r="G6879" s="2">
        <f>Table3[[#This Row],[FwdDiv]]/Table3[[#This Row],[SharePrice]]</f>
        <v>6.5760354094214352E-2</v>
      </c>
    </row>
    <row r="6880" spans="2:7" x14ac:dyDescent="0.2">
      <c r="B6880" s="57">
        <v>35142</v>
      </c>
      <c r="C6880" s="56">
        <v>31.75</v>
      </c>
      <c r="D6880" s="56"/>
      <c r="E6880" s="56">
        <v>0.52</v>
      </c>
      <c r="F6880">
        <f>Table3[[#This Row],[DivPay]]*4</f>
        <v>2.08</v>
      </c>
      <c r="G6880" s="2">
        <f>Table3[[#This Row],[FwdDiv]]/Table3[[#This Row],[SharePrice]]</f>
        <v>6.5511811023622052E-2</v>
      </c>
    </row>
    <row r="6881" spans="2:7" x14ac:dyDescent="0.2">
      <c r="B6881" s="57">
        <v>35139</v>
      </c>
      <c r="C6881" s="56">
        <v>31.13</v>
      </c>
      <c r="D6881" s="56"/>
      <c r="E6881" s="56">
        <v>0.52</v>
      </c>
      <c r="F6881">
        <f>Table3[[#This Row],[DivPay]]*4</f>
        <v>2.08</v>
      </c>
      <c r="G6881" s="2">
        <f>Table3[[#This Row],[FwdDiv]]/Table3[[#This Row],[SharePrice]]</f>
        <v>6.6816575650497922E-2</v>
      </c>
    </row>
    <row r="6882" spans="2:7" x14ac:dyDescent="0.2">
      <c r="B6882" s="57">
        <v>35138</v>
      </c>
      <c r="C6882" s="56">
        <v>31.13</v>
      </c>
      <c r="D6882" s="56"/>
      <c r="E6882" s="56">
        <v>0.52</v>
      </c>
      <c r="F6882">
        <f>Table3[[#This Row],[DivPay]]*4</f>
        <v>2.08</v>
      </c>
      <c r="G6882" s="2">
        <f>Table3[[#This Row],[FwdDiv]]/Table3[[#This Row],[SharePrice]]</f>
        <v>6.6816575650497922E-2</v>
      </c>
    </row>
    <row r="6883" spans="2:7" x14ac:dyDescent="0.2">
      <c r="B6883" s="57">
        <v>35137</v>
      </c>
      <c r="C6883" s="56">
        <v>31</v>
      </c>
      <c r="D6883" s="56"/>
      <c r="E6883" s="56">
        <v>0.52</v>
      </c>
      <c r="F6883">
        <f>Table3[[#This Row],[DivPay]]*4</f>
        <v>2.08</v>
      </c>
      <c r="G6883" s="2">
        <f>Table3[[#This Row],[FwdDiv]]/Table3[[#This Row],[SharePrice]]</f>
        <v>6.7096774193548384E-2</v>
      </c>
    </row>
    <row r="6884" spans="2:7" x14ac:dyDescent="0.2">
      <c r="B6884" s="57">
        <v>35136</v>
      </c>
      <c r="C6884" s="56">
        <v>31.13</v>
      </c>
      <c r="D6884" s="56"/>
      <c r="E6884" s="56">
        <v>0.52</v>
      </c>
      <c r="F6884">
        <f>Table3[[#This Row],[DivPay]]*4</f>
        <v>2.08</v>
      </c>
      <c r="G6884" s="2">
        <f>Table3[[#This Row],[FwdDiv]]/Table3[[#This Row],[SharePrice]]</f>
        <v>6.6816575650497922E-2</v>
      </c>
    </row>
    <row r="6885" spans="2:7" x14ac:dyDescent="0.2">
      <c r="B6885" s="57">
        <v>35135</v>
      </c>
      <c r="C6885" s="56">
        <v>31.88</v>
      </c>
      <c r="D6885" s="56"/>
      <c r="E6885" s="56">
        <v>0.52</v>
      </c>
      <c r="F6885">
        <f>Table3[[#This Row],[DivPay]]*4</f>
        <v>2.08</v>
      </c>
      <c r="G6885" s="2">
        <f>Table3[[#This Row],[FwdDiv]]/Table3[[#This Row],[SharePrice]]</f>
        <v>6.5244667503136761E-2</v>
      </c>
    </row>
    <row r="6886" spans="2:7" x14ac:dyDescent="0.2">
      <c r="B6886" s="57">
        <v>35132</v>
      </c>
      <c r="C6886" s="56">
        <v>32</v>
      </c>
      <c r="D6886" s="56"/>
      <c r="E6886" s="56">
        <v>0.52</v>
      </c>
      <c r="F6886">
        <f>Table3[[#This Row],[DivPay]]*4</f>
        <v>2.08</v>
      </c>
      <c r="G6886" s="2">
        <f>Table3[[#This Row],[FwdDiv]]/Table3[[#This Row],[SharePrice]]</f>
        <v>6.5000000000000002E-2</v>
      </c>
    </row>
    <row r="6887" spans="2:7" x14ac:dyDescent="0.2">
      <c r="B6887" s="57">
        <v>35131</v>
      </c>
      <c r="C6887" s="56">
        <v>32.75</v>
      </c>
      <c r="D6887" s="56"/>
      <c r="E6887" s="56">
        <v>0.52</v>
      </c>
      <c r="F6887">
        <f>Table3[[#This Row],[DivPay]]*4</f>
        <v>2.08</v>
      </c>
      <c r="G6887" s="2">
        <f>Table3[[#This Row],[FwdDiv]]/Table3[[#This Row],[SharePrice]]</f>
        <v>6.3511450381679393E-2</v>
      </c>
    </row>
    <row r="6888" spans="2:7" x14ac:dyDescent="0.2">
      <c r="B6888" s="57">
        <v>35130</v>
      </c>
      <c r="C6888" s="56">
        <v>32.75</v>
      </c>
      <c r="D6888" s="56"/>
      <c r="E6888" s="56">
        <v>0.52</v>
      </c>
      <c r="F6888">
        <f>Table3[[#This Row],[DivPay]]*4</f>
        <v>2.08</v>
      </c>
      <c r="G6888" s="2">
        <f>Table3[[#This Row],[FwdDiv]]/Table3[[#This Row],[SharePrice]]</f>
        <v>6.3511450381679393E-2</v>
      </c>
    </row>
    <row r="6889" spans="2:7" x14ac:dyDescent="0.2">
      <c r="B6889" s="57">
        <v>35129</v>
      </c>
      <c r="C6889" s="56">
        <v>33</v>
      </c>
      <c r="D6889" s="56"/>
      <c r="E6889" s="56">
        <v>0.52</v>
      </c>
      <c r="F6889">
        <f>Table3[[#This Row],[DivPay]]*4</f>
        <v>2.08</v>
      </c>
      <c r="G6889" s="2">
        <f>Table3[[#This Row],[FwdDiv]]/Table3[[#This Row],[SharePrice]]</f>
        <v>6.3030303030303034E-2</v>
      </c>
    </row>
    <row r="6890" spans="2:7" x14ac:dyDescent="0.2">
      <c r="B6890" s="57">
        <v>35128</v>
      </c>
      <c r="C6890" s="56">
        <v>33.380000000000003</v>
      </c>
      <c r="D6890" s="56"/>
      <c r="E6890" s="56">
        <v>0.52</v>
      </c>
      <c r="F6890">
        <f>Table3[[#This Row],[DivPay]]*4</f>
        <v>2.08</v>
      </c>
      <c r="G6890" s="2">
        <f>Table3[[#This Row],[FwdDiv]]/Table3[[#This Row],[SharePrice]]</f>
        <v>6.2312762133013781E-2</v>
      </c>
    </row>
    <row r="6891" spans="2:7" x14ac:dyDescent="0.2">
      <c r="B6891" s="57">
        <v>35125</v>
      </c>
      <c r="C6891" s="56">
        <v>33</v>
      </c>
      <c r="D6891" s="56"/>
      <c r="E6891" s="56">
        <v>0.52</v>
      </c>
      <c r="F6891">
        <f>Table3[[#This Row],[DivPay]]*4</f>
        <v>2.08</v>
      </c>
      <c r="G6891" s="2">
        <f>Table3[[#This Row],[FwdDiv]]/Table3[[#This Row],[SharePrice]]</f>
        <v>6.3030303030303034E-2</v>
      </c>
    </row>
    <row r="6892" spans="2:7" x14ac:dyDescent="0.2">
      <c r="B6892" s="57">
        <v>35124</v>
      </c>
      <c r="C6892" s="56">
        <v>32.380000000000003</v>
      </c>
      <c r="D6892" s="56"/>
      <c r="E6892" s="56">
        <v>0.52</v>
      </c>
      <c r="F6892">
        <f>Table3[[#This Row],[DivPay]]*4</f>
        <v>2.08</v>
      </c>
      <c r="G6892" s="2">
        <f>Table3[[#This Row],[FwdDiv]]/Table3[[#This Row],[SharePrice]]</f>
        <v>6.4237183446571949E-2</v>
      </c>
    </row>
    <row r="6893" spans="2:7" x14ac:dyDescent="0.2">
      <c r="B6893" s="57">
        <v>35123</v>
      </c>
      <c r="C6893" s="56">
        <v>33</v>
      </c>
      <c r="D6893" s="56"/>
      <c r="E6893" s="56">
        <v>0.52</v>
      </c>
      <c r="F6893">
        <f>Table3[[#This Row],[DivPay]]*4</f>
        <v>2.08</v>
      </c>
      <c r="G6893" s="2">
        <f>Table3[[#This Row],[FwdDiv]]/Table3[[#This Row],[SharePrice]]</f>
        <v>6.3030303030303034E-2</v>
      </c>
    </row>
    <row r="6894" spans="2:7" x14ac:dyDescent="0.2">
      <c r="B6894" s="57">
        <v>35122</v>
      </c>
      <c r="C6894" s="56">
        <v>33.130000000000003</v>
      </c>
      <c r="D6894" s="56"/>
      <c r="E6894" s="56">
        <v>0.52</v>
      </c>
      <c r="F6894">
        <f>Table3[[#This Row],[DivPay]]*4</f>
        <v>2.08</v>
      </c>
      <c r="G6894" s="2">
        <f>Table3[[#This Row],[FwdDiv]]/Table3[[#This Row],[SharePrice]]</f>
        <v>6.2782976154542702E-2</v>
      </c>
    </row>
    <row r="6895" spans="2:7" x14ac:dyDescent="0.2">
      <c r="B6895" s="57">
        <v>35121</v>
      </c>
      <c r="C6895" s="56">
        <v>32.880000000000003</v>
      </c>
      <c r="D6895" s="56"/>
      <c r="E6895" s="56">
        <v>0.52</v>
      </c>
      <c r="F6895">
        <f>Table3[[#This Row],[DivPay]]*4</f>
        <v>2.08</v>
      </c>
      <c r="G6895" s="2">
        <f>Table3[[#This Row],[FwdDiv]]/Table3[[#This Row],[SharePrice]]</f>
        <v>6.3260340632603398E-2</v>
      </c>
    </row>
    <row r="6896" spans="2:7" x14ac:dyDescent="0.2">
      <c r="B6896" s="57">
        <v>35118</v>
      </c>
      <c r="C6896" s="56">
        <v>33.25</v>
      </c>
      <c r="D6896" s="56"/>
      <c r="E6896" s="56">
        <v>0.52</v>
      </c>
      <c r="F6896">
        <f>Table3[[#This Row],[DivPay]]*4</f>
        <v>2.08</v>
      </c>
      <c r="G6896" s="2">
        <f>Table3[[#This Row],[FwdDiv]]/Table3[[#This Row],[SharePrice]]</f>
        <v>6.2556390977443616E-2</v>
      </c>
    </row>
    <row r="6897" spans="2:7" x14ac:dyDescent="0.2">
      <c r="B6897" s="57">
        <v>35117</v>
      </c>
      <c r="C6897" s="56">
        <v>33.75</v>
      </c>
      <c r="D6897" s="56"/>
      <c r="E6897" s="56">
        <v>0.52</v>
      </c>
      <c r="F6897">
        <f>Table3[[#This Row],[DivPay]]*4</f>
        <v>2.08</v>
      </c>
      <c r="G6897" s="2">
        <f>Table3[[#This Row],[FwdDiv]]/Table3[[#This Row],[SharePrice]]</f>
        <v>6.1629629629629631E-2</v>
      </c>
    </row>
    <row r="6898" spans="2:7" x14ac:dyDescent="0.2">
      <c r="B6898" s="57">
        <v>35116</v>
      </c>
      <c r="C6898" s="56">
        <v>33.25</v>
      </c>
      <c r="D6898" s="56"/>
      <c r="E6898" s="56">
        <v>0.52</v>
      </c>
      <c r="F6898">
        <f>Table3[[#This Row],[DivPay]]*4</f>
        <v>2.08</v>
      </c>
      <c r="G6898" s="2">
        <f>Table3[[#This Row],[FwdDiv]]/Table3[[#This Row],[SharePrice]]</f>
        <v>6.2556390977443616E-2</v>
      </c>
    </row>
    <row r="6899" spans="2:7" x14ac:dyDescent="0.2">
      <c r="B6899" s="57">
        <v>35115</v>
      </c>
      <c r="C6899" s="56">
        <v>32.880000000000003</v>
      </c>
      <c r="D6899" s="56"/>
      <c r="E6899" s="56">
        <v>0.52</v>
      </c>
      <c r="F6899">
        <f>Table3[[#This Row],[DivPay]]*4</f>
        <v>2.08</v>
      </c>
      <c r="G6899" s="2">
        <f>Table3[[#This Row],[FwdDiv]]/Table3[[#This Row],[SharePrice]]</f>
        <v>6.3260340632603398E-2</v>
      </c>
    </row>
    <row r="6900" spans="2:7" x14ac:dyDescent="0.2">
      <c r="B6900" s="57">
        <v>35111</v>
      </c>
      <c r="C6900" s="56">
        <v>33.130000000000003</v>
      </c>
      <c r="D6900" s="56"/>
      <c r="E6900" s="56">
        <v>0.52</v>
      </c>
      <c r="F6900">
        <f>Table3[[#This Row],[DivPay]]*4</f>
        <v>2.08</v>
      </c>
      <c r="G6900" s="2">
        <f>Table3[[#This Row],[FwdDiv]]/Table3[[#This Row],[SharePrice]]</f>
        <v>6.2782976154542702E-2</v>
      </c>
    </row>
    <row r="6901" spans="2:7" x14ac:dyDescent="0.2">
      <c r="B6901" s="57">
        <v>35110</v>
      </c>
      <c r="C6901" s="56">
        <v>33.5</v>
      </c>
      <c r="D6901" s="56"/>
      <c r="E6901" s="56">
        <v>0.52</v>
      </c>
      <c r="F6901">
        <f>Table3[[#This Row],[DivPay]]*4</f>
        <v>2.08</v>
      </c>
      <c r="G6901" s="2">
        <f>Table3[[#This Row],[FwdDiv]]/Table3[[#This Row],[SharePrice]]</f>
        <v>6.2089552238805974E-2</v>
      </c>
    </row>
    <row r="6902" spans="2:7" x14ac:dyDescent="0.2">
      <c r="B6902" s="57">
        <v>35109</v>
      </c>
      <c r="C6902" s="56">
        <v>33.75</v>
      </c>
      <c r="D6902" s="56"/>
      <c r="E6902" s="56">
        <v>0.52</v>
      </c>
      <c r="F6902">
        <f>Table3[[#This Row],[DivPay]]*4</f>
        <v>2.08</v>
      </c>
      <c r="G6902" s="2">
        <f>Table3[[#This Row],[FwdDiv]]/Table3[[#This Row],[SharePrice]]</f>
        <v>6.1629629629629631E-2</v>
      </c>
    </row>
    <row r="6903" spans="2:7" x14ac:dyDescent="0.2">
      <c r="B6903" s="57">
        <v>35108</v>
      </c>
      <c r="C6903" s="56">
        <v>34.25</v>
      </c>
      <c r="D6903" s="56"/>
      <c r="E6903" s="56">
        <v>0.52</v>
      </c>
      <c r="F6903">
        <f>Table3[[#This Row],[DivPay]]*4</f>
        <v>2.08</v>
      </c>
      <c r="G6903" s="2">
        <f>Table3[[#This Row],[FwdDiv]]/Table3[[#This Row],[SharePrice]]</f>
        <v>6.0729927007299275E-2</v>
      </c>
    </row>
    <row r="6904" spans="2:7" x14ac:dyDescent="0.2">
      <c r="B6904" s="57">
        <v>35107</v>
      </c>
      <c r="C6904" s="56">
        <v>34</v>
      </c>
      <c r="D6904" s="56">
        <v>0.52</v>
      </c>
      <c r="E6904" s="56">
        <v>0.52</v>
      </c>
      <c r="F6904">
        <f>Table3[[#This Row],[DivPay]]*4</f>
        <v>2.08</v>
      </c>
      <c r="G6904" s="2">
        <f>Table3[[#This Row],[FwdDiv]]/Table3[[#This Row],[SharePrice]]</f>
        <v>6.1176470588235297E-2</v>
      </c>
    </row>
    <row r="6905" spans="2:7" x14ac:dyDescent="0.2">
      <c r="B6905" s="57">
        <v>35104</v>
      </c>
      <c r="C6905" s="56">
        <v>34.380000000000003</v>
      </c>
      <c r="D6905" s="56"/>
      <c r="E6905" s="56">
        <v>0.51</v>
      </c>
      <c r="F6905">
        <f>Table3[[#This Row],[DivPay]]*4</f>
        <v>2.04</v>
      </c>
      <c r="G6905" s="2">
        <f>Table3[[#This Row],[FwdDiv]]/Table3[[#This Row],[SharePrice]]</f>
        <v>5.9336823734729489E-2</v>
      </c>
    </row>
    <row r="6906" spans="2:7" x14ac:dyDescent="0.2">
      <c r="B6906" s="57">
        <v>35103</v>
      </c>
      <c r="C6906" s="56">
        <v>34.130000000000003</v>
      </c>
      <c r="D6906" s="56"/>
      <c r="E6906" s="56">
        <v>0.51</v>
      </c>
      <c r="F6906">
        <f>Table3[[#This Row],[DivPay]]*4</f>
        <v>2.04</v>
      </c>
      <c r="G6906" s="2">
        <f>Table3[[#This Row],[FwdDiv]]/Table3[[#This Row],[SharePrice]]</f>
        <v>5.9771462056841487E-2</v>
      </c>
    </row>
    <row r="6907" spans="2:7" x14ac:dyDescent="0.2">
      <c r="B6907" s="57">
        <v>35102</v>
      </c>
      <c r="C6907" s="56">
        <v>34</v>
      </c>
      <c r="D6907" s="56"/>
      <c r="E6907" s="56">
        <v>0.51</v>
      </c>
      <c r="F6907">
        <f>Table3[[#This Row],[DivPay]]*4</f>
        <v>2.04</v>
      </c>
      <c r="G6907" s="2">
        <f>Table3[[#This Row],[FwdDiv]]/Table3[[#This Row],[SharePrice]]</f>
        <v>0.06</v>
      </c>
    </row>
    <row r="6908" spans="2:7" x14ac:dyDescent="0.2">
      <c r="B6908" s="57">
        <v>35101</v>
      </c>
      <c r="C6908" s="56">
        <v>34</v>
      </c>
      <c r="D6908" s="56"/>
      <c r="E6908" s="56">
        <v>0.51</v>
      </c>
      <c r="F6908">
        <f>Table3[[#This Row],[DivPay]]*4</f>
        <v>2.04</v>
      </c>
      <c r="G6908" s="2">
        <f>Table3[[#This Row],[FwdDiv]]/Table3[[#This Row],[SharePrice]]</f>
        <v>0.06</v>
      </c>
    </row>
    <row r="6909" spans="2:7" x14ac:dyDescent="0.2">
      <c r="B6909" s="57">
        <v>35100</v>
      </c>
      <c r="C6909" s="56">
        <v>34.25</v>
      </c>
      <c r="D6909" s="56"/>
      <c r="E6909" s="56">
        <v>0.51</v>
      </c>
      <c r="F6909">
        <f>Table3[[#This Row],[DivPay]]*4</f>
        <v>2.04</v>
      </c>
      <c r="G6909" s="2">
        <f>Table3[[#This Row],[FwdDiv]]/Table3[[#This Row],[SharePrice]]</f>
        <v>5.956204379562044E-2</v>
      </c>
    </row>
    <row r="6910" spans="2:7" x14ac:dyDescent="0.2">
      <c r="B6910" s="57">
        <v>35097</v>
      </c>
      <c r="C6910" s="56">
        <v>33.380000000000003</v>
      </c>
      <c r="D6910" s="56"/>
      <c r="E6910" s="56">
        <v>0.51</v>
      </c>
      <c r="F6910">
        <f>Table3[[#This Row],[DivPay]]*4</f>
        <v>2.04</v>
      </c>
      <c r="G6910" s="2">
        <f>Table3[[#This Row],[FwdDiv]]/Table3[[#This Row],[SharePrice]]</f>
        <v>6.111443978430197E-2</v>
      </c>
    </row>
    <row r="6911" spans="2:7" x14ac:dyDescent="0.2">
      <c r="B6911" s="57">
        <v>35096</v>
      </c>
      <c r="C6911" s="56">
        <v>33.380000000000003</v>
      </c>
      <c r="D6911" s="56"/>
      <c r="E6911" s="56">
        <v>0.51</v>
      </c>
      <c r="F6911">
        <f>Table3[[#This Row],[DivPay]]*4</f>
        <v>2.04</v>
      </c>
      <c r="G6911" s="2">
        <f>Table3[[#This Row],[FwdDiv]]/Table3[[#This Row],[SharePrice]]</f>
        <v>6.111443978430197E-2</v>
      </c>
    </row>
    <row r="6912" spans="2:7" x14ac:dyDescent="0.2">
      <c r="B6912" s="57">
        <v>35095</v>
      </c>
      <c r="C6912" s="56">
        <v>33.75</v>
      </c>
      <c r="D6912" s="56"/>
      <c r="E6912" s="56">
        <v>0.51</v>
      </c>
      <c r="F6912">
        <f>Table3[[#This Row],[DivPay]]*4</f>
        <v>2.04</v>
      </c>
      <c r="G6912" s="2">
        <f>Table3[[#This Row],[FwdDiv]]/Table3[[#This Row],[SharePrice]]</f>
        <v>6.0444444444444446E-2</v>
      </c>
    </row>
    <row r="6913" spans="2:7" x14ac:dyDescent="0.2">
      <c r="B6913" s="57">
        <v>35094</v>
      </c>
      <c r="C6913" s="56">
        <v>33.5</v>
      </c>
      <c r="D6913" s="56"/>
      <c r="E6913" s="56">
        <v>0.51</v>
      </c>
      <c r="F6913">
        <f>Table3[[#This Row],[DivPay]]*4</f>
        <v>2.04</v>
      </c>
      <c r="G6913" s="2">
        <f>Table3[[#This Row],[FwdDiv]]/Table3[[#This Row],[SharePrice]]</f>
        <v>6.0895522388059703E-2</v>
      </c>
    </row>
    <row r="6914" spans="2:7" x14ac:dyDescent="0.2">
      <c r="B6914" s="57">
        <v>35093</v>
      </c>
      <c r="C6914" s="56">
        <v>33.75</v>
      </c>
      <c r="D6914" s="56"/>
      <c r="E6914" s="56">
        <v>0.51</v>
      </c>
      <c r="F6914">
        <f>Table3[[#This Row],[DivPay]]*4</f>
        <v>2.04</v>
      </c>
      <c r="G6914" s="2">
        <f>Table3[[#This Row],[FwdDiv]]/Table3[[#This Row],[SharePrice]]</f>
        <v>6.0444444444444446E-2</v>
      </c>
    </row>
    <row r="6915" spans="2:7" x14ac:dyDescent="0.2">
      <c r="B6915" s="57">
        <v>35090</v>
      </c>
      <c r="C6915" s="56">
        <v>33.630000000000003</v>
      </c>
      <c r="D6915" s="56"/>
      <c r="E6915" s="56">
        <v>0.51</v>
      </c>
      <c r="F6915">
        <f>Table3[[#This Row],[DivPay]]*4</f>
        <v>2.04</v>
      </c>
      <c r="G6915" s="2">
        <f>Table3[[#This Row],[FwdDiv]]/Table3[[#This Row],[SharePrice]]</f>
        <v>6.0660124888492414E-2</v>
      </c>
    </row>
    <row r="6916" spans="2:7" x14ac:dyDescent="0.2">
      <c r="B6916" s="57">
        <v>35089</v>
      </c>
      <c r="C6916" s="56">
        <v>33.880000000000003</v>
      </c>
      <c r="D6916" s="56"/>
      <c r="E6916" s="56">
        <v>0.51</v>
      </c>
      <c r="F6916">
        <f>Table3[[#This Row],[DivPay]]*4</f>
        <v>2.04</v>
      </c>
      <c r="G6916" s="2">
        <f>Table3[[#This Row],[FwdDiv]]/Table3[[#This Row],[SharePrice]]</f>
        <v>6.02125147579693E-2</v>
      </c>
    </row>
    <row r="6917" spans="2:7" x14ac:dyDescent="0.2">
      <c r="B6917" s="57">
        <v>35088</v>
      </c>
      <c r="C6917" s="56">
        <v>34</v>
      </c>
      <c r="D6917" s="56"/>
      <c r="E6917" s="56">
        <v>0.51</v>
      </c>
      <c r="F6917">
        <f>Table3[[#This Row],[DivPay]]*4</f>
        <v>2.04</v>
      </c>
      <c r="G6917" s="2">
        <f>Table3[[#This Row],[FwdDiv]]/Table3[[#This Row],[SharePrice]]</f>
        <v>0.06</v>
      </c>
    </row>
    <row r="6918" spans="2:7" x14ac:dyDescent="0.2">
      <c r="B6918" s="57">
        <v>35087</v>
      </c>
      <c r="C6918" s="56">
        <v>33.5</v>
      </c>
      <c r="D6918" s="56"/>
      <c r="E6918" s="56">
        <v>0.51</v>
      </c>
      <c r="F6918">
        <f>Table3[[#This Row],[DivPay]]*4</f>
        <v>2.04</v>
      </c>
      <c r="G6918" s="2">
        <f>Table3[[#This Row],[FwdDiv]]/Table3[[#This Row],[SharePrice]]</f>
        <v>6.0895522388059703E-2</v>
      </c>
    </row>
    <row r="6919" spans="2:7" x14ac:dyDescent="0.2">
      <c r="B6919" s="57">
        <v>35086</v>
      </c>
      <c r="C6919" s="56">
        <v>33.25</v>
      </c>
      <c r="D6919" s="56"/>
      <c r="E6919" s="56">
        <v>0.51</v>
      </c>
      <c r="F6919">
        <f>Table3[[#This Row],[DivPay]]*4</f>
        <v>2.04</v>
      </c>
      <c r="G6919" s="2">
        <f>Table3[[#This Row],[FwdDiv]]/Table3[[#This Row],[SharePrice]]</f>
        <v>6.1353383458646618E-2</v>
      </c>
    </row>
    <row r="6920" spans="2:7" x14ac:dyDescent="0.2">
      <c r="B6920" s="57">
        <v>35083</v>
      </c>
      <c r="C6920" s="56">
        <v>33.5</v>
      </c>
      <c r="D6920" s="56"/>
      <c r="E6920" s="56">
        <v>0.51</v>
      </c>
      <c r="F6920">
        <f>Table3[[#This Row],[DivPay]]*4</f>
        <v>2.04</v>
      </c>
      <c r="G6920" s="2">
        <f>Table3[[#This Row],[FwdDiv]]/Table3[[#This Row],[SharePrice]]</f>
        <v>6.0895522388059703E-2</v>
      </c>
    </row>
    <row r="6921" spans="2:7" x14ac:dyDescent="0.2">
      <c r="B6921" s="57">
        <v>35082</v>
      </c>
      <c r="C6921" s="56">
        <v>33.25</v>
      </c>
      <c r="D6921" s="56"/>
      <c r="E6921" s="56">
        <v>0.51</v>
      </c>
      <c r="F6921">
        <f>Table3[[#This Row],[DivPay]]*4</f>
        <v>2.04</v>
      </c>
      <c r="G6921" s="2">
        <f>Table3[[#This Row],[FwdDiv]]/Table3[[#This Row],[SharePrice]]</f>
        <v>6.1353383458646618E-2</v>
      </c>
    </row>
    <row r="6922" spans="2:7" x14ac:dyDescent="0.2">
      <c r="B6922" s="57">
        <v>35081</v>
      </c>
      <c r="C6922" s="56">
        <v>33.630000000000003</v>
      </c>
      <c r="D6922" s="56"/>
      <c r="E6922" s="56">
        <v>0.51</v>
      </c>
      <c r="F6922">
        <f>Table3[[#This Row],[DivPay]]*4</f>
        <v>2.04</v>
      </c>
      <c r="G6922" s="2">
        <f>Table3[[#This Row],[FwdDiv]]/Table3[[#This Row],[SharePrice]]</f>
        <v>6.0660124888492414E-2</v>
      </c>
    </row>
    <row r="6923" spans="2:7" x14ac:dyDescent="0.2">
      <c r="B6923" s="57">
        <v>35080</v>
      </c>
      <c r="C6923" s="56">
        <v>33.75</v>
      </c>
      <c r="D6923" s="56"/>
      <c r="E6923" s="56">
        <v>0.51</v>
      </c>
      <c r="F6923">
        <f>Table3[[#This Row],[DivPay]]*4</f>
        <v>2.04</v>
      </c>
      <c r="G6923" s="2">
        <f>Table3[[#This Row],[FwdDiv]]/Table3[[#This Row],[SharePrice]]</f>
        <v>6.0444444444444446E-2</v>
      </c>
    </row>
    <row r="6924" spans="2:7" x14ac:dyDescent="0.2">
      <c r="B6924" s="57">
        <v>35079</v>
      </c>
      <c r="C6924" s="56">
        <v>33.130000000000003</v>
      </c>
      <c r="D6924" s="56"/>
      <c r="E6924" s="56">
        <v>0.51</v>
      </c>
      <c r="F6924">
        <f>Table3[[#This Row],[DivPay]]*4</f>
        <v>2.04</v>
      </c>
      <c r="G6924" s="2">
        <f>Table3[[#This Row],[FwdDiv]]/Table3[[#This Row],[SharePrice]]</f>
        <v>6.157561122849381E-2</v>
      </c>
    </row>
    <row r="6925" spans="2:7" x14ac:dyDescent="0.2">
      <c r="B6925" s="57">
        <v>35076</v>
      </c>
      <c r="C6925" s="56">
        <v>32.5</v>
      </c>
      <c r="D6925" s="56"/>
      <c r="E6925" s="56">
        <v>0.51</v>
      </c>
      <c r="F6925">
        <f>Table3[[#This Row],[DivPay]]*4</f>
        <v>2.04</v>
      </c>
      <c r="G6925" s="2">
        <f>Table3[[#This Row],[FwdDiv]]/Table3[[#This Row],[SharePrice]]</f>
        <v>6.2769230769230772E-2</v>
      </c>
    </row>
    <row r="6926" spans="2:7" x14ac:dyDescent="0.2">
      <c r="B6926" s="57">
        <v>35075</v>
      </c>
      <c r="C6926" s="56">
        <v>32.630000000000003</v>
      </c>
      <c r="D6926" s="56"/>
      <c r="E6926" s="56">
        <v>0.51</v>
      </c>
      <c r="F6926">
        <f>Table3[[#This Row],[DivPay]]*4</f>
        <v>2.04</v>
      </c>
      <c r="G6926" s="2">
        <f>Table3[[#This Row],[FwdDiv]]/Table3[[#This Row],[SharePrice]]</f>
        <v>6.2519154152620285E-2</v>
      </c>
    </row>
    <row r="6927" spans="2:7" x14ac:dyDescent="0.2">
      <c r="B6927" s="57">
        <v>35074</v>
      </c>
      <c r="C6927" s="56">
        <v>32.75</v>
      </c>
      <c r="D6927" s="56"/>
      <c r="E6927" s="56">
        <v>0.51</v>
      </c>
      <c r="F6927">
        <f>Table3[[#This Row],[DivPay]]*4</f>
        <v>2.04</v>
      </c>
      <c r="G6927" s="2">
        <f>Table3[[#This Row],[FwdDiv]]/Table3[[#This Row],[SharePrice]]</f>
        <v>6.2290076335877867E-2</v>
      </c>
    </row>
    <row r="6928" spans="2:7" x14ac:dyDescent="0.2">
      <c r="B6928" s="57">
        <v>35073</v>
      </c>
      <c r="C6928" s="56">
        <v>33.130000000000003</v>
      </c>
      <c r="D6928" s="56"/>
      <c r="E6928" s="56">
        <v>0.51</v>
      </c>
      <c r="F6928">
        <f>Table3[[#This Row],[DivPay]]*4</f>
        <v>2.04</v>
      </c>
      <c r="G6928" s="2">
        <f>Table3[[#This Row],[FwdDiv]]/Table3[[#This Row],[SharePrice]]</f>
        <v>6.157561122849381E-2</v>
      </c>
    </row>
    <row r="6929" spans="2:7" x14ac:dyDescent="0.2">
      <c r="B6929" s="57">
        <v>35072</v>
      </c>
      <c r="C6929" s="56">
        <v>32.880000000000003</v>
      </c>
      <c r="D6929" s="56"/>
      <c r="E6929" s="56">
        <v>0.51</v>
      </c>
      <c r="F6929">
        <f>Table3[[#This Row],[DivPay]]*4</f>
        <v>2.04</v>
      </c>
      <c r="G6929" s="2">
        <f>Table3[[#This Row],[FwdDiv]]/Table3[[#This Row],[SharePrice]]</f>
        <v>6.204379562043795E-2</v>
      </c>
    </row>
    <row r="6930" spans="2:7" x14ac:dyDescent="0.2">
      <c r="B6930" s="57">
        <v>35069</v>
      </c>
      <c r="C6930" s="56">
        <v>32.75</v>
      </c>
      <c r="D6930" s="56"/>
      <c r="E6930" s="56">
        <v>0.51</v>
      </c>
      <c r="F6930">
        <f>Table3[[#This Row],[DivPay]]*4</f>
        <v>2.04</v>
      </c>
      <c r="G6930" s="2">
        <f>Table3[[#This Row],[FwdDiv]]/Table3[[#This Row],[SharePrice]]</f>
        <v>6.2290076335877867E-2</v>
      </c>
    </row>
    <row r="6931" spans="2:7" x14ac:dyDescent="0.2">
      <c r="B6931" s="57">
        <v>35068</v>
      </c>
      <c r="C6931" s="56">
        <v>32.25</v>
      </c>
      <c r="D6931" s="56"/>
      <c r="E6931" s="56">
        <v>0.51</v>
      </c>
      <c r="F6931">
        <f>Table3[[#This Row],[DivPay]]*4</f>
        <v>2.04</v>
      </c>
      <c r="G6931" s="2">
        <f>Table3[[#This Row],[FwdDiv]]/Table3[[#This Row],[SharePrice]]</f>
        <v>6.325581395348838E-2</v>
      </c>
    </row>
    <row r="6932" spans="2:7" x14ac:dyDescent="0.2">
      <c r="B6932" s="57">
        <v>35067</v>
      </c>
      <c r="C6932" s="56">
        <v>32.380000000000003</v>
      </c>
      <c r="D6932" s="56"/>
      <c r="E6932" s="56">
        <v>0.51</v>
      </c>
      <c r="F6932">
        <f>Table3[[#This Row],[DivPay]]*4</f>
        <v>2.04</v>
      </c>
      <c r="G6932" s="2">
        <f>Table3[[#This Row],[FwdDiv]]/Table3[[#This Row],[SharePrice]]</f>
        <v>6.3001852995676344E-2</v>
      </c>
    </row>
    <row r="6933" spans="2:7" x14ac:dyDescent="0.2">
      <c r="B6933" s="57">
        <v>35066</v>
      </c>
      <c r="C6933" s="56">
        <v>32.5</v>
      </c>
      <c r="D6933" s="56"/>
      <c r="E6933" s="56">
        <v>0.51</v>
      </c>
      <c r="F6933">
        <f>Table3[[#This Row],[DivPay]]*4</f>
        <v>2.04</v>
      </c>
      <c r="G6933" s="2">
        <f>Table3[[#This Row],[FwdDiv]]/Table3[[#This Row],[SharePrice]]</f>
        <v>6.2769230769230772E-2</v>
      </c>
    </row>
    <row r="6934" spans="2:7" x14ac:dyDescent="0.2">
      <c r="B6934" s="57">
        <v>35062</v>
      </c>
      <c r="C6934" s="56">
        <v>31.75</v>
      </c>
      <c r="D6934" s="56"/>
      <c r="E6934" s="56">
        <v>0.51</v>
      </c>
      <c r="F6934">
        <f>Table3[[#This Row],[DivPay]]*4</f>
        <v>2.04</v>
      </c>
      <c r="G6934" s="2">
        <f>Table3[[#This Row],[FwdDiv]]/Table3[[#This Row],[SharePrice]]</f>
        <v>6.425196850393701E-2</v>
      </c>
    </row>
    <row r="6935" spans="2:7" x14ac:dyDescent="0.2">
      <c r="B6935" s="57">
        <v>35061</v>
      </c>
      <c r="C6935" s="56">
        <v>31.63</v>
      </c>
      <c r="D6935" s="56"/>
      <c r="E6935" s="56">
        <v>0.51</v>
      </c>
      <c r="F6935">
        <f>Table3[[#This Row],[DivPay]]*4</f>
        <v>2.04</v>
      </c>
      <c r="G6935" s="2">
        <f>Table3[[#This Row],[FwdDiv]]/Table3[[#This Row],[SharePrice]]</f>
        <v>6.4495731900094846E-2</v>
      </c>
    </row>
    <row r="6936" spans="2:7" x14ac:dyDescent="0.2">
      <c r="B6936" s="57">
        <v>35060</v>
      </c>
      <c r="C6936" s="56">
        <v>31.13</v>
      </c>
      <c r="D6936" s="56"/>
      <c r="E6936" s="56">
        <v>0.51</v>
      </c>
      <c r="F6936">
        <f>Table3[[#This Row],[DivPay]]*4</f>
        <v>2.04</v>
      </c>
      <c r="G6936" s="2">
        <f>Table3[[#This Row],[FwdDiv]]/Table3[[#This Row],[SharePrice]]</f>
        <v>6.5531641503372956E-2</v>
      </c>
    </row>
    <row r="6937" spans="2:7" x14ac:dyDescent="0.2">
      <c r="B6937" s="57">
        <v>35059</v>
      </c>
      <c r="C6937" s="56">
        <v>31.38</v>
      </c>
      <c r="D6937" s="56"/>
      <c r="E6937" s="56">
        <v>0.51</v>
      </c>
      <c r="F6937">
        <f>Table3[[#This Row],[DivPay]]*4</f>
        <v>2.04</v>
      </c>
      <c r="G6937" s="2">
        <f>Table3[[#This Row],[FwdDiv]]/Table3[[#This Row],[SharePrice]]</f>
        <v>6.5009560229445512E-2</v>
      </c>
    </row>
    <row r="6938" spans="2:7" x14ac:dyDescent="0.2">
      <c r="B6938" s="57">
        <v>35055</v>
      </c>
      <c r="C6938" s="56">
        <v>31.13</v>
      </c>
      <c r="D6938" s="56"/>
      <c r="E6938" s="56">
        <v>0.51</v>
      </c>
      <c r="F6938">
        <f>Table3[[#This Row],[DivPay]]*4</f>
        <v>2.04</v>
      </c>
      <c r="G6938" s="2">
        <f>Table3[[#This Row],[FwdDiv]]/Table3[[#This Row],[SharePrice]]</f>
        <v>6.5531641503372956E-2</v>
      </c>
    </row>
    <row r="6939" spans="2:7" x14ac:dyDescent="0.2">
      <c r="B6939" s="57">
        <v>35054</v>
      </c>
      <c r="C6939" s="56">
        <v>31.13</v>
      </c>
      <c r="D6939" s="56"/>
      <c r="E6939" s="56">
        <v>0.51</v>
      </c>
      <c r="F6939">
        <f>Table3[[#This Row],[DivPay]]*4</f>
        <v>2.04</v>
      </c>
      <c r="G6939" s="2">
        <f>Table3[[#This Row],[FwdDiv]]/Table3[[#This Row],[SharePrice]]</f>
        <v>6.5531641503372956E-2</v>
      </c>
    </row>
    <row r="6940" spans="2:7" x14ac:dyDescent="0.2">
      <c r="B6940" s="57">
        <v>35053</v>
      </c>
      <c r="C6940" s="56">
        <v>31</v>
      </c>
      <c r="D6940" s="56"/>
      <c r="E6940" s="56">
        <v>0.51</v>
      </c>
      <c r="F6940">
        <f>Table3[[#This Row],[DivPay]]*4</f>
        <v>2.04</v>
      </c>
      <c r="G6940" s="2">
        <f>Table3[[#This Row],[FwdDiv]]/Table3[[#This Row],[SharePrice]]</f>
        <v>6.580645161290323E-2</v>
      </c>
    </row>
    <row r="6941" spans="2:7" x14ac:dyDescent="0.2">
      <c r="B6941" s="57">
        <v>35052</v>
      </c>
      <c r="C6941" s="56">
        <v>31.13</v>
      </c>
      <c r="D6941" s="56"/>
      <c r="E6941" s="56">
        <v>0.51</v>
      </c>
      <c r="F6941">
        <f>Table3[[#This Row],[DivPay]]*4</f>
        <v>2.04</v>
      </c>
      <c r="G6941" s="2">
        <f>Table3[[#This Row],[FwdDiv]]/Table3[[#This Row],[SharePrice]]</f>
        <v>6.5531641503372956E-2</v>
      </c>
    </row>
    <row r="6942" spans="2:7" x14ac:dyDescent="0.2">
      <c r="B6942" s="57">
        <v>35051</v>
      </c>
      <c r="C6942" s="56">
        <v>30.75</v>
      </c>
      <c r="D6942" s="56"/>
      <c r="E6942" s="56">
        <v>0.51</v>
      </c>
      <c r="F6942">
        <f>Table3[[#This Row],[DivPay]]*4</f>
        <v>2.04</v>
      </c>
      <c r="G6942" s="2">
        <f>Table3[[#This Row],[FwdDiv]]/Table3[[#This Row],[SharePrice]]</f>
        <v>6.634146341463415E-2</v>
      </c>
    </row>
    <row r="6943" spans="2:7" x14ac:dyDescent="0.2">
      <c r="B6943" s="57">
        <v>35048</v>
      </c>
      <c r="C6943" s="56">
        <v>30.38</v>
      </c>
      <c r="D6943" s="56"/>
      <c r="E6943" s="56">
        <v>0.51</v>
      </c>
      <c r="F6943">
        <f>Table3[[#This Row],[DivPay]]*4</f>
        <v>2.04</v>
      </c>
      <c r="G6943" s="2">
        <f>Table3[[#This Row],[FwdDiv]]/Table3[[#This Row],[SharePrice]]</f>
        <v>6.7149440421329823E-2</v>
      </c>
    </row>
    <row r="6944" spans="2:7" x14ac:dyDescent="0.2">
      <c r="B6944" s="57">
        <v>35047</v>
      </c>
      <c r="C6944" s="56">
        <v>30.38</v>
      </c>
      <c r="D6944" s="56"/>
      <c r="E6944" s="56">
        <v>0.51</v>
      </c>
      <c r="F6944">
        <f>Table3[[#This Row],[DivPay]]*4</f>
        <v>2.04</v>
      </c>
      <c r="G6944" s="2">
        <f>Table3[[#This Row],[FwdDiv]]/Table3[[#This Row],[SharePrice]]</f>
        <v>6.7149440421329823E-2</v>
      </c>
    </row>
    <row r="6945" spans="2:7" x14ac:dyDescent="0.2">
      <c r="B6945" s="57">
        <v>35046</v>
      </c>
      <c r="C6945" s="56">
        <v>30</v>
      </c>
      <c r="D6945" s="56"/>
      <c r="E6945" s="56">
        <v>0.51</v>
      </c>
      <c r="F6945">
        <f>Table3[[#This Row],[DivPay]]*4</f>
        <v>2.04</v>
      </c>
      <c r="G6945" s="2">
        <f>Table3[[#This Row],[FwdDiv]]/Table3[[#This Row],[SharePrice]]</f>
        <v>6.8000000000000005E-2</v>
      </c>
    </row>
    <row r="6946" spans="2:7" x14ac:dyDescent="0.2">
      <c r="B6946" s="57">
        <v>35045</v>
      </c>
      <c r="C6946" s="56">
        <v>29.5</v>
      </c>
      <c r="D6946" s="56"/>
      <c r="E6946" s="56">
        <v>0.51</v>
      </c>
      <c r="F6946">
        <f>Table3[[#This Row],[DivPay]]*4</f>
        <v>2.04</v>
      </c>
      <c r="G6946" s="2">
        <f>Table3[[#This Row],[FwdDiv]]/Table3[[#This Row],[SharePrice]]</f>
        <v>6.9152542372881362E-2</v>
      </c>
    </row>
    <row r="6947" spans="2:7" x14ac:dyDescent="0.2">
      <c r="B6947" s="57">
        <v>35044</v>
      </c>
      <c r="C6947" s="56">
        <v>29.25</v>
      </c>
      <c r="D6947" s="56"/>
      <c r="E6947" s="56">
        <v>0.51</v>
      </c>
      <c r="F6947">
        <f>Table3[[#This Row],[DivPay]]*4</f>
        <v>2.04</v>
      </c>
      <c r="G6947" s="2">
        <f>Table3[[#This Row],[FwdDiv]]/Table3[[#This Row],[SharePrice]]</f>
        <v>6.974358974358974E-2</v>
      </c>
    </row>
    <row r="6948" spans="2:7" x14ac:dyDescent="0.2">
      <c r="B6948" s="57">
        <v>35041</v>
      </c>
      <c r="C6948" s="56">
        <v>29.38</v>
      </c>
      <c r="D6948" s="56"/>
      <c r="E6948" s="56">
        <v>0.51</v>
      </c>
      <c r="F6948">
        <f>Table3[[#This Row],[DivPay]]*4</f>
        <v>2.04</v>
      </c>
      <c r="G6948" s="2">
        <f>Table3[[#This Row],[FwdDiv]]/Table3[[#This Row],[SharePrice]]</f>
        <v>6.9434989788972099E-2</v>
      </c>
    </row>
    <row r="6949" spans="2:7" x14ac:dyDescent="0.2">
      <c r="B6949" s="57">
        <v>35040</v>
      </c>
      <c r="C6949" s="56">
        <v>29.25</v>
      </c>
      <c r="D6949" s="56"/>
      <c r="E6949" s="56">
        <v>0.51</v>
      </c>
      <c r="F6949">
        <f>Table3[[#This Row],[DivPay]]*4</f>
        <v>2.04</v>
      </c>
      <c r="G6949" s="2">
        <f>Table3[[#This Row],[FwdDiv]]/Table3[[#This Row],[SharePrice]]</f>
        <v>6.974358974358974E-2</v>
      </c>
    </row>
    <row r="6950" spans="2:7" x14ac:dyDescent="0.2">
      <c r="B6950" s="57">
        <v>35039</v>
      </c>
      <c r="C6950" s="56">
        <v>29.75</v>
      </c>
      <c r="D6950" s="56"/>
      <c r="E6950" s="56">
        <v>0.51</v>
      </c>
      <c r="F6950">
        <f>Table3[[#This Row],[DivPay]]*4</f>
        <v>2.04</v>
      </c>
      <c r="G6950" s="2">
        <f>Table3[[#This Row],[FwdDiv]]/Table3[[#This Row],[SharePrice]]</f>
        <v>6.8571428571428575E-2</v>
      </c>
    </row>
    <row r="6951" spans="2:7" x14ac:dyDescent="0.2">
      <c r="B6951" s="57">
        <v>35038</v>
      </c>
      <c r="C6951" s="56">
        <v>29.63</v>
      </c>
      <c r="D6951" s="56"/>
      <c r="E6951" s="56">
        <v>0.51</v>
      </c>
      <c r="F6951">
        <f>Table3[[#This Row],[DivPay]]*4</f>
        <v>2.04</v>
      </c>
      <c r="G6951" s="2">
        <f>Table3[[#This Row],[FwdDiv]]/Table3[[#This Row],[SharePrice]]</f>
        <v>6.8849139385757679E-2</v>
      </c>
    </row>
    <row r="6952" spans="2:7" x14ac:dyDescent="0.2">
      <c r="B6952" s="57">
        <v>35037</v>
      </c>
      <c r="C6952" s="56">
        <v>29.13</v>
      </c>
      <c r="D6952" s="56"/>
      <c r="E6952" s="56">
        <v>0.51</v>
      </c>
      <c r="F6952">
        <f>Table3[[#This Row],[DivPay]]*4</f>
        <v>2.04</v>
      </c>
      <c r="G6952" s="2">
        <f>Table3[[#This Row],[FwdDiv]]/Table3[[#This Row],[SharePrice]]</f>
        <v>7.0030895983522148E-2</v>
      </c>
    </row>
    <row r="6953" spans="2:7" x14ac:dyDescent="0.2">
      <c r="B6953" s="57">
        <v>35034</v>
      </c>
      <c r="C6953" s="56">
        <v>28.75</v>
      </c>
      <c r="D6953" s="56"/>
      <c r="E6953" s="56">
        <v>0.51</v>
      </c>
      <c r="F6953">
        <f>Table3[[#This Row],[DivPay]]*4</f>
        <v>2.04</v>
      </c>
      <c r="G6953" s="2">
        <f>Table3[[#This Row],[FwdDiv]]/Table3[[#This Row],[SharePrice]]</f>
        <v>7.0956521739130432E-2</v>
      </c>
    </row>
    <row r="6954" spans="2:7" x14ac:dyDescent="0.2">
      <c r="B6954" s="57">
        <v>35033</v>
      </c>
      <c r="C6954" s="56">
        <v>28.75</v>
      </c>
      <c r="D6954" s="56"/>
      <c r="E6954" s="56">
        <v>0.51</v>
      </c>
      <c r="F6954">
        <f>Table3[[#This Row],[DivPay]]*4</f>
        <v>2.04</v>
      </c>
      <c r="G6954" s="2">
        <f>Table3[[#This Row],[FwdDiv]]/Table3[[#This Row],[SharePrice]]</f>
        <v>7.0956521739130432E-2</v>
      </c>
    </row>
    <row r="6955" spans="2:7" x14ac:dyDescent="0.2">
      <c r="B6955" s="57">
        <v>35032</v>
      </c>
      <c r="C6955" s="56">
        <v>29.25</v>
      </c>
      <c r="D6955" s="56"/>
      <c r="E6955" s="56">
        <v>0.51</v>
      </c>
      <c r="F6955">
        <f>Table3[[#This Row],[DivPay]]*4</f>
        <v>2.04</v>
      </c>
      <c r="G6955" s="2">
        <f>Table3[[#This Row],[FwdDiv]]/Table3[[#This Row],[SharePrice]]</f>
        <v>6.974358974358974E-2</v>
      </c>
    </row>
    <row r="6956" spans="2:7" x14ac:dyDescent="0.2">
      <c r="B6956" s="57">
        <v>35031</v>
      </c>
      <c r="C6956" s="56">
        <v>29.25</v>
      </c>
      <c r="D6956" s="56"/>
      <c r="E6956" s="56">
        <v>0.51</v>
      </c>
      <c r="F6956">
        <f>Table3[[#This Row],[DivPay]]*4</f>
        <v>2.04</v>
      </c>
      <c r="G6956" s="2">
        <f>Table3[[#This Row],[FwdDiv]]/Table3[[#This Row],[SharePrice]]</f>
        <v>6.974358974358974E-2</v>
      </c>
    </row>
    <row r="6957" spans="2:7" x14ac:dyDescent="0.2">
      <c r="B6957" s="57">
        <v>35030</v>
      </c>
      <c r="C6957" s="56">
        <v>29.13</v>
      </c>
      <c r="D6957" s="56"/>
      <c r="E6957" s="56">
        <v>0.51</v>
      </c>
      <c r="F6957">
        <f>Table3[[#This Row],[DivPay]]*4</f>
        <v>2.04</v>
      </c>
      <c r="G6957" s="2">
        <f>Table3[[#This Row],[FwdDiv]]/Table3[[#This Row],[SharePrice]]</f>
        <v>7.0030895983522148E-2</v>
      </c>
    </row>
    <row r="6958" spans="2:7" x14ac:dyDescent="0.2">
      <c r="B6958" s="57">
        <v>35027</v>
      </c>
      <c r="C6958" s="56">
        <v>28.88</v>
      </c>
      <c r="D6958" s="56"/>
      <c r="E6958" s="56">
        <v>0.51</v>
      </c>
      <c r="F6958">
        <f>Table3[[#This Row],[DivPay]]*4</f>
        <v>2.04</v>
      </c>
      <c r="G6958" s="2">
        <f>Table3[[#This Row],[FwdDiv]]/Table3[[#This Row],[SharePrice]]</f>
        <v>7.0637119113573413E-2</v>
      </c>
    </row>
    <row r="6959" spans="2:7" x14ac:dyDescent="0.2">
      <c r="B6959" s="57">
        <v>35025</v>
      </c>
      <c r="C6959" s="56">
        <v>29</v>
      </c>
      <c r="D6959" s="56"/>
      <c r="E6959" s="56">
        <v>0.51</v>
      </c>
      <c r="F6959">
        <f>Table3[[#This Row],[DivPay]]*4</f>
        <v>2.04</v>
      </c>
      <c r="G6959" s="2">
        <f>Table3[[#This Row],[FwdDiv]]/Table3[[#This Row],[SharePrice]]</f>
        <v>7.0344827586206901E-2</v>
      </c>
    </row>
    <row r="6960" spans="2:7" x14ac:dyDescent="0.2">
      <c r="B6960" s="57">
        <v>35024</v>
      </c>
      <c r="C6960" s="56">
        <v>29.25</v>
      </c>
      <c r="D6960" s="56"/>
      <c r="E6960" s="56">
        <v>0.51</v>
      </c>
      <c r="F6960">
        <f>Table3[[#This Row],[DivPay]]*4</f>
        <v>2.04</v>
      </c>
      <c r="G6960" s="2">
        <f>Table3[[#This Row],[FwdDiv]]/Table3[[#This Row],[SharePrice]]</f>
        <v>6.974358974358974E-2</v>
      </c>
    </row>
    <row r="6961" spans="2:7" x14ac:dyDescent="0.2">
      <c r="B6961" s="57">
        <v>35023</v>
      </c>
      <c r="C6961" s="56">
        <v>29</v>
      </c>
      <c r="D6961" s="56"/>
      <c r="E6961" s="56">
        <v>0.51</v>
      </c>
      <c r="F6961">
        <f>Table3[[#This Row],[DivPay]]*4</f>
        <v>2.04</v>
      </c>
      <c r="G6961" s="2">
        <f>Table3[[#This Row],[FwdDiv]]/Table3[[#This Row],[SharePrice]]</f>
        <v>7.0344827586206901E-2</v>
      </c>
    </row>
    <row r="6962" spans="2:7" x14ac:dyDescent="0.2">
      <c r="B6962" s="57">
        <v>35020</v>
      </c>
      <c r="C6962" s="56">
        <v>29.25</v>
      </c>
      <c r="D6962" s="56"/>
      <c r="E6962" s="56">
        <v>0.51</v>
      </c>
      <c r="F6962">
        <f>Table3[[#This Row],[DivPay]]*4</f>
        <v>2.04</v>
      </c>
      <c r="G6962" s="2">
        <f>Table3[[#This Row],[FwdDiv]]/Table3[[#This Row],[SharePrice]]</f>
        <v>6.974358974358974E-2</v>
      </c>
    </row>
    <row r="6963" spans="2:7" x14ac:dyDescent="0.2">
      <c r="B6963" s="57">
        <v>35019</v>
      </c>
      <c r="C6963" s="56">
        <v>29.13</v>
      </c>
      <c r="D6963" s="56"/>
      <c r="E6963" s="56">
        <v>0.51</v>
      </c>
      <c r="F6963">
        <f>Table3[[#This Row],[DivPay]]*4</f>
        <v>2.04</v>
      </c>
      <c r="G6963" s="2">
        <f>Table3[[#This Row],[FwdDiv]]/Table3[[#This Row],[SharePrice]]</f>
        <v>7.0030895983522148E-2</v>
      </c>
    </row>
    <row r="6964" spans="2:7" x14ac:dyDescent="0.2">
      <c r="B6964" s="57">
        <v>35018</v>
      </c>
      <c r="C6964" s="56">
        <v>29.25</v>
      </c>
      <c r="D6964" s="56"/>
      <c r="E6964" s="56">
        <v>0.51</v>
      </c>
      <c r="F6964">
        <f>Table3[[#This Row],[DivPay]]*4</f>
        <v>2.04</v>
      </c>
      <c r="G6964" s="2">
        <f>Table3[[#This Row],[FwdDiv]]/Table3[[#This Row],[SharePrice]]</f>
        <v>6.974358974358974E-2</v>
      </c>
    </row>
    <row r="6965" spans="2:7" x14ac:dyDescent="0.2">
      <c r="B6965" s="57">
        <v>35017</v>
      </c>
      <c r="C6965" s="56">
        <v>29</v>
      </c>
      <c r="D6965" s="56"/>
      <c r="E6965" s="56">
        <v>0.51</v>
      </c>
      <c r="F6965">
        <f>Table3[[#This Row],[DivPay]]*4</f>
        <v>2.04</v>
      </c>
      <c r="G6965" s="2">
        <f>Table3[[#This Row],[FwdDiv]]/Table3[[#This Row],[SharePrice]]</f>
        <v>7.0344827586206901E-2</v>
      </c>
    </row>
    <row r="6966" spans="2:7" x14ac:dyDescent="0.2">
      <c r="B6966" s="57">
        <v>35016</v>
      </c>
      <c r="C6966" s="56">
        <v>28.88</v>
      </c>
      <c r="D6966" s="56">
        <v>0.51</v>
      </c>
      <c r="E6966" s="56">
        <v>0.51</v>
      </c>
      <c r="F6966">
        <f>Table3[[#This Row],[DivPay]]*4</f>
        <v>2.04</v>
      </c>
      <c r="G6966" s="2">
        <f>Table3[[#This Row],[FwdDiv]]/Table3[[#This Row],[SharePrice]]</f>
        <v>7.0637119113573413E-2</v>
      </c>
    </row>
    <row r="6967" spans="2:7" x14ac:dyDescent="0.2">
      <c r="B6967" s="57">
        <v>35013</v>
      </c>
      <c r="C6967" s="56">
        <v>29.75</v>
      </c>
      <c r="D6967" s="56"/>
      <c r="E6967" s="56">
        <v>0.51</v>
      </c>
      <c r="F6967">
        <f>Table3[[#This Row],[DivPay]]*4</f>
        <v>2.04</v>
      </c>
      <c r="G6967" s="2">
        <f>Table3[[#This Row],[FwdDiv]]/Table3[[#This Row],[SharePrice]]</f>
        <v>6.8571428571428575E-2</v>
      </c>
    </row>
    <row r="6968" spans="2:7" x14ac:dyDescent="0.2">
      <c r="B6968" s="57">
        <v>35012</v>
      </c>
      <c r="C6968" s="56">
        <v>30.25</v>
      </c>
      <c r="D6968" s="56"/>
      <c r="E6968" s="56">
        <v>0.51</v>
      </c>
      <c r="F6968">
        <f>Table3[[#This Row],[DivPay]]*4</f>
        <v>2.04</v>
      </c>
      <c r="G6968" s="2">
        <f>Table3[[#This Row],[FwdDiv]]/Table3[[#This Row],[SharePrice]]</f>
        <v>6.7438016528925615E-2</v>
      </c>
    </row>
    <row r="6969" spans="2:7" x14ac:dyDescent="0.2">
      <c r="B6969" s="57">
        <v>35011</v>
      </c>
      <c r="C6969" s="56">
        <v>30.25</v>
      </c>
      <c r="D6969" s="56"/>
      <c r="E6969" s="56">
        <v>0.51</v>
      </c>
      <c r="F6969">
        <f>Table3[[#This Row],[DivPay]]*4</f>
        <v>2.04</v>
      </c>
      <c r="G6969" s="2">
        <f>Table3[[#This Row],[FwdDiv]]/Table3[[#This Row],[SharePrice]]</f>
        <v>6.7438016528925615E-2</v>
      </c>
    </row>
    <row r="6970" spans="2:7" x14ac:dyDescent="0.2">
      <c r="B6970" s="57">
        <v>35010</v>
      </c>
      <c r="C6970" s="56">
        <v>29.88</v>
      </c>
      <c r="D6970" s="56"/>
      <c r="E6970" s="56">
        <v>0.51</v>
      </c>
      <c r="F6970">
        <f>Table3[[#This Row],[DivPay]]*4</f>
        <v>2.04</v>
      </c>
      <c r="G6970" s="2">
        <f>Table3[[#This Row],[FwdDiv]]/Table3[[#This Row],[SharePrice]]</f>
        <v>6.8273092369477914E-2</v>
      </c>
    </row>
    <row r="6971" spans="2:7" x14ac:dyDescent="0.2">
      <c r="B6971" s="57">
        <v>35009</v>
      </c>
      <c r="C6971" s="56">
        <v>29.88</v>
      </c>
      <c r="D6971" s="56"/>
      <c r="E6971" s="56">
        <v>0.51</v>
      </c>
      <c r="F6971">
        <f>Table3[[#This Row],[DivPay]]*4</f>
        <v>2.04</v>
      </c>
      <c r="G6971" s="2">
        <f>Table3[[#This Row],[FwdDiv]]/Table3[[#This Row],[SharePrice]]</f>
        <v>6.8273092369477914E-2</v>
      </c>
    </row>
    <row r="6972" spans="2:7" x14ac:dyDescent="0.2">
      <c r="B6972" s="57">
        <v>35006</v>
      </c>
      <c r="C6972" s="56">
        <v>30.38</v>
      </c>
      <c r="D6972" s="56"/>
      <c r="E6972" s="56">
        <v>0.51</v>
      </c>
      <c r="F6972">
        <f>Table3[[#This Row],[DivPay]]*4</f>
        <v>2.04</v>
      </c>
      <c r="G6972" s="2">
        <f>Table3[[#This Row],[FwdDiv]]/Table3[[#This Row],[SharePrice]]</f>
        <v>6.7149440421329823E-2</v>
      </c>
    </row>
    <row r="6973" spans="2:7" x14ac:dyDescent="0.2">
      <c r="B6973" s="57">
        <v>35005</v>
      </c>
      <c r="C6973" s="56">
        <v>30.5</v>
      </c>
      <c r="D6973" s="56"/>
      <c r="E6973" s="56">
        <v>0.51</v>
      </c>
      <c r="F6973">
        <f>Table3[[#This Row],[DivPay]]*4</f>
        <v>2.04</v>
      </c>
      <c r="G6973" s="2">
        <f>Table3[[#This Row],[FwdDiv]]/Table3[[#This Row],[SharePrice]]</f>
        <v>6.6885245901639342E-2</v>
      </c>
    </row>
    <row r="6974" spans="2:7" x14ac:dyDescent="0.2">
      <c r="B6974" s="57">
        <v>35004</v>
      </c>
      <c r="C6974" s="56">
        <v>30.38</v>
      </c>
      <c r="D6974" s="56"/>
      <c r="E6974" s="56">
        <v>0.51</v>
      </c>
      <c r="F6974">
        <f>Table3[[#This Row],[DivPay]]*4</f>
        <v>2.04</v>
      </c>
      <c r="G6974" s="2">
        <f>Table3[[#This Row],[FwdDiv]]/Table3[[#This Row],[SharePrice]]</f>
        <v>6.7149440421329823E-2</v>
      </c>
    </row>
    <row r="6975" spans="2:7" x14ac:dyDescent="0.2">
      <c r="B6975" s="57">
        <v>35003</v>
      </c>
      <c r="C6975" s="56">
        <v>30.38</v>
      </c>
      <c r="D6975" s="56"/>
      <c r="E6975" s="56">
        <v>0.51</v>
      </c>
      <c r="F6975">
        <f>Table3[[#This Row],[DivPay]]*4</f>
        <v>2.04</v>
      </c>
      <c r="G6975" s="2">
        <f>Table3[[#This Row],[FwdDiv]]/Table3[[#This Row],[SharePrice]]</f>
        <v>6.7149440421329823E-2</v>
      </c>
    </row>
    <row r="6976" spans="2:7" x14ac:dyDescent="0.2">
      <c r="B6976" s="57">
        <v>35002</v>
      </c>
      <c r="C6976" s="56">
        <v>30.75</v>
      </c>
      <c r="D6976" s="56"/>
      <c r="E6976" s="56">
        <v>0.51</v>
      </c>
      <c r="F6976">
        <f>Table3[[#This Row],[DivPay]]*4</f>
        <v>2.04</v>
      </c>
      <c r="G6976" s="2">
        <f>Table3[[#This Row],[FwdDiv]]/Table3[[#This Row],[SharePrice]]</f>
        <v>6.634146341463415E-2</v>
      </c>
    </row>
    <row r="6977" spans="2:7" x14ac:dyDescent="0.2">
      <c r="B6977" s="57">
        <v>34999</v>
      </c>
      <c r="C6977" s="56">
        <v>30.63</v>
      </c>
      <c r="D6977" s="56"/>
      <c r="E6977" s="56">
        <v>0.51</v>
      </c>
      <c r="F6977">
        <f>Table3[[#This Row],[DivPay]]*4</f>
        <v>2.04</v>
      </c>
      <c r="G6977" s="2">
        <f>Table3[[#This Row],[FwdDiv]]/Table3[[#This Row],[SharePrice]]</f>
        <v>6.6601371204701276E-2</v>
      </c>
    </row>
    <row r="6978" spans="2:7" x14ac:dyDescent="0.2">
      <c r="B6978" s="57">
        <v>34998</v>
      </c>
      <c r="C6978" s="56">
        <v>30.88</v>
      </c>
      <c r="D6978" s="56"/>
      <c r="E6978" s="56">
        <v>0.51</v>
      </c>
      <c r="F6978">
        <f>Table3[[#This Row],[DivPay]]*4</f>
        <v>2.04</v>
      </c>
      <c r="G6978" s="2">
        <f>Table3[[#This Row],[FwdDiv]]/Table3[[#This Row],[SharePrice]]</f>
        <v>6.6062176165803108E-2</v>
      </c>
    </row>
    <row r="6979" spans="2:7" x14ac:dyDescent="0.2">
      <c r="B6979" s="57">
        <v>34997</v>
      </c>
      <c r="C6979" s="56">
        <v>31</v>
      </c>
      <c r="D6979" s="56"/>
      <c r="E6979" s="56">
        <v>0.51</v>
      </c>
      <c r="F6979">
        <f>Table3[[#This Row],[DivPay]]*4</f>
        <v>2.04</v>
      </c>
      <c r="G6979" s="2">
        <f>Table3[[#This Row],[FwdDiv]]/Table3[[#This Row],[SharePrice]]</f>
        <v>6.580645161290323E-2</v>
      </c>
    </row>
    <row r="6980" spans="2:7" x14ac:dyDescent="0.2">
      <c r="B6980" s="57">
        <v>34996</v>
      </c>
      <c r="C6980" s="56">
        <v>30.88</v>
      </c>
      <c r="D6980" s="56"/>
      <c r="E6980" s="56">
        <v>0.51</v>
      </c>
      <c r="F6980">
        <f>Table3[[#This Row],[DivPay]]*4</f>
        <v>2.04</v>
      </c>
      <c r="G6980" s="2">
        <f>Table3[[#This Row],[FwdDiv]]/Table3[[#This Row],[SharePrice]]</f>
        <v>6.6062176165803108E-2</v>
      </c>
    </row>
    <row r="6981" spans="2:7" x14ac:dyDescent="0.2">
      <c r="B6981" s="57">
        <v>34995</v>
      </c>
      <c r="C6981" s="56">
        <v>30.63</v>
      </c>
      <c r="D6981" s="56"/>
      <c r="E6981" s="56">
        <v>0.51</v>
      </c>
      <c r="F6981">
        <f>Table3[[#This Row],[DivPay]]*4</f>
        <v>2.04</v>
      </c>
      <c r="G6981" s="2">
        <f>Table3[[#This Row],[FwdDiv]]/Table3[[#This Row],[SharePrice]]</f>
        <v>6.6601371204701276E-2</v>
      </c>
    </row>
    <row r="6982" spans="2:7" x14ac:dyDescent="0.2">
      <c r="B6982" s="57">
        <v>34992</v>
      </c>
      <c r="C6982" s="56">
        <v>30.75</v>
      </c>
      <c r="D6982" s="56"/>
      <c r="E6982" s="56">
        <v>0.51</v>
      </c>
      <c r="F6982">
        <f>Table3[[#This Row],[DivPay]]*4</f>
        <v>2.04</v>
      </c>
      <c r="G6982" s="2">
        <f>Table3[[#This Row],[FwdDiv]]/Table3[[#This Row],[SharePrice]]</f>
        <v>6.634146341463415E-2</v>
      </c>
    </row>
    <row r="6983" spans="2:7" x14ac:dyDescent="0.2">
      <c r="B6983" s="57">
        <v>34991</v>
      </c>
      <c r="C6983" s="56">
        <v>30.5</v>
      </c>
      <c r="D6983" s="56"/>
      <c r="E6983" s="56">
        <v>0.51</v>
      </c>
      <c r="F6983">
        <f>Table3[[#This Row],[DivPay]]*4</f>
        <v>2.04</v>
      </c>
      <c r="G6983" s="2">
        <f>Table3[[#This Row],[FwdDiv]]/Table3[[#This Row],[SharePrice]]</f>
        <v>6.6885245901639342E-2</v>
      </c>
    </row>
    <row r="6984" spans="2:7" x14ac:dyDescent="0.2">
      <c r="B6984" s="57">
        <v>34990</v>
      </c>
      <c r="C6984" s="56">
        <v>30.38</v>
      </c>
      <c r="D6984" s="56"/>
      <c r="E6984" s="56">
        <v>0.51</v>
      </c>
      <c r="F6984">
        <f>Table3[[#This Row],[DivPay]]*4</f>
        <v>2.04</v>
      </c>
      <c r="G6984" s="2">
        <f>Table3[[#This Row],[FwdDiv]]/Table3[[#This Row],[SharePrice]]</f>
        <v>6.7149440421329823E-2</v>
      </c>
    </row>
    <row r="6985" spans="2:7" x14ac:dyDescent="0.2">
      <c r="B6985" s="57">
        <v>34989</v>
      </c>
      <c r="C6985" s="56">
        <v>30.13</v>
      </c>
      <c r="D6985" s="56"/>
      <c r="E6985" s="56">
        <v>0.51</v>
      </c>
      <c r="F6985">
        <f>Table3[[#This Row],[DivPay]]*4</f>
        <v>2.04</v>
      </c>
      <c r="G6985" s="2">
        <f>Table3[[#This Row],[FwdDiv]]/Table3[[#This Row],[SharePrice]]</f>
        <v>6.770660471291072E-2</v>
      </c>
    </row>
    <row r="6986" spans="2:7" x14ac:dyDescent="0.2">
      <c r="B6986" s="57">
        <v>34988</v>
      </c>
      <c r="C6986" s="56">
        <v>30</v>
      </c>
      <c r="D6986" s="56"/>
      <c r="E6986" s="56">
        <v>0.51</v>
      </c>
      <c r="F6986">
        <f>Table3[[#This Row],[DivPay]]*4</f>
        <v>2.04</v>
      </c>
      <c r="G6986" s="2">
        <f>Table3[[#This Row],[FwdDiv]]/Table3[[#This Row],[SharePrice]]</f>
        <v>6.8000000000000005E-2</v>
      </c>
    </row>
    <row r="6987" spans="2:7" x14ac:dyDescent="0.2">
      <c r="B6987" s="57">
        <v>34985</v>
      </c>
      <c r="C6987" s="56">
        <v>30.13</v>
      </c>
      <c r="D6987" s="56"/>
      <c r="E6987" s="56">
        <v>0.51</v>
      </c>
      <c r="F6987">
        <f>Table3[[#This Row],[DivPay]]*4</f>
        <v>2.04</v>
      </c>
      <c r="G6987" s="2">
        <f>Table3[[#This Row],[FwdDiv]]/Table3[[#This Row],[SharePrice]]</f>
        <v>6.770660471291072E-2</v>
      </c>
    </row>
    <row r="6988" spans="2:7" x14ac:dyDescent="0.2">
      <c r="B6988" s="57">
        <v>34984</v>
      </c>
      <c r="C6988" s="56">
        <v>30.5</v>
      </c>
      <c r="D6988" s="56"/>
      <c r="E6988" s="56">
        <v>0.51</v>
      </c>
      <c r="F6988">
        <f>Table3[[#This Row],[DivPay]]*4</f>
        <v>2.04</v>
      </c>
      <c r="G6988" s="2">
        <f>Table3[[#This Row],[FwdDiv]]/Table3[[#This Row],[SharePrice]]</f>
        <v>6.6885245901639342E-2</v>
      </c>
    </row>
    <row r="6989" spans="2:7" x14ac:dyDescent="0.2">
      <c r="B6989" s="57">
        <v>34983</v>
      </c>
      <c r="C6989" s="56">
        <v>30.75</v>
      </c>
      <c r="D6989" s="56"/>
      <c r="E6989" s="56">
        <v>0.51</v>
      </c>
      <c r="F6989">
        <f>Table3[[#This Row],[DivPay]]*4</f>
        <v>2.04</v>
      </c>
      <c r="G6989" s="2">
        <f>Table3[[#This Row],[FwdDiv]]/Table3[[#This Row],[SharePrice]]</f>
        <v>6.634146341463415E-2</v>
      </c>
    </row>
    <row r="6990" spans="2:7" x14ac:dyDescent="0.2">
      <c r="B6990" s="57">
        <v>34982</v>
      </c>
      <c r="C6990" s="56">
        <v>30.88</v>
      </c>
      <c r="D6990" s="56"/>
      <c r="E6990" s="56">
        <v>0.51</v>
      </c>
      <c r="F6990">
        <f>Table3[[#This Row],[DivPay]]*4</f>
        <v>2.04</v>
      </c>
      <c r="G6990" s="2">
        <f>Table3[[#This Row],[FwdDiv]]/Table3[[#This Row],[SharePrice]]</f>
        <v>6.6062176165803108E-2</v>
      </c>
    </row>
    <row r="6991" spans="2:7" x14ac:dyDescent="0.2">
      <c r="B6991" s="57">
        <v>34981</v>
      </c>
      <c r="C6991" s="56">
        <v>30.63</v>
      </c>
      <c r="D6991" s="56"/>
      <c r="E6991" s="56">
        <v>0.51</v>
      </c>
      <c r="F6991">
        <f>Table3[[#This Row],[DivPay]]*4</f>
        <v>2.04</v>
      </c>
      <c r="G6991" s="2">
        <f>Table3[[#This Row],[FwdDiv]]/Table3[[#This Row],[SharePrice]]</f>
        <v>6.6601371204701276E-2</v>
      </c>
    </row>
    <row r="6992" spans="2:7" x14ac:dyDescent="0.2">
      <c r="B6992" s="57">
        <v>34978</v>
      </c>
      <c r="C6992" s="56">
        <v>30.13</v>
      </c>
      <c r="D6992" s="56"/>
      <c r="E6992" s="56">
        <v>0.51</v>
      </c>
      <c r="F6992">
        <f>Table3[[#This Row],[DivPay]]*4</f>
        <v>2.04</v>
      </c>
      <c r="G6992" s="2">
        <f>Table3[[#This Row],[FwdDiv]]/Table3[[#This Row],[SharePrice]]</f>
        <v>6.770660471291072E-2</v>
      </c>
    </row>
    <row r="6993" spans="2:7" x14ac:dyDescent="0.2">
      <c r="B6993" s="57">
        <v>34977</v>
      </c>
      <c r="C6993" s="56">
        <v>30.63</v>
      </c>
      <c r="D6993" s="56"/>
      <c r="E6993" s="56">
        <v>0.51</v>
      </c>
      <c r="F6993">
        <f>Table3[[#This Row],[DivPay]]*4</f>
        <v>2.04</v>
      </c>
      <c r="G6993" s="2">
        <f>Table3[[#This Row],[FwdDiv]]/Table3[[#This Row],[SharePrice]]</f>
        <v>6.6601371204701276E-2</v>
      </c>
    </row>
    <row r="6994" spans="2:7" x14ac:dyDescent="0.2">
      <c r="B6994" s="57">
        <v>34976</v>
      </c>
      <c r="C6994" s="56">
        <v>30.75</v>
      </c>
      <c r="D6994" s="56"/>
      <c r="E6994" s="56">
        <v>0.51</v>
      </c>
      <c r="F6994">
        <f>Table3[[#This Row],[DivPay]]*4</f>
        <v>2.04</v>
      </c>
      <c r="G6994" s="2">
        <f>Table3[[#This Row],[FwdDiv]]/Table3[[#This Row],[SharePrice]]</f>
        <v>6.634146341463415E-2</v>
      </c>
    </row>
    <row r="6995" spans="2:7" x14ac:dyDescent="0.2">
      <c r="B6995" s="57">
        <v>34975</v>
      </c>
      <c r="C6995" s="56">
        <v>30.75</v>
      </c>
      <c r="D6995" s="56"/>
      <c r="E6995" s="56">
        <v>0.51</v>
      </c>
      <c r="F6995">
        <f>Table3[[#This Row],[DivPay]]*4</f>
        <v>2.04</v>
      </c>
      <c r="G6995" s="2">
        <f>Table3[[#This Row],[FwdDiv]]/Table3[[#This Row],[SharePrice]]</f>
        <v>6.634146341463415E-2</v>
      </c>
    </row>
    <row r="6996" spans="2:7" x14ac:dyDescent="0.2">
      <c r="B6996" s="57">
        <v>34974</v>
      </c>
      <c r="C6996" s="56">
        <v>30.5</v>
      </c>
      <c r="D6996" s="56"/>
      <c r="E6996" s="56">
        <v>0.51</v>
      </c>
      <c r="F6996">
        <f>Table3[[#This Row],[DivPay]]*4</f>
        <v>2.04</v>
      </c>
      <c r="G6996" s="2">
        <f>Table3[[#This Row],[FwdDiv]]/Table3[[#This Row],[SharePrice]]</f>
        <v>6.6885245901639342E-2</v>
      </c>
    </row>
    <row r="6997" spans="2:7" x14ac:dyDescent="0.2">
      <c r="B6997" s="57">
        <v>34971</v>
      </c>
      <c r="C6997" s="56">
        <v>30.38</v>
      </c>
      <c r="D6997" s="56"/>
      <c r="E6997" s="56">
        <v>0.51</v>
      </c>
      <c r="F6997">
        <f>Table3[[#This Row],[DivPay]]*4</f>
        <v>2.04</v>
      </c>
      <c r="G6997" s="2">
        <f>Table3[[#This Row],[FwdDiv]]/Table3[[#This Row],[SharePrice]]</f>
        <v>6.7149440421329823E-2</v>
      </c>
    </row>
    <row r="6998" spans="2:7" x14ac:dyDescent="0.2">
      <c r="B6998" s="57">
        <v>34970</v>
      </c>
      <c r="C6998" s="56">
        <v>30.5</v>
      </c>
      <c r="D6998" s="56"/>
      <c r="E6998" s="56">
        <v>0.51</v>
      </c>
      <c r="F6998">
        <f>Table3[[#This Row],[DivPay]]*4</f>
        <v>2.04</v>
      </c>
      <c r="G6998" s="2">
        <f>Table3[[#This Row],[FwdDiv]]/Table3[[#This Row],[SharePrice]]</f>
        <v>6.6885245901639342E-2</v>
      </c>
    </row>
    <row r="6999" spans="2:7" x14ac:dyDescent="0.2">
      <c r="B6999" s="57">
        <v>34969</v>
      </c>
      <c r="C6999" s="56">
        <v>30.13</v>
      </c>
      <c r="D6999" s="56"/>
      <c r="E6999" s="56">
        <v>0.51</v>
      </c>
      <c r="F6999">
        <f>Table3[[#This Row],[DivPay]]*4</f>
        <v>2.04</v>
      </c>
      <c r="G6999" s="2">
        <f>Table3[[#This Row],[FwdDiv]]/Table3[[#This Row],[SharePrice]]</f>
        <v>6.770660471291072E-2</v>
      </c>
    </row>
    <row r="7000" spans="2:7" x14ac:dyDescent="0.2">
      <c r="B7000" s="57">
        <v>34968</v>
      </c>
      <c r="C7000" s="56">
        <v>29.88</v>
      </c>
      <c r="D7000" s="56"/>
      <c r="E7000" s="56">
        <v>0.51</v>
      </c>
      <c r="F7000">
        <f>Table3[[#This Row],[DivPay]]*4</f>
        <v>2.04</v>
      </c>
      <c r="G7000" s="2">
        <f>Table3[[#This Row],[FwdDiv]]/Table3[[#This Row],[SharePrice]]</f>
        <v>6.8273092369477914E-2</v>
      </c>
    </row>
    <row r="7001" spans="2:7" x14ac:dyDescent="0.2">
      <c r="B7001" s="57">
        <v>34967</v>
      </c>
      <c r="C7001" s="56">
        <v>29.63</v>
      </c>
      <c r="D7001" s="56"/>
      <c r="E7001" s="56">
        <v>0.51</v>
      </c>
      <c r="F7001">
        <f>Table3[[#This Row],[DivPay]]*4</f>
        <v>2.04</v>
      </c>
      <c r="G7001" s="2">
        <f>Table3[[#This Row],[FwdDiv]]/Table3[[#This Row],[SharePrice]]</f>
        <v>6.8849139385757679E-2</v>
      </c>
    </row>
    <row r="7002" spans="2:7" x14ac:dyDescent="0.2">
      <c r="B7002" s="57">
        <v>34964</v>
      </c>
      <c r="C7002" s="56">
        <v>29.63</v>
      </c>
      <c r="D7002" s="56"/>
      <c r="E7002" s="56">
        <v>0.51</v>
      </c>
      <c r="F7002">
        <f>Table3[[#This Row],[DivPay]]*4</f>
        <v>2.04</v>
      </c>
      <c r="G7002" s="2">
        <f>Table3[[#This Row],[FwdDiv]]/Table3[[#This Row],[SharePrice]]</f>
        <v>6.8849139385757679E-2</v>
      </c>
    </row>
    <row r="7003" spans="2:7" x14ac:dyDescent="0.2">
      <c r="B7003" s="57">
        <v>34963</v>
      </c>
      <c r="C7003" s="56">
        <v>29.38</v>
      </c>
      <c r="D7003" s="56"/>
      <c r="E7003" s="56">
        <v>0.51</v>
      </c>
      <c r="F7003">
        <f>Table3[[#This Row],[DivPay]]*4</f>
        <v>2.04</v>
      </c>
      <c r="G7003" s="2">
        <f>Table3[[#This Row],[FwdDiv]]/Table3[[#This Row],[SharePrice]]</f>
        <v>6.9434989788972099E-2</v>
      </c>
    </row>
    <row r="7004" spans="2:7" x14ac:dyDescent="0.2">
      <c r="B7004" s="57">
        <v>34962</v>
      </c>
      <c r="C7004" s="56">
        <v>29.5</v>
      </c>
      <c r="D7004" s="56"/>
      <c r="E7004" s="56">
        <v>0.51</v>
      </c>
      <c r="F7004">
        <f>Table3[[#This Row],[DivPay]]*4</f>
        <v>2.04</v>
      </c>
      <c r="G7004" s="2">
        <f>Table3[[#This Row],[FwdDiv]]/Table3[[#This Row],[SharePrice]]</f>
        <v>6.9152542372881362E-2</v>
      </c>
    </row>
    <row r="7005" spans="2:7" x14ac:dyDescent="0.2">
      <c r="B7005" s="57">
        <v>34961</v>
      </c>
      <c r="C7005" s="56">
        <v>29.13</v>
      </c>
      <c r="D7005" s="56"/>
      <c r="E7005" s="56">
        <v>0.51</v>
      </c>
      <c r="F7005">
        <f>Table3[[#This Row],[DivPay]]*4</f>
        <v>2.04</v>
      </c>
      <c r="G7005" s="2">
        <f>Table3[[#This Row],[FwdDiv]]/Table3[[#This Row],[SharePrice]]</f>
        <v>7.0030895983522148E-2</v>
      </c>
    </row>
    <row r="7006" spans="2:7" x14ac:dyDescent="0.2">
      <c r="B7006" s="57">
        <v>34960</v>
      </c>
      <c r="C7006" s="56">
        <v>29.13</v>
      </c>
      <c r="D7006" s="56"/>
      <c r="E7006" s="56">
        <v>0.51</v>
      </c>
      <c r="F7006">
        <f>Table3[[#This Row],[DivPay]]*4</f>
        <v>2.04</v>
      </c>
      <c r="G7006" s="2">
        <f>Table3[[#This Row],[FwdDiv]]/Table3[[#This Row],[SharePrice]]</f>
        <v>7.0030895983522148E-2</v>
      </c>
    </row>
    <row r="7007" spans="2:7" x14ac:dyDescent="0.2">
      <c r="B7007" s="57">
        <v>34957</v>
      </c>
      <c r="C7007" s="56">
        <v>28.88</v>
      </c>
      <c r="D7007" s="56"/>
      <c r="E7007" s="56">
        <v>0.51</v>
      </c>
      <c r="F7007">
        <f>Table3[[#This Row],[DivPay]]*4</f>
        <v>2.04</v>
      </c>
      <c r="G7007" s="2">
        <f>Table3[[#This Row],[FwdDiv]]/Table3[[#This Row],[SharePrice]]</f>
        <v>7.0637119113573413E-2</v>
      </c>
    </row>
    <row r="7008" spans="2:7" x14ac:dyDescent="0.2">
      <c r="B7008" s="57">
        <v>34956</v>
      </c>
      <c r="C7008" s="56">
        <v>29</v>
      </c>
      <c r="D7008" s="56"/>
      <c r="E7008" s="56">
        <v>0.51</v>
      </c>
      <c r="F7008">
        <f>Table3[[#This Row],[DivPay]]*4</f>
        <v>2.04</v>
      </c>
      <c r="G7008" s="2">
        <f>Table3[[#This Row],[FwdDiv]]/Table3[[#This Row],[SharePrice]]</f>
        <v>7.0344827586206901E-2</v>
      </c>
    </row>
    <row r="7009" spans="2:7" x14ac:dyDescent="0.2">
      <c r="B7009" s="57">
        <v>34955</v>
      </c>
      <c r="C7009" s="56">
        <v>28.25</v>
      </c>
      <c r="D7009" s="56"/>
      <c r="E7009" s="56">
        <v>0.51</v>
      </c>
      <c r="F7009">
        <f>Table3[[#This Row],[DivPay]]*4</f>
        <v>2.04</v>
      </c>
      <c r="G7009" s="2">
        <f>Table3[[#This Row],[FwdDiv]]/Table3[[#This Row],[SharePrice]]</f>
        <v>7.221238938053097E-2</v>
      </c>
    </row>
    <row r="7010" spans="2:7" x14ac:dyDescent="0.2">
      <c r="B7010" s="57">
        <v>34954</v>
      </c>
      <c r="C7010" s="56">
        <v>28.25</v>
      </c>
      <c r="D7010" s="56"/>
      <c r="E7010" s="56">
        <v>0.51</v>
      </c>
      <c r="F7010">
        <f>Table3[[#This Row],[DivPay]]*4</f>
        <v>2.04</v>
      </c>
      <c r="G7010" s="2">
        <f>Table3[[#This Row],[FwdDiv]]/Table3[[#This Row],[SharePrice]]</f>
        <v>7.221238938053097E-2</v>
      </c>
    </row>
    <row r="7011" spans="2:7" x14ac:dyDescent="0.2">
      <c r="B7011" s="57">
        <v>34953</v>
      </c>
      <c r="C7011" s="56">
        <v>28.13</v>
      </c>
      <c r="D7011" s="56"/>
      <c r="E7011" s="56">
        <v>0.51</v>
      </c>
      <c r="F7011">
        <f>Table3[[#This Row],[DivPay]]*4</f>
        <v>2.04</v>
      </c>
      <c r="G7011" s="2">
        <f>Table3[[#This Row],[FwdDiv]]/Table3[[#This Row],[SharePrice]]</f>
        <v>7.2520440810522571E-2</v>
      </c>
    </row>
    <row r="7012" spans="2:7" x14ac:dyDescent="0.2">
      <c r="B7012" s="57">
        <v>34950</v>
      </c>
      <c r="C7012" s="56">
        <v>28.25</v>
      </c>
      <c r="D7012" s="56"/>
      <c r="E7012" s="56">
        <v>0.51</v>
      </c>
      <c r="F7012">
        <f>Table3[[#This Row],[DivPay]]*4</f>
        <v>2.04</v>
      </c>
      <c r="G7012" s="2">
        <f>Table3[[#This Row],[FwdDiv]]/Table3[[#This Row],[SharePrice]]</f>
        <v>7.221238938053097E-2</v>
      </c>
    </row>
    <row r="7013" spans="2:7" x14ac:dyDescent="0.2">
      <c r="B7013" s="57">
        <v>34949</v>
      </c>
      <c r="C7013" s="56">
        <v>28.13</v>
      </c>
      <c r="D7013" s="56"/>
      <c r="E7013" s="56">
        <v>0.51</v>
      </c>
      <c r="F7013">
        <f>Table3[[#This Row],[DivPay]]*4</f>
        <v>2.04</v>
      </c>
      <c r="G7013" s="2">
        <f>Table3[[#This Row],[FwdDiv]]/Table3[[#This Row],[SharePrice]]</f>
        <v>7.2520440810522571E-2</v>
      </c>
    </row>
    <row r="7014" spans="2:7" x14ac:dyDescent="0.2">
      <c r="B7014" s="57">
        <v>34948</v>
      </c>
      <c r="C7014" s="56">
        <v>28.25</v>
      </c>
      <c r="D7014" s="56"/>
      <c r="E7014" s="56">
        <v>0.51</v>
      </c>
      <c r="F7014">
        <f>Table3[[#This Row],[DivPay]]*4</f>
        <v>2.04</v>
      </c>
      <c r="G7014" s="2">
        <f>Table3[[#This Row],[FwdDiv]]/Table3[[#This Row],[SharePrice]]</f>
        <v>7.221238938053097E-2</v>
      </c>
    </row>
    <row r="7015" spans="2:7" x14ac:dyDescent="0.2">
      <c r="B7015" s="57">
        <v>34947</v>
      </c>
      <c r="C7015" s="56">
        <v>28.25</v>
      </c>
      <c r="D7015" s="56"/>
      <c r="E7015" s="56">
        <v>0.51</v>
      </c>
      <c r="F7015">
        <f>Table3[[#This Row],[DivPay]]*4</f>
        <v>2.04</v>
      </c>
      <c r="G7015" s="2">
        <f>Table3[[#This Row],[FwdDiv]]/Table3[[#This Row],[SharePrice]]</f>
        <v>7.221238938053097E-2</v>
      </c>
    </row>
    <row r="7016" spans="2:7" x14ac:dyDescent="0.2">
      <c r="B7016" s="57">
        <v>34943</v>
      </c>
      <c r="C7016" s="56">
        <v>28.25</v>
      </c>
      <c r="D7016" s="56"/>
      <c r="E7016" s="56">
        <v>0.51</v>
      </c>
      <c r="F7016">
        <f>Table3[[#This Row],[DivPay]]*4</f>
        <v>2.04</v>
      </c>
      <c r="G7016" s="2">
        <f>Table3[[#This Row],[FwdDiv]]/Table3[[#This Row],[SharePrice]]</f>
        <v>7.221238938053097E-2</v>
      </c>
    </row>
    <row r="7017" spans="2:7" x14ac:dyDescent="0.2">
      <c r="B7017" s="57">
        <v>34942</v>
      </c>
      <c r="C7017" s="56">
        <v>28.25</v>
      </c>
      <c r="D7017" s="56"/>
      <c r="E7017" s="56">
        <v>0.51</v>
      </c>
      <c r="F7017">
        <f>Table3[[#This Row],[DivPay]]*4</f>
        <v>2.04</v>
      </c>
      <c r="G7017" s="2">
        <f>Table3[[#This Row],[FwdDiv]]/Table3[[#This Row],[SharePrice]]</f>
        <v>7.221238938053097E-2</v>
      </c>
    </row>
    <row r="7018" spans="2:7" x14ac:dyDescent="0.2">
      <c r="B7018" s="57">
        <v>34941</v>
      </c>
      <c r="C7018" s="56">
        <v>28.38</v>
      </c>
      <c r="D7018" s="56"/>
      <c r="E7018" s="56">
        <v>0.51</v>
      </c>
      <c r="F7018">
        <f>Table3[[#This Row],[DivPay]]*4</f>
        <v>2.04</v>
      </c>
      <c r="G7018" s="2">
        <f>Table3[[#This Row],[FwdDiv]]/Table3[[#This Row],[SharePrice]]</f>
        <v>7.1881606765327705E-2</v>
      </c>
    </row>
    <row r="7019" spans="2:7" x14ac:dyDescent="0.2">
      <c r="B7019" s="57">
        <v>34940</v>
      </c>
      <c r="C7019" s="56">
        <v>28.75</v>
      </c>
      <c r="D7019" s="56"/>
      <c r="E7019" s="56">
        <v>0.51</v>
      </c>
      <c r="F7019">
        <f>Table3[[#This Row],[DivPay]]*4</f>
        <v>2.04</v>
      </c>
      <c r="G7019" s="2">
        <f>Table3[[#This Row],[FwdDiv]]/Table3[[#This Row],[SharePrice]]</f>
        <v>7.0956521739130432E-2</v>
      </c>
    </row>
    <row r="7020" spans="2:7" x14ac:dyDescent="0.2">
      <c r="B7020" s="57">
        <v>34939</v>
      </c>
      <c r="C7020" s="56">
        <v>28.75</v>
      </c>
      <c r="D7020" s="56"/>
      <c r="E7020" s="56">
        <v>0.51</v>
      </c>
      <c r="F7020">
        <f>Table3[[#This Row],[DivPay]]*4</f>
        <v>2.04</v>
      </c>
      <c r="G7020" s="2">
        <f>Table3[[#This Row],[FwdDiv]]/Table3[[#This Row],[SharePrice]]</f>
        <v>7.0956521739130432E-2</v>
      </c>
    </row>
    <row r="7021" spans="2:7" x14ac:dyDescent="0.2">
      <c r="B7021" s="57">
        <v>34936</v>
      </c>
      <c r="C7021" s="56">
        <v>28.75</v>
      </c>
      <c r="D7021" s="56"/>
      <c r="E7021" s="56">
        <v>0.51</v>
      </c>
      <c r="F7021">
        <f>Table3[[#This Row],[DivPay]]*4</f>
        <v>2.04</v>
      </c>
      <c r="G7021" s="2">
        <f>Table3[[#This Row],[FwdDiv]]/Table3[[#This Row],[SharePrice]]</f>
        <v>7.0956521739130432E-2</v>
      </c>
    </row>
    <row r="7022" spans="2:7" x14ac:dyDescent="0.2">
      <c r="B7022" s="57">
        <v>34935</v>
      </c>
      <c r="C7022" s="56">
        <v>28.5</v>
      </c>
      <c r="D7022" s="56"/>
      <c r="E7022" s="56">
        <v>0.51</v>
      </c>
      <c r="F7022">
        <f>Table3[[#This Row],[DivPay]]*4</f>
        <v>2.04</v>
      </c>
      <c r="G7022" s="2">
        <f>Table3[[#This Row],[FwdDiv]]/Table3[[#This Row],[SharePrice]]</f>
        <v>7.1578947368421048E-2</v>
      </c>
    </row>
    <row r="7023" spans="2:7" x14ac:dyDescent="0.2">
      <c r="B7023" s="57">
        <v>34934</v>
      </c>
      <c r="C7023" s="56">
        <v>28.38</v>
      </c>
      <c r="D7023" s="56"/>
      <c r="E7023" s="56">
        <v>0.51</v>
      </c>
      <c r="F7023">
        <f>Table3[[#This Row],[DivPay]]*4</f>
        <v>2.04</v>
      </c>
      <c r="G7023" s="2">
        <f>Table3[[#This Row],[FwdDiv]]/Table3[[#This Row],[SharePrice]]</f>
        <v>7.1881606765327705E-2</v>
      </c>
    </row>
    <row r="7024" spans="2:7" x14ac:dyDescent="0.2">
      <c r="B7024" s="57">
        <v>34933</v>
      </c>
      <c r="C7024" s="56">
        <v>28.63</v>
      </c>
      <c r="D7024" s="56"/>
      <c r="E7024" s="56">
        <v>0.51</v>
      </c>
      <c r="F7024">
        <f>Table3[[#This Row],[DivPay]]*4</f>
        <v>2.04</v>
      </c>
      <c r="G7024" s="2">
        <f>Table3[[#This Row],[FwdDiv]]/Table3[[#This Row],[SharePrice]]</f>
        <v>7.12539294446385E-2</v>
      </c>
    </row>
    <row r="7025" spans="2:7" x14ac:dyDescent="0.2">
      <c r="B7025" s="57">
        <v>34932</v>
      </c>
      <c r="C7025" s="56">
        <v>28.63</v>
      </c>
      <c r="D7025" s="56"/>
      <c r="E7025" s="56">
        <v>0.51</v>
      </c>
      <c r="F7025">
        <f>Table3[[#This Row],[DivPay]]*4</f>
        <v>2.04</v>
      </c>
      <c r="G7025" s="2">
        <f>Table3[[#This Row],[FwdDiv]]/Table3[[#This Row],[SharePrice]]</f>
        <v>7.12539294446385E-2</v>
      </c>
    </row>
    <row r="7026" spans="2:7" x14ac:dyDescent="0.2">
      <c r="B7026" s="57">
        <v>34929</v>
      </c>
      <c r="C7026" s="56">
        <v>28.75</v>
      </c>
      <c r="D7026" s="56"/>
      <c r="E7026" s="56">
        <v>0.51</v>
      </c>
      <c r="F7026">
        <f>Table3[[#This Row],[DivPay]]*4</f>
        <v>2.04</v>
      </c>
      <c r="G7026" s="2">
        <f>Table3[[#This Row],[FwdDiv]]/Table3[[#This Row],[SharePrice]]</f>
        <v>7.0956521739130432E-2</v>
      </c>
    </row>
    <row r="7027" spans="2:7" x14ac:dyDescent="0.2">
      <c r="B7027" s="57">
        <v>34928</v>
      </c>
      <c r="C7027" s="56">
        <v>28.63</v>
      </c>
      <c r="D7027" s="56"/>
      <c r="E7027" s="56">
        <v>0.51</v>
      </c>
      <c r="F7027">
        <f>Table3[[#This Row],[DivPay]]*4</f>
        <v>2.04</v>
      </c>
      <c r="G7027" s="2">
        <f>Table3[[#This Row],[FwdDiv]]/Table3[[#This Row],[SharePrice]]</f>
        <v>7.12539294446385E-2</v>
      </c>
    </row>
    <row r="7028" spans="2:7" x14ac:dyDescent="0.2">
      <c r="B7028" s="57">
        <v>34927</v>
      </c>
      <c r="C7028" s="56">
        <v>28.38</v>
      </c>
      <c r="D7028" s="56"/>
      <c r="E7028" s="56">
        <v>0.51</v>
      </c>
      <c r="F7028">
        <f>Table3[[#This Row],[DivPay]]*4</f>
        <v>2.04</v>
      </c>
      <c r="G7028" s="2">
        <f>Table3[[#This Row],[FwdDiv]]/Table3[[#This Row],[SharePrice]]</f>
        <v>7.1881606765327705E-2</v>
      </c>
    </row>
    <row r="7029" spans="2:7" x14ac:dyDescent="0.2">
      <c r="B7029" s="57">
        <v>34926</v>
      </c>
      <c r="C7029" s="56">
        <v>28.25</v>
      </c>
      <c r="D7029" s="56"/>
      <c r="E7029" s="56">
        <v>0.51</v>
      </c>
      <c r="F7029">
        <f>Table3[[#This Row],[DivPay]]*4</f>
        <v>2.04</v>
      </c>
      <c r="G7029" s="2">
        <f>Table3[[#This Row],[FwdDiv]]/Table3[[#This Row],[SharePrice]]</f>
        <v>7.221238938053097E-2</v>
      </c>
    </row>
    <row r="7030" spans="2:7" x14ac:dyDescent="0.2">
      <c r="B7030" s="57">
        <v>34925</v>
      </c>
      <c r="C7030" s="56">
        <v>28</v>
      </c>
      <c r="D7030" s="56">
        <v>0.51</v>
      </c>
      <c r="E7030" s="56">
        <v>0.51</v>
      </c>
      <c r="F7030">
        <f>Table3[[#This Row],[DivPay]]*4</f>
        <v>2.04</v>
      </c>
      <c r="G7030" s="2">
        <f>Table3[[#This Row],[FwdDiv]]/Table3[[#This Row],[SharePrice]]</f>
        <v>7.2857142857142856E-2</v>
      </c>
    </row>
    <row r="7031" spans="2:7" x14ac:dyDescent="0.2">
      <c r="B7031" s="57">
        <v>34922</v>
      </c>
      <c r="C7031" s="56">
        <v>28.88</v>
      </c>
      <c r="D7031" s="56"/>
      <c r="E7031" s="56">
        <v>0.51</v>
      </c>
      <c r="F7031">
        <f>Table3[[#This Row],[DivPay]]*4</f>
        <v>2.04</v>
      </c>
      <c r="G7031" s="2">
        <f>Table3[[#This Row],[FwdDiv]]/Table3[[#This Row],[SharePrice]]</f>
        <v>7.0637119113573413E-2</v>
      </c>
    </row>
    <row r="7032" spans="2:7" x14ac:dyDescent="0.2">
      <c r="B7032" s="57">
        <v>34921</v>
      </c>
      <c r="C7032" s="56">
        <v>28.88</v>
      </c>
      <c r="D7032" s="56"/>
      <c r="E7032" s="56">
        <v>0.51</v>
      </c>
      <c r="F7032">
        <f>Table3[[#This Row],[DivPay]]*4</f>
        <v>2.04</v>
      </c>
      <c r="G7032" s="2">
        <f>Table3[[#This Row],[FwdDiv]]/Table3[[#This Row],[SharePrice]]</f>
        <v>7.0637119113573413E-2</v>
      </c>
    </row>
    <row r="7033" spans="2:7" x14ac:dyDescent="0.2">
      <c r="B7033" s="57">
        <v>34920</v>
      </c>
      <c r="C7033" s="56">
        <v>29.13</v>
      </c>
      <c r="D7033" s="56"/>
      <c r="E7033" s="56">
        <v>0.51</v>
      </c>
      <c r="F7033">
        <f>Table3[[#This Row],[DivPay]]*4</f>
        <v>2.04</v>
      </c>
      <c r="G7033" s="2">
        <f>Table3[[#This Row],[FwdDiv]]/Table3[[#This Row],[SharePrice]]</f>
        <v>7.0030895983522148E-2</v>
      </c>
    </row>
    <row r="7034" spans="2:7" x14ac:dyDescent="0.2">
      <c r="B7034" s="57">
        <v>34919</v>
      </c>
      <c r="C7034" s="56">
        <v>29.13</v>
      </c>
      <c r="D7034" s="56"/>
      <c r="E7034" s="56">
        <v>0.51</v>
      </c>
      <c r="F7034">
        <f>Table3[[#This Row],[DivPay]]*4</f>
        <v>2.04</v>
      </c>
      <c r="G7034" s="2">
        <f>Table3[[#This Row],[FwdDiv]]/Table3[[#This Row],[SharePrice]]</f>
        <v>7.0030895983522148E-2</v>
      </c>
    </row>
    <row r="7035" spans="2:7" x14ac:dyDescent="0.2">
      <c r="B7035" s="57">
        <v>34918</v>
      </c>
      <c r="C7035" s="56">
        <v>28.88</v>
      </c>
      <c r="D7035" s="56"/>
      <c r="E7035" s="56">
        <v>0.51</v>
      </c>
      <c r="F7035">
        <f>Table3[[#This Row],[DivPay]]*4</f>
        <v>2.04</v>
      </c>
      <c r="G7035" s="2">
        <f>Table3[[#This Row],[FwdDiv]]/Table3[[#This Row],[SharePrice]]</f>
        <v>7.0637119113573413E-2</v>
      </c>
    </row>
    <row r="7036" spans="2:7" x14ac:dyDescent="0.2">
      <c r="B7036" s="57">
        <v>34915</v>
      </c>
      <c r="C7036" s="56">
        <v>28.88</v>
      </c>
      <c r="D7036" s="56"/>
      <c r="E7036" s="56">
        <v>0.51</v>
      </c>
      <c r="F7036">
        <f>Table3[[#This Row],[DivPay]]*4</f>
        <v>2.04</v>
      </c>
      <c r="G7036" s="2">
        <f>Table3[[#This Row],[FwdDiv]]/Table3[[#This Row],[SharePrice]]</f>
        <v>7.0637119113573413E-2</v>
      </c>
    </row>
    <row r="7037" spans="2:7" x14ac:dyDescent="0.2">
      <c r="B7037" s="57">
        <v>34914</v>
      </c>
      <c r="C7037" s="56">
        <v>28.88</v>
      </c>
      <c r="D7037" s="56"/>
      <c r="E7037" s="56">
        <v>0.51</v>
      </c>
      <c r="F7037">
        <f>Table3[[#This Row],[DivPay]]*4</f>
        <v>2.04</v>
      </c>
      <c r="G7037" s="2">
        <f>Table3[[#This Row],[FwdDiv]]/Table3[[#This Row],[SharePrice]]</f>
        <v>7.0637119113573413E-2</v>
      </c>
    </row>
    <row r="7038" spans="2:7" x14ac:dyDescent="0.2">
      <c r="B7038" s="57">
        <v>34913</v>
      </c>
      <c r="C7038" s="56">
        <v>29.13</v>
      </c>
      <c r="D7038" s="56"/>
      <c r="E7038" s="56">
        <v>0.51</v>
      </c>
      <c r="F7038">
        <f>Table3[[#This Row],[DivPay]]*4</f>
        <v>2.04</v>
      </c>
      <c r="G7038" s="2">
        <f>Table3[[#This Row],[FwdDiv]]/Table3[[#This Row],[SharePrice]]</f>
        <v>7.0030895983522148E-2</v>
      </c>
    </row>
    <row r="7039" spans="2:7" x14ac:dyDescent="0.2">
      <c r="B7039" s="57">
        <v>34912</v>
      </c>
      <c r="C7039" s="56">
        <v>28.75</v>
      </c>
      <c r="D7039" s="56"/>
      <c r="E7039" s="56">
        <v>0.51</v>
      </c>
      <c r="F7039">
        <f>Table3[[#This Row],[DivPay]]*4</f>
        <v>2.04</v>
      </c>
      <c r="G7039" s="2">
        <f>Table3[[#This Row],[FwdDiv]]/Table3[[#This Row],[SharePrice]]</f>
        <v>7.0956521739130432E-2</v>
      </c>
    </row>
    <row r="7040" spans="2:7" x14ac:dyDescent="0.2">
      <c r="B7040" s="57">
        <v>34911</v>
      </c>
      <c r="C7040" s="56">
        <v>29</v>
      </c>
      <c r="D7040" s="56"/>
      <c r="E7040" s="56">
        <v>0.51</v>
      </c>
      <c r="F7040">
        <f>Table3[[#This Row],[DivPay]]*4</f>
        <v>2.04</v>
      </c>
      <c r="G7040" s="2">
        <f>Table3[[#This Row],[FwdDiv]]/Table3[[#This Row],[SharePrice]]</f>
        <v>7.0344827586206901E-2</v>
      </c>
    </row>
    <row r="7041" spans="2:7" x14ac:dyDescent="0.2">
      <c r="B7041" s="57">
        <v>34908</v>
      </c>
      <c r="C7041" s="56">
        <v>29.13</v>
      </c>
      <c r="D7041" s="56"/>
      <c r="E7041" s="56">
        <v>0.51</v>
      </c>
      <c r="F7041">
        <f>Table3[[#This Row],[DivPay]]*4</f>
        <v>2.04</v>
      </c>
      <c r="G7041" s="2">
        <f>Table3[[#This Row],[FwdDiv]]/Table3[[#This Row],[SharePrice]]</f>
        <v>7.0030895983522148E-2</v>
      </c>
    </row>
    <row r="7042" spans="2:7" x14ac:dyDescent="0.2">
      <c r="B7042" s="57">
        <v>34907</v>
      </c>
      <c r="C7042" s="56">
        <v>29.25</v>
      </c>
      <c r="D7042" s="56"/>
      <c r="E7042" s="56">
        <v>0.51</v>
      </c>
      <c r="F7042">
        <f>Table3[[#This Row],[DivPay]]*4</f>
        <v>2.04</v>
      </c>
      <c r="G7042" s="2">
        <f>Table3[[#This Row],[FwdDiv]]/Table3[[#This Row],[SharePrice]]</f>
        <v>6.974358974358974E-2</v>
      </c>
    </row>
    <row r="7043" spans="2:7" x14ac:dyDescent="0.2">
      <c r="B7043" s="57">
        <v>34906</v>
      </c>
      <c r="C7043" s="56">
        <v>29</v>
      </c>
      <c r="D7043" s="56"/>
      <c r="E7043" s="56">
        <v>0.51</v>
      </c>
      <c r="F7043">
        <f>Table3[[#This Row],[DivPay]]*4</f>
        <v>2.04</v>
      </c>
      <c r="G7043" s="2">
        <f>Table3[[#This Row],[FwdDiv]]/Table3[[#This Row],[SharePrice]]</f>
        <v>7.0344827586206901E-2</v>
      </c>
    </row>
    <row r="7044" spans="2:7" x14ac:dyDescent="0.2">
      <c r="B7044" s="57">
        <v>34905</v>
      </c>
      <c r="C7044" s="56">
        <v>29.25</v>
      </c>
      <c r="D7044" s="56"/>
      <c r="E7044" s="56">
        <v>0.51</v>
      </c>
      <c r="F7044">
        <f>Table3[[#This Row],[DivPay]]*4</f>
        <v>2.04</v>
      </c>
      <c r="G7044" s="2">
        <f>Table3[[#This Row],[FwdDiv]]/Table3[[#This Row],[SharePrice]]</f>
        <v>6.974358974358974E-2</v>
      </c>
    </row>
    <row r="7045" spans="2:7" x14ac:dyDescent="0.2">
      <c r="B7045" s="57">
        <v>34904</v>
      </c>
      <c r="C7045" s="56">
        <v>28.75</v>
      </c>
      <c r="D7045" s="56"/>
      <c r="E7045" s="56">
        <v>0.51</v>
      </c>
      <c r="F7045">
        <f>Table3[[#This Row],[DivPay]]*4</f>
        <v>2.04</v>
      </c>
      <c r="G7045" s="2">
        <f>Table3[[#This Row],[FwdDiv]]/Table3[[#This Row],[SharePrice]]</f>
        <v>7.0956521739130432E-2</v>
      </c>
    </row>
    <row r="7046" spans="2:7" x14ac:dyDescent="0.2">
      <c r="B7046" s="57">
        <v>34901</v>
      </c>
      <c r="C7046" s="56">
        <v>28.63</v>
      </c>
      <c r="D7046" s="56"/>
      <c r="E7046" s="56">
        <v>0.51</v>
      </c>
      <c r="F7046">
        <f>Table3[[#This Row],[DivPay]]*4</f>
        <v>2.04</v>
      </c>
      <c r="G7046" s="2">
        <f>Table3[[#This Row],[FwdDiv]]/Table3[[#This Row],[SharePrice]]</f>
        <v>7.12539294446385E-2</v>
      </c>
    </row>
    <row r="7047" spans="2:7" x14ac:dyDescent="0.2">
      <c r="B7047" s="57">
        <v>34900</v>
      </c>
      <c r="C7047" s="56">
        <v>28.88</v>
      </c>
      <c r="D7047" s="56"/>
      <c r="E7047" s="56">
        <v>0.51</v>
      </c>
      <c r="F7047">
        <f>Table3[[#This Row],[DivPay]]*4</f>
        <v>2.04</v>
      </c>
      <c r="G7047" s="2">
        <f>Table3[[#This Row],[FwdDiv]]/Table3[[#This Row],[SharePrice]]</f>
        <v>7.0637119113573413E-2</v>
      </c>
    </row>
    <row r="7048" spans="2:7" x14ac:dyDescent="0.2">
      <c r="B7048" s="57">
        <v>34899</v>
      </c>
      <c r="C7048" s="56">
        <v>28.75</v>
      </c>
      <c r="D7048" s="56"/>
      <c r="E7048" s="56">
        <v>0.51</v>
      </c>
      <c r="F7048">
        <f>Table3[[#This Row],[DivPay]]*4</f>
        <v>2.04</v>
      </c>
      <c r="G7048" s="2">
        <f>Table3[[#This Row],[FwdDiv]]/Table3[[#This Row],[SharePrice]]</f>
        <v>7.0956521739130432E-2</v>
      </c>
    </row>
    <row r="7049" spans="2:7" x14ac:dyDescent="0.2">
      <c r="B7049" s="57">
        <v>34898</v>
      </c>
      <c r="C7049" s="56">
        <v>29</v>
      </c>
      <c r="D7049" s="56"/>
      <c r="E7049" s="56">
        <v>0.51</v>
      </c>
      <c r="F7049">
        <f>Table3[[#This Row],[DivPay]]*4</f>
        <v>2.04</v>
      </c>
      <c r="G7049" s="2">
        <f>Table3[[#This Row],[FwdDiv]]/Table3[[#This Row],[SharePrice]]</f>
        <v>7.0344827586206901E-2</v>
      </c>
    </row>
    <row r="7050" spans="2:7" x14ac:dyDescent="0.2">
      <c r="B7050" s="57">
        <v>34897</v>
      </c>
      <c r="C7050" s="56">
        <v>28.88</v>
      </c>
      <c r="D7050" s="56"/>
      <c r="E7050" s="56">
        <v>0.51</v>
      </c>
      <c r="F7050">
        <f>Table3[[#This Row],[DivPay]]*4</f>
        <v>2.04</v>
      </c>
      <c r="G7050" s="2">
        <f>Table3[[#This Row],[FwdDiv]]/Table3[[#This Row],[SharePrice]]</f>
        <v>7.0637119113573413E-2</v>
      </c>
    </row>
    <row r="7051" spans="2:7" x14ac:dyDescent="0.2">
      <c r="B7051" s="57">
        <v>34894</v>
      </c>
      <c r="C7051" s="56">
        <v>29</v>
      </c>
      <c r="D7051" s="56"/>
      <c r="E7051" s="56">
        <v>0.51</v>
      </c>
      <c r="F7051">
        <f>Table3[[#This Row],[DivPay]]*4</f>
        <v>2.04</v>
      </c>
      <c r="G7051" s="2">
        <f>Table3[[#This Row],[FwdDiv]]/Table3[[#This Row],[SharePrice]]</f>
        <v>7.0344827586206901E-2</v>
      </c>
    </row>
    <row r="7052" spans="2:7" x14ac:dyDescent="0.2">
      <c r="B7052" s="57">
        <v>34893</v>
      </c>
      <c r="C7052" s="56">
        <v>29.25</v>
      </c>
      <c r="D7052" s="56"/>
      <c r="E7052" s="56">
        <v>0.51</v>
      </c>
      <c r="F7052">
        <f>Table3[[#This Row],[DivPay]]*4</f>
        <v>2.04</v>
      </c>
      <c r="G7052" s="2">
        <f>Table3[[#This Row],[FwdDiv]]/Table3[[#This Row],[SharePrice]]</f>
        <v>6.974358974358974E-2</v>
      </c>
    </row>
    <row r="7053" spans="2:7" x14ac:dyDescent="0.2">
      <c r="B7053" s="57">
        <v>34892</v>
      </c>
      <c r="C7053" s="56">
        <v>29.25</v>
      </c>
      <c r="D7053" s="56"/>
      <c r="E7053" s="56">
        <v>0.51</v>
      </c>
      <c r="F7053">
        <f>Table3[[#This Row],[DivPay]]*4</f>
        <v>2.04</v>
      </c>
      <c r="G7053" s="2">
        <f>Table3[[#This Row],[FwdDiv]]/Table3[[#This Row],[SharePrice]]</f>
        <v>6.974358974358974E-2</v>
      </c>
    </row>
    <row r="7054" spans="2:7" x14ac:dyDescent="0.2">
      <c r="B7054" s="57">
        <v>34891</v>
      </c>
      <c r="C7054" s="56">
        <v>29.25</v>
      </c>
      <c r="D7054" s="56"/>
      <c r="E7054" s="56">
        <v>0.51</v>
      </c>
      <c r="F7054">
        <f>Table3[[#This Row],[DivPay]]*4</f>
        <v>2.04</v>
      </c>
      <c r="G7054" s="2">
        <f>Table3[[#This Row],[FwdDiv]]/Table3[[#This Row],[SharePrice]]</f>
        <v>6.974358974358974E-2</v>
      </c>
    </row>
    <row r="7055" spans="2:7" x14ac:dyDescent="0.2">
      <c r="B7055" s="57">
        <v>34890</v>
      </c>
      <c r="C7055" s="56">
        <v>29.38</v>
      </c>
      <c r="D7055" s="56"/>
      <c r="E7055" s="56">
        <v>0.51</v>
      </c>
      <c r="F7055">
        <f>Table3[[#This Row],[DivPay]]*4</f>
        <v>2.04</v>
      </c>
      <c r="G7055" s="2">
        <f>Table3[[#This Row],[FwdDiv]]/Table3[[#This Row],[SharePrice]]</f>
        <v>6.9434989788972099E-2</v>
      </c>
    </row>
    <row r="7056" spans="2:7" x14ac:dyDescent="0.2">
      <c r="B7056" s="57">
        <v>34887</v>
      </c>
      <c r="C7056" s="56">
        <v>29.38</v>
      </c>
      <c r="D7056" s="56"/>
      <c r="E7056" s="56">
        <v>0.51</v>
      </c>
      <c r="F7056">
        <f>Table3[[#This Row],[DivPay]]*4</f>
        <v>2.04</v>
      </c>
      <c r="G7056" s="2">
        <f>Table3[[#This Row],[FwdDiv]]/Table3[[#This Row],[SharePrice]]</f>
        <v>6.9434989788972099E-2</v>
      </c>
    </row>
    <row r="7057" spans="2:7" x14ac:dyDescent="0.2">
      <c r="B7057" s="57">
        <v>34886</v>
      </c>
      <c r="C7057" s="56">
        <v>29.88</v>
      </c>
      <c r="D7057" s="56"/>
      <c r="E7057" s="56">
        <v>0.51</v>
      </c>
      <c r="F7057">
        <f>Table3[[#This Row],[DivPay]]*4</f>
        <v>2.04</v>
      </c>
      <c r="G7057" s="2">
        <f>Table3[[#This Row],[FwdDiv]]/Table3[[#This Row],[SharePrice]]</f>
        <v>6.8273092369477914E-2</v>
      </c>
    </row>
    <row r="7058" spans="2:7" x14ac:dyDescent="0.2">
      <c r="B7058" s="57">
        <v>34885</v>
      </c>
      <c r="C7058" s="56">
        <v>29.25</v>
      </c>
      <c r="D7058" s="56"/>
      <c r="E7058" s="56">
        <v>0.51</v>
      </c>
      <c r="F7058">
        <f>Table3[[#This Row],[DivPay]]*4</f>
        <v>2.04</v>
      </c>
      <c r="G7058" s="2">
        <f>Table3[[#This Row],[FwdDiv]]/Table3[[#This Row],[SharePrice]]</f>
        <v>6.974358974358974E-2</v>
      </c>
    </row>
    <row r="7059" spans="2:7" x14ac:dyDescent="0.2">
      <c r="B7059" s="57">
        <v>34883</v>
      </c>
      <c r="C7059" s="56">
        <v>29.5</v>
      </c>
      <c r="D7059" s="56"/>
      <c r="E7059" s="56">
        <v>0.51</v>
      </c>
      <c r="F7059">
        <f>Table3[[#This Row],[DivPay]]*4</f>
        <v>2.04</v>
      </c>
      <c r="G7059" s="2">
        <f>Table3[[#This Row],[FwdDiv]]/Table3[[#This Row],[SharePrice]]</f>
        <v>6.9152542372881362E-2</v>
      </c>
    </row>
    <row r="7060" spans="2:7" x14ac:dyDescent="0.2">
      <c r="B7060" s="57">
        <v>34880</v>
      </c>
      <c r="C7060" s="56">
        <v>29.5</v>
      </c>
      <c r="D7060" s="56"/>
      <c r="E7060" s="56">
        <v>0.51</v>
      </c>
      <c r="F7060">
        <f>Table3[[#This Row],[DivPay]]*4</f>
        <v>2.04</v>
      </c>
      <c r="G7060" s="2">
        <f>Table3[[#This Row],[FwdDiv]]/Table3[[#This Row],[SharePrice]]</f>
        <v>6.9152542372881362E-2</v>
      </c>
    </row>
    <row r="7061" spans="2:7" x14ac:dyDescent="0.2">
      <c r="B7061" s="57">
        <v>34879</v>
      </c>
      <c r="C7061" s="56">
        <v>29.75</v>
      </c>
      <c r="D7061" s="56"/>
      <c r="E7061" s="56">
        <v>0.51</v>
      </c>
      <c r="F7061">
        <f>Table3[[#This Row],[DivPay]]*4</f>
        <v>2.04</v>
      </c>
      <c r="G7061" s="2">
        <f>Table3[[#This Row],[FwdDiv]]/Table3[[#This Row],[SharePrice]]</f>
        <v>6.8571428571428575E-2</v>
      </c>
    </row>
    <row r="7062" spans="2:7" x14ac:dyDescent="0.2">
      <c r="B7062" s="57">
        <v>34878</v>
      </c>
      <c r="C7062" s="56">
        <v>29.88</v>
      </c>
      <c r="D7062" s="56"/>
      <c r="E7062" s="56">
        <v>0.51</v>
      </c>
      <c r="F7062">
        <f>Table3[[#This Row],[DivPay]]*4</f>
        <v>2.04</v>
      </c>
      <c r="G7062" s="2">
        <f>Table3[[#This Row],[FwdDiv]]/Table3[[#This Row],[SharePrice]]</f>
        <v>6.8273092369477914E-2</v>
      </c>
    </row>
    <row r="7063" spans="2:7" x14ac:dyDescent="0.2">
      <c r="B7063" s="57">
        <v>34877</v>
      </c>
      <c r="C7063" s="56">
        <v>29.5</v>
      </c>
      <c r="D7063" s="56"/>
      <c r="E7063" s="56">
        <v>0.51</v>
      </c>
      <c r="F7063">
        <f>Table3[[#This Row],[DivPay]]*4</f>
        <v>2.04</v>
      </c>
      <c r="G7063" s="2">
        <f>Table3[[#This Row],[FwdDiv]]/Table3[[#This Row],[SharePrice]]</f>
        <v>6.9152542372881362E-2</v>
      </c>
    </row>
    <row r="7064" spans="2:7" x14ac:dyDescent="0.2">
      <c r="B7064" s="57">
        <v>34876</v>
      </c>
      <c r="C7064" s="56">
        <v>29.38</v>
      </c>
      <c r="D7064" s="56"/>
      <c r="E7064" s="56">
        <v>0.51</v>
      </c>
      <c r="F7064">
        <f>Table3[[#This Row],[DivPay]]*4</f>
        <v>2.04</v>
      </c>
      <c r="G7064" s="2">
        <f>Table3[[#This Row],[FwdDiv]]/Table3[[#This Row],[SharePrice]]</f>
        <v>6.9434989788972099E-2</v>
      </c>
    </row>
    <row r="7065" spans="2:7" x14ac:dyDescent="0.2">
      <c r="B7065" s="57">
        <v>34873</v>
      </c>
      <c r="C7065" s="56">
        <v>29.88</v>
      </c>
      <c r="D7065" s="56"/>
      <c r="E7065" s="56">
        <v>0.51</v>
      </c>
      <c r="F7065">
        <f>Table3[[#This Row],[DivPay]]*4</f>
        <v>2.04</v>
      </c>
      <c r="G7065" s="2">
        <f>Table3[[#This Row],[FwdDiv]]/Table3[[#This Row],[SharePrice]]</f>
        <v>6.8273092369477914E-2</v>
      </c>
    </row>
    <row r="7066" spans="2:7" x14ac:dyDescent="0.2">
      <c r="B7066" s="57">
        <v>34872</v>
      </c>
      <c r="C7066" s="56">
        <v>30.13</v>
      </c>
      <c r="D7066" s="56"/>
      <c r="E7066" s="56">
        <v>0.51</v>
      </c>
      <c r="F7066">
        <f>Table3[[#This Row],[DivPay]]*4</f>
        <v>2.04</v>
      </c>
      <c r="G7066" s="2">
        <f>Table3[[#This Row],[FwdDiv]]/Table3[[#This Row],[SharePrice]]</f>
        <v>6.770660471291072E-2</v>
      </c>
    </row>
    <row r="7067" spans="2:7" x14ac:dyDescent="0.2">
      <c r="B7067" s="57">
        <v>34871</v>
      </c>
      <c r="C7067" s="56">
        <v>29.5</v>
      </c>
      <c r="D7067" s="56"/>
      <c r="E7067" s="56">
        <v>0.51</v>
      </c>
      <c r="F7067">
        <f>Table3[[#This Row],[DivPay]]*4</f>
        <v>2.04</v>
      </c>
      <c r="G7067" s="2">
        <f>Table3[[#This Row],[FwdDiv]]/Table3[[#This Row],[SharePrice]]</f>
        <v>6.9152542372881362E-2</v>
      </c>
    </row>
    <row r="7068" spans="2:7" x14ac:dyDescent="0.2">
      <c r="B7068" s="57">
        <v>34870</v>
      </c>
      <c r="C7068" s="56">
        <v>29.38</v>
      </c>
      <c r="D7068" s="56"/>
      <c r="E7068" s="56">
        <v>0.51</v>
      </c>
      <c r="F7068">
        <f>Table3[[#This Row],[DivPay]]*4</f>
        <v>2.04</v>
      </c>
      <c r="G7068" s="2">
        <f>Table3[[#This Row],[FwdDiv]]/Table3[[#This Row],[SharePrice]]</f>
        <v>6.9434989788972099E-2</v>
      </c>
    </row>
    <row r="7069" spans="2:7" x14ac:dyDescent="0.2">
      <c r="B7069" s="57">
        <v>34869</v>
      </c>
      <c r="C7069" s="56">
        <v>29.5</v>
      </c>
      <c r="D7069" s="56"/>
      <c r="E7069" s="56">
        <v>0.51</v>
      </c>
      <c r="F7069">
        <f>Table3[[#This Row],[DivPay]]*4</f>
        <v>2.04</v>
      </c>
      <c r="G7069" s="2">
        <f>Table3[[#This Row],[FwdDiv]]/Table3[[#This Row],[SharePrice]]</f>
        <v>6.9152542372881362E-2</v>
      </c>
    </row>
    <row r="7070" spans="2:7" x14ac:dyDescent="0.2">
      <c r="B7070" s="57">
        <v>34866</v>
      </c>
      <c r="C7070" s="56">
        <v>29.5</v>
      </c>
      <c r="D7070" s="56"/>
      <c r="E7070" s="56">
        <v>0.51</v>
      </c>
      <c r="F7070">
        <f>Table3[[#This Row],[DivPay]]*4</f>
        <v>2.04</v>
      </c>
      <c r="G7070" s="2">
        <f>Table3[[#This Row],[FwdDiv]]/Table3[[#This Row],[SharePrice]]</f>
        <v>6.9152542372881362E-2</v>
      </c>
    </row>
    <row r="7071" spans="2:7" x14ac:dyDescent="0.2">
      <c r="B7071" s="57">
        <v>34865</v>
      </c>
      <c r="C7071" s="56">
        <v>30</v>
      </c>
      <c r="D7071" s="56"/>
      <c r="E7071" s="56">
        <v>0.51</v>
      </c>
      <c r="F7071">
        <f>Table3[[#This Row],[DivPay]]*4</f>
        <v>2.04</v>
      </c>
      <c r="G7071" s="2">
        <f>Table3[[#This Row],[FwdDiv]]/Table3[[#This Row],[SharePrice]]</f>
        <v>6.8000000000000005E-2</v>
      </c>
    </row>
    <row r="7072" spans="2:7" x14ac:dyDescent="0.2">
      <c r="B7072" s="57">
        <v>34864</v>
      </c>
      <c r="C7072" s="56">
        <v>30</v>
      </c>
      <c r="D7072" s="56"/>
      <c r="E7072" s="56">
        <v>0.51</v>
      </c>
      <c r="F7072">
        <f>Table3[[#This Row],[DivPay]]*4</f>
        <v>2.04</v>
      </c>
      <c r="G7072" s="2">
        <f>Table3[[#This Row],[FwdDiv]]/Table3[[#This Row],[SharePrice]]</f>
        <v>6.8000000000000005E-2</v>
      </c>
    </row>
    <row r="7073" spans="2:7" x14ac:dyDescent="0.2">
      <c r="B7073" s="57">
        <v>34863</v>
      </c>
      <c r="C7073" s="56">
        <v>30</v>
      </c>
      <c r="D7073" s="56"/>
      <c r="E7073" s="56">
        <v>0.51</v>
      </c>
      <c r="F7073">
        <f>Table3[[#This Row],[DivPay]]*4</f>
        <v>2.04</v>
      </c>
      <c r="G7073" s="2">
        <f>Table3[[#This Row],[FwdDiv]]/Table3[[#This Row],[SharePrice]]</f>
        <v>6.8000000000000005E-2</v>
      </c>
    </row>
    <row r="7074" spans="2:7" x14ac:dyDescent="0.2">
      <c r="B7074" s="57">
        <v>34862</v>
      </c>
      <c r="C7074" s="56">
        <v>29.63</v>
      </c>
      <c r="D7074" s="56"/>
      <c r="E7074" s="56">
        <v>0.51</v>
      </c>
      <c r="F7074">
        <f>Table3[[#This Row],[DivPay]]*4</f>
        <v>2.04</v>
      </c>
      <c r="G7074" s="2">
        <f>Table3[[#This Row],[FwdDiv]]/Table3[[#This Row],[SharePrice]]</f>
        <v>6.8849139385757679E-2</v>
      </c>
    </row>
    <row r="7075" spans="2:7" x14ac:dyDescent="0.2">
      <c r="B7075" s="57">
        <v>34859</v>
      </c>
      <c r="C7075" s="56">
        <v>29.13</v>
      </c>
      <c r="D7075" s="56"/>
      <c r="E7075" s="56">
        <v>0.51</v>
      </c>
      <c r="F7075">
        <f>Table3[[#This Row],[DivPay]]*4</f>
        <v>2.04</v>
      </c>
      <c r="G7075" s="2">
        <f>Table3[[#This Row],[FwdDiv]]/Table3[[#This Row],[SharePrice]]</f>
        <v>7.0030895983522148E-2</v>
      </c>
    </row>
    <row r="7076" spans="2:7" x14ac:dyDescent="0.2">
      <c r="B7076" s="57">
        <v>34858</v>
      </c>
      <c r="C7076" s="56">
        <v>29.88</v>
      </c>
      <c r="D7076" s="56"/>
      <c r="E7076" s="56">
        <v>0.51</v>
      </c>
      <c r="F7076">
        <f>Table3[[#This Row],[DivPay]]*4</f>
        <v>2.04</v>
      </c>
      <c r="G7076" s="2">
        <f>Table3[[#This Row],[FwdDiv]]/Table3[[#This Row],[SharePrice]]</f>
        <v>6.8273092369477914E-2</v>
      </c>
    </row>
    <row r="7077" spans="2:7" x14ac:dyDescent="0.2">
      <c r="B7077" s="57">
        <v>34857</v>
      </c>
      <c r="C7077" s="56">
        <v>30.13</v>
      </c>
      <c r="D7077" s="56"/>
      <c r="E7077" s="56">
        <v>0.51</v>
      </c>
      <c r="F7077">
        <f>Table3[[#This Row],[DivPay]]*4</f>
        <v>2.04</v>
      </c>
      <c r="G7077" s="2">
        <f>Table3[[#This Row],[FwdDiv]]/Table3[[#This Row],[SharePrice]]</f>
        <v>6.770660471291072E-2</v>
      </c>
    </row>
    <row r="7078" spans="2:7" x14ac:dyDescent="0.2">
      <c r="B7078" s="57">
        <v>34856</v>
      </c>
      <c r="C7078" s="56">
        <v>30.63</v>
      </c>
      <c r="D7078" s="56"/>
      <c r="E7078" s="56">
        <v>0.51</v>
      </c>
      <c r="F7078">
        <f>Table3[[#This Row],[DivPay]]*4</f>
        <v>2.04</v>
      </c>
      <c r="G7078" s="2">
        <f>Table3[[#This Row],[FwdDiv]]/Table3[[#This Row],[SharePrice]]</f>
        <v>6.6601371204701276E-2</v>
      </c>
    </row>
    <row r="7079" spans="2:7" x14ac:dyDescent="0.2">
      <c r="B7079" s="57">
        <v>34855</v>
      </c>
      <c r="C7079" s="56">
        <v>30.75</v>
      </c>
      <c r="D7079" s="56"/>
      <c r="E7079" s="56">
        <v>0.51</v>
      </c>
      <c r="F7079">
        <f>Table3[[#This Row],[DivPay]]*4</f>
        <v>2.04</v>
      </c>
      <c r="G7079" s="2">
        <f>Table3[[#This Row],[FwdDiv]]/Table3[[#This Row],[SharePrice]]</f>
        <v>6.634146341463415E-2</v>
      </c>
    </row>
    <row r="7080" spans="2:7" x14ac:dyDescent="0.2">
      <c r="B7080" s="57">
        <v>34852</v>
      </c>
      <c r="C7080" s="56">
        <v>30</v>
      </c>
      <c r="D7080" s="56"/>
      <c r="E7080" s="56">
        <v>0.51</v>
      </c>
      <c r="F7080">
        <f>Table3[[#This Row],[DivPay]]*4</f>
        <v>2.04</v>
      </c>
      <c r="G7080" s="2">
        <f>Table3[[#This Row],[FwdDiv]]/Table3[[#This Row],[SharePrice]]</f>
        <v>6.8000000000000005E-2</v>
      </c>
    </row>
    <row r="7081" spans="2:7" x14ac:dyDescent="0.2">
      <c r="B7081" s="57">
        <v>34851</v>
      </c>
      <c r="C7081" s="56">
        <v>29.88</v>
      </c>
      <c r="D7081" s="56"/>
      <c r="E7081" s="56">
        <v>0.51</v>
      </c>
      <c r="F7081">
        <f>Table3[[#This Row],[DivPay]]*4</f>
        <v>2.04</v>
      </c>
      <c r="G7081" s="2">
        <f>Table3[[#This Row],[FwdDiv]]/Table3[[#This Row],[SharePrice]]</f>
        <v>6.8273092369477914E-2</v>
      </c>
    </row>
    <row r="7082" spans="2:7" x14ac:dyDescent="0.2">
      <c r="B7082" s="57">
        <v>34850</v>
      </c>
      <c r="C7082" s="56">
        <v>29.88</v>
      </c>
      <c r="D7082" s="56"/>
      <c r="E7082" s="56">
        <v>0.51</v>
      </c>
      <c r="F7082">
        <f>Table3[[#This Row],[DivPay]]*4</f>
        <v>2.04</v>
      </c>
      <c r="G7082" s="2">
        <f>Table3[[#This Row],[FwdDiv]]/Table3[[#This Row],[SharePrice]]</f>
        <v>6.8273092369477914E-2</v>
      </c>
    </row>
    <row r="7083" spans="2:7" x14ac:dyDescent="0.2">
      <c r="B7083" s="57">
        <v>34849</v>
      </c>
      <c r="C7083" s="56">
        <v>29.25</v>
      </c>
      <c r="D7083" s="56"/>
      <c r="E7083" s="56">
        <v>0.51</v>
      </c>
      <c r="F7083">
        <f>Table3[[#This Row],[DivPay]]*4</f>
        <v>2.04</v>
      </c>
      <c r="G7083" s="2">
        <f>Table3[[#This Row],[FwdDiv]]/Table3[[#This Row],[SharePrice]]</f>
        <v>6.974358974358974E-2</v>
      </c>
    </row>
    <row r="7084" spans="2:7" x14ac:dyDescent="0.2">
      <c r="B7084" s="57">
        <v>34845</v>
      </c>
      <c r="C7084" s="56">
        <v>28.5</v>
      </c>
      <c r="D7084" s="56"/>
      <c r="E7084" s="56">
        <v>0.51</v>
      </c>
      <c r="F7084">
        <f>Table3[[#This Row],[DivPay]]*4</f>
        <v>2.04</v>
      </c>
      <c r="G7084" s="2">
        <f>Table3[[#This Row],[FwdDiv]]/Table3[[#This Row],[SharePrice]]</f>
        <v>7.1578947368421048E-2</v>
      </c>
    </row>
    <row r="7085" spans="2:7" x14ac:dyDescent="0.2">
      <c r="B7085" s="57">
        <v>34844</v>
      </c>
      <c r="C7085" s="56">
        <v>28.63</v>
      </c>
      <c r="D7085" s="56"/>
      <c r="E7085" s="56">
        <v>0.51</v>
      </c>
      <c r="F7085">
        <f>Table3[[#This Row],[DivPay]]*4</f>
        <v>2.04</v>
      </c>
      <c r="G7085" s="2">
        <f>Table3[[#This Row],[FwdDiv]]/Table3[[#This Row],[SharePrice]]</f>
        <v>7.12539294446385E-2</v>
      </c>
    </row>
    <row r="7086" spans="2:7" x14ac:dyDescent="0.2">
      <c r="B7086" s="57">
        <v>34843</v>
      </c>
      <c r="C7086" s="56">
        <v>28.13</v>
      </c>
      <c r="D7086" s="56"/>
      <c r="E7086" s="56">
        <v>0.51</v>
      </c>
      <c r="F7086">
        <f>Table3[[#This Row],[DivPay]]*4</f>
        <v>2.04</v>
      </c>
      <c r="G7086" s="2">
        <f>Table3[[#This Row],[FwdDiv]]/Table3[[#This Row],[SharePrice]]</f>
        <v>7.2520440810522571E-2</v>
      </c>
    </row>
    <row r="7087" spans="2:7" x14ac:dyDescent="0.2">
      <c r="B7087" s="57">
        <v>34842</v>
      </c>
      <c r="C7087" s="56">
        <v>28</v>
      </c>
      <c r="D7087" s="56"/>
      <c r="E7087" s="56">
        <v>0.51</v>
      </c>
      <c r="F7087">
        <f>Table3[[#This Row],[DivPay]]*4</f>
        <v>2.04</v>
      </c>
      <c r="G7087" s="2">
        <f>Table3[[#This Row],[FwdDiv]]/Table3[[#This Row],[SharePrice]]</f>
        <v>7.2857142857142856E-2</v>
      </c>
    </row>
    <row r="7088" spans="2:7" x14ac:dyDescent="0.2">
      <c r="B7088" s="57">
        <v>34841</v>
      </c>
      <c r="C7088" s="56">
        <v>27.75</v>
      </c>
      <c r="D7088" s="56"/>
      <c r="E7088" s="56">
        <v>0.51</v>
      </c>
      <c r="F7088">
        <f>Table3[[#This Row],[DivPay]]*4</f>
        <v>2.04</v>
      </c>
      <c r="G7088" s="2">
        <f>Table3[[#This Row],[FwdDiv]]/Table3[[#This Row],[SharePrice]]</f>
        <v>7.3513513513513512E-2</v>
      </c>
    </row>
    <row r="7089" spans="2:7" x14ac:dyDescent="0.2">
      <c r="B7089" s="57">
        <v>34838</v>
      </c>
      <c r="C7089" s="56">
        <v>27.88</v>
      </c>
      <c r="D7089" s="56"/>
      <c r="E7089" s="56">
        <v>0.51</v>
      </c>
      <c r="F7089">
        <f>Table3[[#This Row],[DivPay]]*4</f>
        <v>2.04</v>
      </c>
      <c r="G7089" s="2">
        <f>Table3[[#This Row],[FwdDiv]]/Table3[[#This Row],[SharePrice]]</f>
        <v>7.3170731707317083E-2</v>
      </c>
    </row>
    <row r="7090" spans="2:7" x14ac:dyDescent="0.2">
      <c r="B7090" s="57">
        <v>34837</v>
      </c>
      <c r="C7090" s="56">
        <v>28.13</v>
      </c>
      <c r="D7090" s="56"/>
      <c r="E7090" s="56">
        <v>0.51</v>
      </c>
      <c r="F7090">
        <f>Table3[[#This Row],[DivPay]]*4</f>
        <v>2.04</v>
      </c>
      <c r="G7090" s="2">
        <f>Table3[[#This Row],[FwdDiv]]/Table3[[#This Row],[SharePrice]]</f>
        <v>7.2520440810522571E-2</v>
      </c>
    </row>
    <row r="7091" spans="2:7" x14ac:dyDescent="0.2">
      <c r="B7091" s="57">
        <v>34836</v>
      </c>
      <c r="C7091" s="56">
        <v>28.38</v>
      </c>
      <c r="D7091" s="56"/>
      <c r="E7091" s="56">
        <v>0.51</v>
      </c>
      <c r="F7091">
        <f>Table3[[#This Row],[DivPay]]*4</f>
        <v>2.04</v>
      </c>
      <c r="G7091" s="2">
        <f>Table3[[#This Row],[FwdDiv]]/Table3[[#This Row],[SharePrice]]</f>
        <v>7.1881606765327705E-2</v>
      </c>
    </row>
    <row r="7092" spans="2:7" x14ac:dyDescent="0.2">
      <c r="B7092" s="57">
        <v>34835</v>
      </c>
      <c r="C7092" s="56">
        <v>28.5</v>
      </c>
      <c r="D7092" s="56"/>
      <c r="E7092" s="56">
        <v>0.51</v>
      </c>
      <c r="F7092">
        <f>Table3[[#This Row],[DivPay]]*4</f>
        <v>2.04</v>
      </c>
      <c r="G7092" s="2">
        <f>Table3[[#This Row],[FwdDiv]]/Table3[[#This Row],[SharePrice]]</f>
        <v>7.1578947368421048E-2</v>
      </c>
    </row>
    <row r="7093" spans="2:7" x14ac:dyDescent="0.2">
      <c r="B7093" s="57">
        <v>34834</v>
      </c>
      <c r="C7093" s="56">
        <v>28.38</v>
      </c>
      <c r="D7093" s="56"/>
      <c r="E7093" s="56">
        <v>0.51</v>
      </c>
      <c r="F7093">
        <f>Table3[[#This Row],[DivPay]]*4</f>
        <v>2.04</v>
      </c>
      <c r="G7093" s="2">
        <f>Table3[[#This Row],[FwdDiv]]/Table3[[#This Row],[SharePrice]]</f>
        <v>7.1881606765327705E-2</v>
      </c>
    </row>
    <row r="7094" spans="2:7" x14ac:dyDescent="0.2">
      <c r="B7094" s="57">
        <v>34831</v>
      </c>
      <c r="C7094" s="56">
        <v>27.63</v>
      </c>
      <c r="D7094" s="56"/>
      <c r="E7094" s="56">
        <v>0.51</v>
      </c>
      <c r="F7094">
        <f>Table3[[#This Row],[DivPay]]*4</f>
        <v>2.04</v>
      </c>
      <c r="G7094" s="2">
        <f>Table3[[#This Row],[FwdDiv]]/Table3[[#This Row],[SharePrice]]</f>
        <v>7.38327904451683E-2</v>
      </c>
    </row>
    <row r="7095" spans="2:7" x14ac:dyDescent="0.2">
      <c r="B7095" s="57">
        <v>34830</v>
      </c>
      <c r="C7095" s="56">
        <v>27.88</v>
      </c>
      <c r="D7095" s="56">
        <v>0.51</v>
      </c>
      <c r="E7095" s="56">
        <v>0.51</v>
      </c>
      <c r="F7095">
        <f>Table3[[#This Row],[DivPay]]*4</f>
        <v>2.04</v>
      </c>
      <c r="G7095" s="2">
        <f>Table3[[#This Row],[FwdDiv]]/Table3[[#This Row],[SharePrice]]</f>
        <v>7.3170731707317083E-2</v>
      </c>
    </row>
    <row r="7096" spans="2:7" x14ac:dyDescent="0.2">
      <c r="B7096" s="57">
        <v>34829</v>
      </c>
      <c r="C7096" s="56">
        <v>28.63</v>
      </c>
      <c r="D7096" s="56"/>
      <c r="E7096" s="56">
        <v>0.51</v>
      </c>
      <c r="F7096">
        <f>Table3[[#This Row],[DivPay]]*4</f>
        <v>2.04</v>
      </c>
      <c r="G7096" s="2">
        <f>Table3[[#This Row],[FwdDiv]]/Table3[[#This Row],[SharePrice]]</f>
        <v>7.12539294446385E-2</v>
      </c>
    </row>
    <row r="7097" spans="2:7" x14ac:dyDescent="0.2">
      <c r="B7097" s="57">
        <v>34828</v>
      </c>
      <c r="C7097" s="56">
        <v>28.75</v>
      </c>
      <c r="D7097" s="56"/>
      <c r="E7097" s="56">
        <v>0.51</v>
      </c>
      <c r="F7097">
        <f>Table3[[#This Row],[DivPay]]*4</f>
        <v>2.04</v>
      </c>
      <c r="G7097" s="2">
        <f>Table3[[#This Row],[FwdDiv]]/Table3[[#This Row],[SharePrice]]</f>
        <v>7.0956521739130432E-2</v>
      </c>
    </row>
    <row r="7098" spans="2:7" x14ac:dyDescent="0.2">
      <c r="B7098" s="57">
        <v>34827</v>
      </c>
      <c r="C7098" s="56">
        <v>28.5</v>
      </c>
      <c r="D7098" s="56"/>
      <c r="E7098" s="56">
        <v>0.51</v>
      </c>
      <c r="F7098">
        <f>Table3[[#This Row],[DivPay]]*4</f>
        <v>2.04</v>
      </c>
      <c r="G7098" s="2">
        <f>Table3[[#This Row],[FwdDiv]]/Table3[[#This Row],[SharePrice]]</f>
        <v>7.1578947368421048E-2</v>
      </c>
    </row>
    <row r="7099" spans="2:7" x14ac:dyDescent="0.2">
      <c r="B7099" s="57">
        <v>34824</v>
      </c>
      <c r="C7099" s="56">
        <v>28.38</v>
      </c>
      <c r="D7099" s="56"/>
      <c r="E7099" s="56">
        <v>0.51</v>
      </c>
      <c r="F7099">
        <f>Table3[[#This Row],[DivPay]]*4</f>
        <v>2.04</v>
      </c>
      <c r="G7099" s="2">
        <f>Table3[[#This Row],[FwdDiv]]/Table3[[#This Row],[SharePrice]]</f>
        <v>7.1881606765327705E-2</v>
      </c>
    </row>
    <row r="7100" spans="2:7" x14ac:dyDescent="0.2">
      <c r="B7100" s="57">
        <v>34823</v>
      </c>
      <c r="C7100" s="56">
        <v>28</v>
      </c>
      <c r="D7100" s="56"/>
      <c r="E7100" s="56">
        <v>0.51</v>
      </c>
      <c r="F7100">
        <f>Table3[[#This Row],[DivPay]]*4</f>
        <v>2.04</v>
      </c>
      <c r="G7100" s="2">
        <f>Table3[[#This Row],[FwdDiv]]/Table3[[#This Row],[SharePrice]]</f>
        <v>7.2857142857142856E-2</v>
      </c>
    </row>
    <row r="7101" spans="2:7" x14ac:dyDescent="0.2">
      <c r="B7101" s="57">
        <v>34822</v>
      </c>
      <c r="C7101" s="56">
        <v>28</v>
      </c>
      <c r="D7101" s="56"/>
      <c r="E7101" s="56">
        <v>0.51</v>
      </c>
      <c r="F7101">
        <f>Table3[[#This Row],[DivPay]]*4</f>
        <v>2.04</v>
      </c>
      <c r="G7101" s="2">
        <f>Table3[[#This Row],[FwdDiv]]/Table3[[#This Row],[SharePrice]]</f>
        <v>7.2857142857142856E-2</v>
      </c>
    </row>
    <row r="7102" spans="2:7" x14ac:dyDescent="0.2">
      <c r="B7102" s="57">
        <v>34821</v>
      </c>
      <c r="C7102" s="56">
        <v>27.75</v>
      </c>
      <c r="D7102" s="56"/>
      <c r="E7102" s="56">
        <v>0.51</v>
      </c>
      <c r="F7102">
        <f>Table3[[#This Row],[DivPay]]*4</f>
        <v>2.04</v>
      </c>
      <c r="G7102" s="2">
        <f>Table3[[#This Row],[FwdDiv]]/Table3[[#This Row],[SharePrice]]</f>
        <v>7.3513513513513512E-2</v>
      </c>
    </row>
    <row r="7103" spans="2:7" x14ac:dyDescent="0.2">
      <c r="B7103" s="57">
        <v>34820</v>
      </c>
      <c r="C7103" s="56">
        <v>27.88</v>
      </c>
      <c r="D7103" s="56"/>
      <c r="E7103" s="56">
        <v>0.51</v>
      </c>
      <c r="F7103">
        <f>Table3[[#This Row],[DivPay]]*4</f>
        <v>2.04</v>
      </c>
      <c r="G7103" s="2">
        <f>Table3[[#This Row],[FwdDiv]]/Table3[[#This Row],[SharePrice]]</f>
        <v>7.3170731707317083E-2</v>
      </c>
    </row>
    <row r="7104" spans="2:7" x14ac:dyDescent="0.2">
      <c r="B7104" s="57">
        <v>34817</v>
      </c>
      <c r="C7104" s="56">
        <v>27.75</v>
      </c>
      <c r="D7104" s="56"/>
      <c r="E7104" s="56">
        <v>0.51</v>
      </c>
      <c r="F7104">
        <f>Table3[[#This Row],[DivPay]]*4</f>
        <v>2.04</v>
      </c>
      <c r="G7104" s="2">
        <f>Table3[[#This Row],[FwdDiv]]/Table3[[#This Row],[SharePrice]]</f>
        <v>7.3513513513513512E-2</v>
      </c>
    </row>
    <row r="7105" spans="2:7" x14ac:dyDescent="0.2">
      <c r="B7105" s="57">
        <v>34816</v>
      </c>
      <c r="C7105" s="56">
        <v>27.63</v>
      </c>
      <c r="D7105" s="56"/>
      <c r="E7105" s="56">
        <v>0.51</v>
      </c>
      <c r="F7105">
        <f>Table3[[#This Row],[DivPay]]*4</f>
        <v>2.04</v>
      </c>
      <c r="G7105" s="2">
        <f>Table3[[#This Row],[FwdDiv]]/Table3[[#This Row],[SharePrice]]</f>
        <v>7.38327904451683E-2</v>
      </c>
    </row>
    <row r="7106" spans="2:7" x14ac:dyDescent="0.2">
      <c r="B7106" s="57">
        <v>34815</v>
      </c>
      <c r="C7106" s="56">
        <v>27.13</v>
      </c>
      <c r="D7106" s="56"/>
      <c r="E7106" s="56">
        <v>0.51</v>
      </c>
      <c r="F7106">
        <f>Table3[[#This Row],[DivPay]]*4</f>
        <v>2.04</v>
      </c>
      <c r="G7106" s="2">
        <f>Table3[[#This Row],[FwdDiv]]/Table3[[#This Row],[SharePrice]]</f>
        <v>7.5193512716549948E-2</v>
      </c>
    </row>
    <row r="7107" spans="2:7" x14ac:dyDescent="0.2">
      <c r="B7107" s="57">
        <v>34814</v>
      </c>
      <c r="C7107" s="56">
        <v>27.38</v>
      </c>
      <c r="D7107" s="56"/>
      <c r="E7107" s="56">
        <v>0.51</v>
      </c>
      <c r="F7107">
        <f>Table3[[#This Row],[DivPay]]*4</f>
        <v>2.04</v>
      </c>
      <c r="G7107" s="2">
        <f>Table3[[#This Row],[FwdDiv]]/Table3[[#This Row],[SharePrice]]</f>
        <v>7.4506939371804234E-2</v>
      </c>
    </row>
    <row r="7108" spans="2:7" x14ac:dyDescent="0.2">
      <c r="B7108" s="57">
        <v>34813</v>
      </c>
      <c r="C7108" s="56">
        <v>27.63</v>
      </c>
      <c r="D7108" s="56"/>
      <c r="E7108" s="56">
        <v>0.51</v>
      </c>
      <c r="F7108">
        <f>Table3[[#This Row],[DivPay]]*4</f>
        <v>2.04</v>
      </c>
      <c r="G7108" s="2">
        <f>Table3[[#This Row],[FwdDiv]]/Table3[[#This Row],[SharePrice]]</f>
        <v>7.38327904451683E-2</v>
      </c>
    </row>
    <row r="7109" spans="2:7" x14ac:dyDescent="0.2">
      <c r="B7109" s="57">
        <v>34810</v>
      </c>
      <c r="C7109" s="56">
        <v>27.38</v>
      </c>
      <c r="D7109" s="56"/>
      <c r="E7109" s="56">
        <v>0.51</v>
      </c>
      <c r="F7109">
        <f>Table3[[#This Row],[DivPay]]*4</f>
        <v>2.04</v>
      </c>
      <c r="G7109" s="2">
        <f>Table3[[#This Row],[FwdDiv]]/Table3[[#This Row],[SharePrice]]</f>
        <v>7.4506939371804234E-2</v>
      </c>
    </row>
    <row r="7110" spans="2:7" x14ac:dyDescent="0.2">
      <c r="B7110" s="57">
        <v>34809</v>
      </c>
      <c r="C7110" s="56">
        <v>27.25</v>
      </c>
      <c r="D7110" s="56"/>
      <c r="E7110" s="56">
        <v>0.51</v>
      </c>
      <c r="F7110">
        <f>Table3[[#This Row],[DivPay]]*4</f>
        <v>2.04</v>
      </c>
      <c r="G7110" s="2">
        <f>Table3[[#This Row],[FwdDiv]]/Table3[[#This Row],[SharePrice]]</f>
        <v>7.4862385321100913E-2</v>
      </c>
    </row>
    <row r="7111" spans="2:7" x14ac:dyDescent="0.2">
      <c r="B7111" s="57">
        <v>34808</v>
      </c>
      <c r="C7111" s="56">
        <v>27.5</v>
      </c>
      <c r="D7111" s="56"/>
      <c r="E7111" s="56">
        <v>0.51</v>
      </c>
      <c r="F7111">
        <f>Table3[[#This Row],[DivPay]]*4</f>
        <v>2.04</v>
      </c>
      <c r="G7111" s="2">
        <f>Table3[[#This Row],[FwdDiv]]/Table3[[#This Row],[SharePrice]]</f>
        <v>7.4181818181818182E-2</v>
      </c>
    </row>
    <row r="7112" spans="2:7" x14ac:dyDescent="0.2">
      <c r="B7112" s="57">
        <v>34807</v>
      </c>
      <c r="C7112" s="56">
        <v>27.38</v>
      </c>
      <c r="D7112" s="56"/>
      <c r="E7112" s="56">
        <v>0.51</v>
      </c>
      <c r="F7112">
        <f>Table3[[#This Row],[DivPay]]*4</f>
        <v>2.04</v>
      </c>
      <c r="G7112" s="2">
        <f>Table3[[#This Row],[FwdDiv]]/Table3[[#This Row],[SharePrice]]</f>
        <v>7.4506939371804234E-2</v>
      </c>
    </row>
    <row r="7113" spans="2:7" x14ac:dyDescent="0.2">
      <c r="B7113" s="57">
        <v>34806</v>
      </c>
      <c r="C7113" s="56">
        <v>27.25</v>
      </c>
      <c r="D7113" s="56"/>
      <c r="E7113" s="56">
        <v>0.51</v>
      </c>
      <c r="F7113">
        <f>Table3[[#This Row],[DivPay]]*4</f>
        <v>2.04</v>
      </c>
      <c r="G7113" s="2">
        <f>Table3[[#This Row],[FwdDiv]]/Table3[[#This Row],[SharePrice]]</f>
        <v>7.4862385321100913E-2</v>
      </c>
    </row>
    <row r="7114" spans="2:7" x14ac:dyDescent="0.2">
      <c r="B7114" s="57">
        <v>34802</v>
      </c>
      <c r="C7114" s="56">
        <v>27.63</v>
      </c>
      <c r="D7114" s="56"/>
      <c r="E7114" s="56">
        <v>0.51</v>
      </c>
      <c r="F7114">
        <f>Table3[[#This Row],[DivPay]]*4</f>
        <v>2.04</v>
      </c>
      <c r="G7114" s="2">
        <f>Table3[[#This Row],[FwdDiv]]/Table3[[#This Row],[SharePrice]]</f>
        <v>7.38327904451683E-2</v>
      </c>
    </row>
    <row r="7115" spans="2:7" x14ac:dyDescent="0.2">
      <c r="B7115" s="57">
        <v>34801</v>
      </c>
      <c r="C7115" s="56">
        <v>28</v>
      </c>
      <c r="D7115" s="56"/>
      <c r="E7115" s="56">
        <v>0.51</v>
      </c>
      <c r="F7115">
        <f>Table3[[#This Row],[DivPay]]*4</f>
        <v>2.04</v>
      </c>
      <c r="G7115" s="2">
        <f>Table3[[#This Row],[FwdDiv]]/Table3[[#This Row],[SharePrice]]</f>
        <v>7.2857142857142856E-2</v>
      </c>
    </row>
    <row r="7116" spans="2:7" x14ac:dyDescent="0.2">
      <c r="B7116" s="57">
        <v>34800</v>
      </c>
      <c r="C7116" s="56">
        <v>27.75</v>
      </c>
      <c r="D7116" s="56"/>
      <c r="E7116" s="56">
        <v>0.51</v>
      </c>
      <c r="F7116">
        <f>Table3[[#This Row],[DivPay]]*4</f>
        <v>2.04</v>
      </c>
      <c r="G7116" s="2">
        <f>Table3[[#This Row],[FwdDiv]]/Table3[[#This Row],[SharePrice]]</f>
        <v>7.3513513513513512E-2</v>
      </c>
    </row>
    <row r="7117" spans="2:7" x14ac:dyDescent="0.2">
      <c r="B7117" s="57">
        <v>34799</v>
      </c>
      <c r="C7117" s="56">
        <v>27.75</v>
      </c>
      <c r="D7117" s="56"/>
      <c r="E7117" s="56">
        <v>0.51</v>
      </c>
      <c r="F7117">
        <f>Table3[[#This Row],[DivPay]]*4</f>
        <v>2.04</v>
      </c>
      <c r="G7117" s="2">
        <f>Table3[[#This Row],[FwdDiv]]/Table3[[#This Row],[SharePrice]]</f>
        <v>7.3513513513513512E-2</v>
      </c>
    </row>
    <row r="7118" spans="2:7" x14ac:dyDescent="0.2">
      <c r="B7118" s="57">
        <v>34796</v>
      </c>
      <c r="C7118" s="56">
        <v>27.88</v>
      </c>
      <c r="D7118" s="56"/>
      <c r="E7118" s="56">
        <v>0.51</v>
      </c>
      <c r="F7118">
        <f>Table3[[#This Row],[DivPay]]*4</f>
        <v>2.04</v>
      </c>
      <c r="G7118" s="2">
        <f>Table3[[#This Row],[FwdDiv]]/Table3[[#This Row],[SharePrice]]</f>
        <v>7.3170731707317083E-2</v>
      </c>
    </row>
    <row r="7119" spans="2:7" x14ac:dyDescent="0.2">
      <c r="B7119" s="57">
        <v>34795</v>
      </c>
      <c r="C7119" s="56">
        <v>27.75</v>
      </c>
      <c r="D7119" s="56"/>
      <c r="E7119" s="56">
        <v>0.51</v>
      </c>
      <c r="F7119">
        <f>Table3[[#This Row],[DivPay]]*4</f>
        <v>2.04</v>
      </c>
      <c r="G7119" s="2">
        <f>Table3[[#This Row],[FwdDiv]]/Table3[[#This Row],[SharePrice]]</f>
        <v>7.3513513513513512E-2</v>
      </c>
    </row>
    <row r="7120" spans="2:7" x14ac:dyDescent="0.2">
      <c r="B7120" s="57">
        <v>34794</v>
      </c>
      <c r="C7120" s="56">
        <v>28.13</v>
      </c>
      <c r="D7120" s="56"/>
      <c r="E7120" s="56">
        <v>0.51</v>
      </c>
      <c r="F7120">
        <f>Table3[[#This Row],[DivPay]]*4</f>
        <v>2.04</v>
      </c>
      <c r="G7120" s="2">
        <f>Table3[[#This Row],[FwdDiv]]/Table3[[#This Row],[SharePrice]]</f>
        <v>7.2520440810522571E-2</v>
      </c>
    </row>
    <row r="7121" spans="2:7" x14ac:dyDescent="0.2">
      <c r="B7121" s="57">
        <v>34793</v>
      </c>
      <c r="C7121" s="56">
        <v>27.63</v>
      </c>
      <c r="D7121" s="56"/>
      <c r="E7121" s="56">
        <v>0.51</v>
      </c>
      <c r="F7121">
        <f>Table3[[#This Row],[DivPay]]*4</f>
        <v>2.04</v>
      </c>
      <c r="G7121" s="2">
        <f>Table3[[#This Row],[FwdDiv]]/Table3[[#This Row],[SharePrice]]</f>
        <v>7.38327904451683E-2</v>
      </c>
    </row>
    <row r="7122" spans="2:7" x14ac:dyDescent="0.2">
      <c r="B7122" s="57">
        <v>34792</v>
      </c>
      <c r="C7122" s="56">
        <v>27.38</v>
      </c>
      <c r="D7122" s="56"/>
      <c r="E7122" s="56">
        <v>0.51</v>
      </c>
      <c r="F7122">
        <f>Table3[[#This Row],[DivPay]]*4</f>
        <v>2.04</v>
      </c>
      <c r="G7122" s="2">
        <f>Table3[[#This Row],[FwdDiv]]/Table3[[#This Row],[SharePrice]]</f>
        <v>7.4506939371804234E-2</v>
      </c>
    </row>
    <row r="7123" spans="2:7" x14ac:dyDescent="0.2">
      <c r="B7123" s="57">
        <v>34789</v>
      </c>
      <c r="C7123" s="56">
        <v>27.25</v>
      </c>
      <c r="D7123" s="56"/>
      <c r="E7123" s="56">
        <v>0.51</v>
      </c>
      <c r="F7123">
        <f>Table3[[#This Row],[DivPay]]*4</f>
        <v>2.04</v>
      </c>
      <c r="G7123" s="2">
        <f>Table3[[#This Row],[FwdDiv]]/Table3[[#This Row],[SharePrice]]</f>
        <v>7.4862385321100913E-2</v>
      </c>
    </row>
    <row r="7124" spans="2:7" x14ac:dyDescent="0.2">
      <c r="B7124" s="57">
        <v>34788</v>
      </c>
      <c r="C7124" s="56">
        <v>27.25</v>
      </c>
      <c r="D7124" s="56"/>
      <c r="E7124" s="56">
        <v>0.51</v>
      </c>
      <c r="F7124">
        <f>Table3[[#This Row],[DivPay]]*4</f>
        <v>2.04</v>
      </c>
      <c r="G7124" s="2">
        <f>Table3[[#This Row],[FwdDiv]]/Table3[[#This Row],[SharePrice]]</f>
        <v>7.4862385321100913E-2</v>
      </c>
    </row>
    <row r="7125" spans="2:7" x14ac:dyDescent="0.2">
      <c r="B7125" s="57">
        <v>34787</v>
      </c>
      <c r="C7125" s="56">
        <v>27.38</v>
      </c>
      <c r="D7125" s="56"/>
      <c r="E7125" s="56">
        <v>0.51</v>
      </c>
      <c r="F7125">
        <f>Table3[[#This Row],[DivPay]]*4</f>
        <v>2.04</v>
      </c>
      <c r="G7125" s="2">
        <f>Table3[[#This Row],[FwdDiv]]/Table3[[#This Row],[SharePrice]]</f>
        <v>7.4506939371804234E-2</v>
      </c>
    </row>
    <row r="7126" spans="2:7" x14ac:dyDescent="0.2">
      <c r="B7126" s="57">
        <v>34786</v>
      </c>
      <c r="C7126" s="56">
        <v>27</v>
      </c>
      <c r="D7126" s="56"/>
      <c r="E7126" s="56">
        <v>0.51</v>
      </c>
      <c r="F7126">
        <f>Table3[[#This Row],[DivPay]]*4</f>
        <v>2.04</v>
      </c>
      <c r="G7126" s="2">
        <f>Table3[[#This Row],[FwdDiv]]/Table3[[#This Row],[SharePrice]]</f>
        <v>7.5555555555555556E-2</v>
      </c>
    </row>
    <row r="7127" spans="2:7" x14ac:dyDescent="0.2">
      <c r="B7127" s="57">
        <v>34785</v>
      </c>
      <c r="C7127" s="56">
        <v>27.38</v>
      </c>
      <c r="D7127" s="56"/>
      <c r="E7127" s="56">
        <v>0.51</v>
      </c>
      <c r="F7127">
        <f>Table3[[#This Row],[DivPay]]*4</f>
        <v>2.04</v>
      </c>
      <c r="G7127" s="2">
        <f>Table3[[#This Row],[FwdDiv]]/Table3[[#This Row],[SharePrice]]</f>
        <v>7.4506939371804234E-2</v>
      </c>
    </row>
    <row r="7128" spans="2:7" x14ac:dyDescent="0.2">
      <c r="B7128" s="57">
        <v>34782</v>
      </c>
      <c r="C7128" s="56">
        <v>27.38</v>
      </c>
      <c r="D7128" s="56"/>
      <c r="E7128" s="56">
        <v>0.51</v>
      </c>
      <c r="F7128">
        <f>Table3[[#This Row],[DivPay]]*4</f>
        <v>2.04</v>
      </c>
      <c r="G7128" s="2">
        <f>Table3[[#This Row],[FwdDiv]]/Table3[[#This Row],[SharePrice]]</f>
        <v>7.4506939371804234E-2</v>
      </c>
    </row>
    <row r="7129" spans="2:7" x14ac:dyDescent="0.2">
      <c r="B7129" s="57">
        <v>34781</v>
      </c>
      <c r="C7129" s="56">
        <v>26.88</v>
      </c>
      <c r="D7129" s="56"/>
      <c r="E7129" s="56">
        <v>0.51</v>
      </c>
      <c r="F7129">
        <f>Table3[[#This Row],[DivPay]]*4</f>
        <v>2.04</v>
      </c>
      <c r="G7129" s="2">
        <f>Table3[[#This Row],[FwdDiv]]/Table3[[#This Row],[SharePrice]]</f>
        <v>7.5892857142857151E-2</v>
      </c>
    </row>
    <row r="7130" spans="2:7" x14ac:dyDescent="0.2">
      <c r="B7130" s="57">
        <v>34780</v>
      </c>
      <c r="C7130" s="56">
        <v>27</v>
      </c>
      <c r="D7130" s="56"/>
      <c r="E7130" s="56">
        <v>0.51</v>
      </c>
      <c r="F7130">
        <f>Table3[[#This Row],[DivPay]]*4</f>
        <v>2.04</v>
      </c>
      <c r="G7130" s="2">
        <f>Table3[[#This Row],[FwdDiv]]/Table3[[#This Row],[SharePrice]]</f>
        <v>7.5555555555555556E-2</v>
      </c>
    </row>
    <row r="7131" spans="2:7" x14ac:dyDescent="0.2">
      <c r="B7131" s="57">
        <v>34779</v>
      </c>
      <c r="C7131" s="56">
        <v>27</v>
      </c>
      <c r="D7131" s="56"/>
      <c r="E7131" s="56">
        <v>0.51</v>
      </c>
      <c r="F7131">
        <f>Table3[[#This Row],[DivPay]]*4</f>
        <v>2.04</v>
      </c>
      <c r="G7131" s="2">
        <f>Table3[[#This Row],[FwdDiv]]/Table3[[#This Row],[SharePrice]]</f>
        <v>7.5555555555555556E-2</v>
      </c>
    </row>
    <row r="7132" spans="2:7" x14ac:dyDescent="0.2">
      <c r="B7132" s="57">
        <v>34778</v>
      </c>
      <c r="C7132" s="56">
        <v>27.13</v>
      </c>
      <c r="D7132" s="56"/>
      <c r="E7132" s="56">
        <v>0.51</v>
      </c>
      <c r="F7132">
        <f>Table3[[#This Row],[DivPay]]*4</f>
        <v>2.04</v>
      </c>
      <c r="G7132" s="2">
        <f>Table3[[#This Row],[FwdDiv]]/Table3[[#This Row],[SharePrice]]</f>
        <v>7.5193512716549948E-2</v>
      </c>
    </row>
    <row r="7133" spans="2:7" x14ac:dyDescent="0.2">
      <c r="B7133" s="57">
        <v>34775</v>
      </c>
      <c r="C7133" s="56">
        <v>27.63</v>
      </c>
      <c r="D7133" s="56"/>
      <c r="E7133" s="56">
        <v>0.51</v>
      </c>
      <c r="F7133">
        <f>Table3[[#This Row],[DivPay]]*4</f>
        <v>2.04</v>
      </c>
      <c r="G7133" s="2">
        <f>Table3[[#This Row],[FwdDiv]]/Table3[[#This Row],[SharePrice]]</f>
        <v>7.38327904451683E-2</v>
      </c>
    </row>
    <row r="7134" spans="2:7" x14ac:dyDescent="0.2">
      <c r="B7134" s="57">
        <v>34774</v>
      </c>
      <c r="C7134" s="56">
        <v>27.88</v>
      </c>
      <c r="D7134" s="56"/>
      <c r="E7134" s="56">
        <v>0.51</v>
      </c>
      <c r="F7134">
        <f>Table3[[#This Row],[DivPay]]*4</f>
        <v>2.04</v>
      </c>
      <c r="G7134" s="2">
        <f>Table3[[#This Row],[FwdDiv]]/Table3[[#This Row],[SharePrice]]</f>
        <v>7.3170731707317083E-2</v>
      </c>
    </row>
    <row r="7135" spans="2:7" x14ac:dyDescent="0.2">
      <c r="B7135" s="57">
        <v>34773</v>
      </c>
      <c r="C7135" s="56">
        <v>27.5</v>
      </c>
      <c r="D7135" s="56"/>
      <c r="E7135" s="56">
        <v>0.51</v>
      </c>
      <c r="F7135">
        <f>Table3[[#This Row],[DivPay]]*4</f>
        <v>2.04</v>
      </c>
      <c r="G7135" s="2">
        <f>Table3[[#This Row],[FwdDiv]]/Table3[[#This Row],[SharePrice]]</f>
        <v>7.4181818181818182E-2</v>
      </c>
    </row>
    <row r="7136" spans="2:7" x14ac:dyDescent="0.2">
      <c r="B7136" s="57">
        <v>34772</v>
      </c>
      <c r="C7136" s="56">
        <v>27.25</v>
      </c>
      <c r="D7136" s="56"/>
      <c r="E7136" s="56">
        <v>0.51</v>
      </c>
      <c r="F7136">
        <f>Table3[[#This Row],[DivPay]]*4</f>
        <v>2.04</v>
      </c>
      <c r="G7136" s="2">
        <f>Table3[[#This Row],[FwdDiv]]/Table3[[#This Row],[SharePrice]]</f>
        <v>7.4862385321100913E-2</v>
      </c>
    </row>
    <row r="7137" spans="2:7" x14ac:dyDescent="0.2">
      <c r="B7137" s="57">
        <v>34771</v>
      </c>
      <c r="C7137" s="56">
        <v>26.88</v>
      </c>
      <c r="D7137" s="56"/>
      <c r="E7137" s="56">
        <v>0.51</v>
      </c>
      <c r="F7137">
        <f>Table3[[#This Row],[DivPay]]*4</f>
        <v>2.04</v>
      </c>
      <c r="G7137" s="2">
        <f>Table3[[#This Row],[FwdDiv]]/Table3[[#This Row],[SharePrice]]</f>
        <v>7.5892857142857151E-2</v>
      </c>
    </row>
    <row r="7138" spans="2:7" x14ac:dyDescent="0.2">
      <c r="B7138" s="57">
        <v>34768</v>
      </c>
      <c r="C7138" s="56">
        <v>27.13</v>
      </c>
      <c r="D7138" s="56"/>
      <c r="E7138" s="56">
        <v>0.51</v>
      </c>
      <c r="F7138">
        <f>Table3[[#This Row],[DivPay]]*4</f>
        <v>2.04</v>
      </c>
      <c r="G7138" s="2">
        <f>Table3[[#This Row],[FwdDiv]]/Table3[[#This Row],[SharePrice]]</f>
        <v>7.5193512716549948E-2</v>
      </c>
    </row>
    <row r="7139" spans="2:7" x14ac:dyDescent="0.2">
      <c r="B7139" s="57">
        <v>34767</v>
      </c>
      <c r="C7139" s="56">
        <v>26.63</v>
      </c>
      <c r="D7139" s="56"/>
      <c r="E7139" s="56">
        <v>0.51</v>
      </c>
      <c r="F7139">
        <f>Table3[[#This Row],[DivPay]]*4</f>
        <v>2.04</v>
      </c>
      <c r="G7139" s="2">
        <f>Table3[[#This Row],[FwdDiv]]/Table3[[#This Row],[SharePrice]]</f>
        <v>7.6605332331956447E-2</v>
      </c>
    </row>
    <row r="7140" spans="2:7" x14ac:dyDescent="0.2">
      <c r="B7140" s="57">
        <v>34766</v>
      </c>
      <c r="C7140" s="56">
        <v>26.75</v>
      </c>
      <c r="D7140" s="56"/>
      <c r="E7140" s="56">
        <v>0.51</v>
      </c>
      <c r="F7140">
        <f>Table3[[#This Row],[DivPay]]*4</f>
        <v>2.04</v>
      </c>
      <c r="G7140" s="2">
        <f>Table3[[#This Row],[FwdDiv]]/Table3[[#This Row],[SharePrice]]</f>
        <v>7.6261682242990653E-2</v>
      </c>
    </row>
    <row r="7141" spans="2:7" x14ac:dyDescent="0.2">
      <c r="B7141" s="57">
        <v>34765</v>
      </c>
      <c r="C7141" s="56">
        <v>26.25</v>
      </c>
      <c r="D7141" s="56"/>
      <c r="E7141" s="56">
        <v>0.51</v>
      </c>
      <c r="F7141">
        <f>Table3[[#This Row],[DivPay]]*4</f>
        <v>2.04</v>
      </c>
      <c r="G7141" s="2">
        <f>Table3[[#This Row],[FwdDiv]]/Table3[[#This Row],[SharePrice]]</f>
        <v>7.7714285714285722E-2</v>
      </c>
    </row>
    <row r="7142" spans="2:7" x14ac:dyDescent="0.2">
      <c r="B7142" s="57">
        <v>34764</v>
      </c>
      <c r="C7142" s="56">
        <v>26.5</v>
      </c>
      <c r="D7142" s="56"/>
      <c r="E7142" s="56">
        <v>0.51</v>
      </c>
      <c r="F7142">
        <f>Table3[[#This Row],[DivPay]]*4</f>
        <v>2.04</v>
      </c>
      <c r="G7142" s="2">
        <f>Table3[[#This Row],[FwdDiv]]/Table3[[#This Row],[SharePrice]]</f>
        <v>7.6981132075471706E-2</v>
      </c>
    </row>
    <row r="7143" spans="2:7" x14ac:dyDescent="0.2">
      <c r="B7143" s="57">
        <v>34761</v>
      </c>
      <c r="C7143" s="56">
        <v>26.75</v>
      </c>
      <c r="D7143" s="56"/>
      <c r="E7143" s="56">
        <v>0.51</v>
      </c>
      <c r="F7143">
        <f>Table3[[#This Row],[DivPay]]*4</f>
        <v>2.04</v>
      </c>
      <c r="G7143" s="2">
        <f>Table3[[#This Row],[FwdDiv]]/Table3[[#This Row],[SharePrice]]</f>
        <v>7.6261682242990653E-2</v>
      </c>
    </row>
    <row r="7144" spans="2:7" x14ac:dyDescent="0.2">
      <c r="B7144" s="57">
        <v>34760</v>
      </c>
      <c r="C7144" s="56">
        <v>26.75</v>
      </c>
      <c r="D7144" s="56"/>
      <c r="E7144" s="56">
        <v>0.51</v>
      </c>
      <c r="F7144">
        <f>Table3[[#This Row],[DivPay]]*4</f>
        <v>2.04</v>
      </c>
      <c r="G7144" s="2">
        <f>Table3[[#This Row],[FwdDiv]]/Table3[[#This Row],[SharePrice]]</f>
        <v>7.6261682242990653E-2</v>
      </c>
    </row>
    <row r="7145" spans="2:7" x14ac:dyDescent="0.2">
      <c r="B7145" s="57">
        <v>34759</v>
      </c>
      <c r="C7145" s="56">
        <v>27</v>
      </c>
      <c r="D7145" s="56"/>
      <c r="E7145" s="56">
        <v>0.51</v>
      </c>
      <c r="F7145">
        <f>Table3[[#This Row],[DivPay]]*4</f>
        <v>2.04</v>
      </c>
      <c r="G7145" s="2">
        <f>Table3[[#This Row],[FwdDiv]]/Table3[[#This Row],[SharePrice]]</f>
        <v>7.5555555555555556E-2</v>
      </c>
    </row>
    <row r="7146" spans="2:7" x14ac:dyDescent="0.2">
      <c r="B7146" s="57">
        <v>34758</v>
      </c>
      <c r="C7146" s="56">
        <v>27.63</v>
      </c>
      <c r="D7146" s="56"/>
      <c r="E7146" s="56">
        <v>0.51</v>
      </c>
      <c r="F7146">
        <f>Table3[[#This Row],[DivPay]]*4</f>
        <v>2.04</v>
      </c>
      <c r="G7146" s="2">
        <f>Table3[[#This Row],[FwdDiv]]/Table3[[#This Row],[SharePrice]]</f>
        <v>7.38327904451683E-2</v>
      </c>
    </row>
    <row r="7147" spans="2:7" x14ac:dyDescent="0.2">
      <c r="B7147" s="57">
        <v>34757</v>
      </c>
      <c r="C7147" s="56">
        <v>27.5</v>
      </c>
      <c r="D7147" s="56"/>
      <c r="E7147" s="56">
        <v>0.51</v>
      </c>
      <c r="F7147">
        <f>Table3[[#This Row],[DivPay]]*4</f>
        <v>2.04</v>
      </c>
      <c r="G7147" s="2">
        <f>Table3[[#This Row],[FwdDiv]]/Table3[[#This Row],[SharePrice]]</f>
        <v>7.4181818181818182E-2</v>
      </c>
    </row>
    <row r="7148" spans="2:7" x14ac:dyDescent="0.2">
      <c r="B7148" s="57">
        <v>34754</v>
      </c>
      <c r="C7148" s="56">
        <v>28</v>
      </c>
      <c r="D7148" s="56"/>
      <c r="E7148" s="56">
        <v>0.51</v>
      </c>
      <c r="F7148">
        <f>Table3[[#This Row],[DivPay]]*4</f>
        <v>2.04</v>
      </c>
      <c r="G7148" s="2">
        <f>Table3[[#This Row],[FwdDiv]]/Table3[[#This Row],[SharePrice]]</f>
        <v>7.2857142857142856E-2</v>
      </c>
    </row>
    <row r="7149" spans="2:7" x14ac:dyDescent="0.2">
      <c r="B7149" s="57">
        <v>34753</v>
      </c>
      <c r="C7149" s="56">
        <v>28</v>
      </c>
      <c r="D7149" s="56"/>
      <c r="E7149" s="56">
        <v>0.51</v>
      </c>
      <c r="F7149">
        <f>Table3[[#This Row],[DivPay]]*4</f>
        <v>2.04</v>
      </c>
      <c r="G7149" s="2">
        <f>Table3[[#This Row],[FwdDiv]]/Table3[[#This Row],[SharePrice]]</f>
        <v>7.2857142857142856E-2</v>
      </c>
    </row>
    <row r="7150" spans="2:7" x14ac:dyDescent="0.2">
      <c r="B7150" s="57">
        <v>34752</v>
      </c>
      <c r="C7150" s="56">
        <v>28</v>
      </c>
      <c r="D7150" s="56"/>
      <c r="E7150" s="56">
        <v>0.51</v>
      </c>
      <c r="F7150">
        <f>Table3[[#This Row],[DivPay]]*4</f>
        <v>2.04</v>
      </c>
      <c r="G7150" s="2">
        <f>Table3[[#This Row],[FwdDiv]]/Table3[[#This Row],[SharePrice]]</f>
        <v>7.2857142857142856E-2</v>
      </c>
    </row>
    <row r="7151" spans="2:7" x14ac:dyDescent="0.2">
      <c r="B7151" s="57">
        <v>34751</v>
      </c>
      <c r="C7151" s="56">
        <v>27.88</v>
      </c>
      <c r="D7151" s="56"/>
      <c r="E7151" s="56">
        <v>0.51</v>
      </c>
      <c r="F7151">
        <f>Table3[[#This Row],[DivPay]]*4</f>
        <v>2.04</v>
      </c>
      <c r="G7151" s="2">
        <f>Table3[[#This Row],[FwdDiv]]/Table3[[#This Row],[SharePrice]]</f>
        <v>7.3170731707317083E-2</v>
      </c>
    </row>
    <row r="7152" spans="2:7" x14ac:dyDescent="0.2">
      <c r="B7152" s="57">
        <v>34747</v>
      </c>
      <c r="C7152" s="56">
        <v>27.75</v>
      </c>
      <c r="D7152" s="56"/>
      <c r="E7152" s="56">
        <v>0.51</v>
      </c>
      <c r="F7152">
        <f>Table3[[#This Row],[DivPay]]*4</f>
        <v>2.04</v>
      </c>
      <c r="G7152" s="2">
        <f>Table3[[#This Row],[FwdDiv]]/Table3[[#This Row],[SharePrice]]</f>
        <v>7.3513513513513512E-2</v>
      </c>
    </row>
    <row r="7153" spans="2:7" x14ac:dyDescent="0.2">
      <c r="B7153" s="57">
        <v>34746</v>
      </c>
      <c r="C7153" s="56">
        <v>27.75</v>
      </c>
      <c r="D7153" s="56"/>
      <c r="E7153" s="56">
        <v>0.51</v>
      </c>
      <c r="F7153">
        <f>Table3[[#This Row],[DivPay]]*4</f>
        <v>2.04</v>
      </c>
      <c r="G7153" s="2">
        <f>Table3[[#This Row],[FwdDiv]]/Table3[[#This Row],[SharePrice]]</f>
        <v>7.3513513513513512E-2</v>
      </c>
    </row>
    <row r="7154" spans="2:7" x14ac:dyDescent="0.2">
      <c r="B7154" s="57">
        <v>34745</v>
      </c>
      <c r="C7154" s="56">
        <v>27.75</v>
      </c>
      <c r="D7154" s="56"/>
      <c r="E7154" s="56">
        <v>0.51</v>
      </c>
      <c r="F7154">
        <f>Table3[[#This Row],[DivPay]]*4</f>
        <v>2.04</v>
      </c>
      <c r="G7154" s="2">
        <f>Table3[[#This Row],[FwdDiv]]/Table3[[#This Row],[SharePrice]]</f>
        <v>7.3513513513513512E-2</v>
      </c>
    </row>
    <row r="7155" spans="2:7" x14ac:dyDescent="0.2">
      <c r="B7155" s="57">
        <v>34744</v>
      </c>
      <c r="C7155" s="56">
        <v>27.88</v>
      </c>
      <c r="D7155" s="56"/>
      <c r="E7155" s="56">
        <v>0.51</v>
      </c>
      <c r="F7155">
        <f>Table3[[#This Row],[DivPay]]*4</f>
        <v>2.04</v>
      </c>
      <c r="G7155" s="2">
        <f>Table3[[#This Row],[FwdDiv]]/Table3[[#This Row],[SharePrice]]</f>
        <v>7.3170731707317083E-2</v>
      </c>
    </row>
    <row r="7156" spans="2:7" x14ac:dyDescent="0.2">
      <c r="B7156" s="57">
        <v>34743</v>
      </c>
      <c r="C7156" s="56">
        <v>27.75</v>
      </c>
      <c r="D7156" s="56"/>
      <c r="E7156" s="56">
        <v>0.51</v>
      </c>
      <c r="F7156">
        <f>Table3[[#This Row],[DivPay]]*4</f>
        <v>2.04</v>
      </c>
      <c r="G7156" s="2">
        <f>Table3[[#This Row],[FwdDiv]]/Table3[[#This Row],[SharePrice]]</f>
        <v>7.3513513513513512E-2</v>
      </c>
    </row>
    <row r="7157" spans="2:7" x14ac:dyDescent="0.2">
      <c r="B7157" s="57">
        <v>34740</v>
      </c>
      <c r="C7157" s="56">
        <v>27.75</v>
      </c>
      <c r="D7157" s="56"/>
      <c r="E7157" s="56">
        <v>0.51</v>
      </c>
      <c r="F7157">
        <f>Table3[[#This Row],[DivPay]]*4</f>
        <v>2.04</v>
      </c>
      <c r="G7157" s="2">
        <f>Table3[[#This Row],[FwdDiv]]/Table3[[#This Row],[SharePrice]]</f>
        <v>7.3513513513513512E-2</v>
      </c>
    </row>
    <row r="7158" spans="2:7" x14ac:dyDescent="0.2">
      <c r="B7158" s="57">
        <v>34739</v>
      </c>
      <c r="C7158" s="56">
        <v>27.75</v>
      </c>
      <c r="D7158" s="56">
        <v>0.51</v>
      </c>
      <c r="E7158" s="56">
        <v>0.51</v>
      </c>
      <c r="F7158">
        <f>Table3[[#This Row],[DivPay]]*4</f>
        <v>2.04</v>
      </c>
      <c r="G7158" s="2">
        <f>Table3[[#This Row],[FwdDiv]]/Table3[[#This Row],[SharePrice]]</f>
        <v>7.3513513513513512E-2</v>
      </c>
    </row>
    <row r="7159" spans="2:7" x14ac:dyDescent="0.2">
      <c r="B7159" s="57">
        <v>34738</v>
      </c>
      <c r="C7159" s="56">
        <v>28.5</v>
      </c>
      <c r="D7159" s="56"/>
      <c r="E7159" s="56">
        <v>0.5</v>
      </c>
      <c r="F7159">
        <f>Table3[[#This Row],[DivPay]]*4</f>
        <v>2</v>
      </c>
      <c r="G7159" s="2">
        <f>Table3[[#This Row],[FwdDiv]]/Table3[[#This Row],[SharePrice]]</f>
        <v>7.0175438596491224E-2</v>
      </c>
    </row>
    <row r="7160" spans="2:7" x14ac:dyDescent="0.2">
      <c r="B7160" s="57">
        <v>34737</v>
      </c>
      <c r="C7160" s="56">
        <v>28.75</v>
      </c>
      <c r="D7160" s="56"/>
      <c r="E7160" s="56">
        <v>0.5</v>
      </c>
      <c r="F7160">
        <f>Table3[[#This Row],[DivPay]]*4</f>
        <v>2</v>
      </c>
      <c r="G7160" s="2">
        <f>Table3[[#This Row],[FwdDiv]]/Table3[[#This Row],[SharePrice]]</f>
        <v>6.9565217391304349E-2</v>
      </c>
    </row>
    <row r="7161" spans="2:7" x14ac:dyDescent="0.2">
      <c r="B7161" s="57">
        <v>34736</v>
      </c>
      <c r="C7161" s="56">
        <v>28.75</v>
      </c>
      <c r="D7161" s="56"/>
      <c r="E7161" s="56">
        <v>0.5</v>
      </c>
      <c r="F7161">
        <f>Table3[[#This Row],[DivPay]]*4</f>
        <v>2</v>
      </c>
      <c r="G7161" s="2">
        <f>Table3[[#This Row],[FwdDiv]]/Table3[[#This Row],[SharePrice]]</f>
        <v>6.9565217391304349E-2</v>
      </c>
    </row>
    <row r="7162" spans="2:7" x14ac:dyDescent="0.2">
      <c r="B7162" s="57">
        <v>34733</v>
      </c>
      <c r="C7162" s="56">
        <v>28.75</v>
      </c>
      <c r="D7162" s="56"/>
      <c r="E7162" s="56">
        <v>0.5</v>
      </c>
      <c r="F7162">
        <f>Table3[[#This Row],[DivPay]]*4</f>
        <v>2</v>
      </c>
      <c r="G7162" s="2">
        <f>Table3[[#This Row],[FwdDiv]]/Table3[[#This Row],[SharePrice]]</f>
        <v>6.9565217391304349E-2</v>
      </c>
    </row>
    <row r="7163" spans="2:7" x14ac:dyDescent="0.2">
      <c r="B7163" s="57">
        <v>34732</v>
      </c>
      <c r="C7163" s="56">
        <v>28.25</v>
      </c>
      <c r="D7163" s="56"/>
      <c r="E7163" s="56">
        <v>0.5</v>
      </c>
      <c r="F7163">
        <f>Table3[[#This Row],[DivPay]]*4</f>
        <v>2</v>
      </c>
      <c r="G7163" s="2">
        <f>Table3[[#This Row],[FwdDiv]]/Table3[[#This Row],[SharePrice]]</f>
        <v>7.0796460176991149E-2</v>
      </c>
    </row>
    <row r="7164" spans="2:7" x14ac:dyDescent="0.2">
      <c r="B7164" s="57">
        <v>34731</v>
      </c>
      <c r="C7164" s="56">
        <v>28</v>
      </c>
      <c r="D7164" s="56"/>
      <c r="E7164" s="56">
        <v>0.5</v>
      </c>
      <c r="F7164">
        <f>Table3[[#This Row],[DivPay]]*4</f>
        <v>2</v>
      </c>
      <c r="G7164" s="2">
        <f>Table3[[#This Row],[FwdDiv]]/Table3[[#This Row],[SharePrice]]</f>
        <v>7.1428571428571425E-2</v>
      </c>
    </row>
    <row r="7165" spans="2:7" x14ac:dyDescent="0.2">
      <c r="B7165" s="57">
        <v>34730</v>
      </c>
      <c r="C7165" s="56">
        <v>28.25</v>
      </c>
      <c r="D7165" s="56"/>
      <c r="E7165" s="56">
        <v>0.5</v>
      </c>
      <c r="F7165">
        <f>Table3[[#This Row],[DivPay]]*4</f>
        <v>2</v>
      </c>
      <c r="G7165" s="2">
        <f>Table3[[#This Row],[FwdDiv]]/Table3[[#This Row],[SharePrice]]</f>
        <v>7.0796460176991149E-2</v>
      </c>
    </row>
    <row r="7166" spans="2:7" x14ac:dyDescent="0.2">
      <c r="B7166" s="57">
        <v>34729</v>
      </c>
      <c r="C7166" s="56">
        <v>28.38</v>
      </c>
      <c r="D7166" s="56"/>
      <c r="E7166" s="56">
        <v>0.5</v>
      </c>
      <c r="F7166">
        <f>Table3[[#This Row],[DivPay]]*4</f>
        <v>2</v>
      </c>
      <c r="G7166" s="2">
        <f>Table3[[#This Row],[FwdDiv]]/Table3[[#This Row],[SharePrice]]</f>
        <v>7.0472163495419307E-2</v>
      </c>
    </row>
    <row r="7167" spans="2:7" x14ac:dyDescent="0.2">
      <c r="B7167" s="57">
        <v>34726</v>
      </c>
      <c r="C7167" s="56">
        <v>28.38</v>
      </c>
      <c r="D7167" s="56"/>
      <c r="E7167" s="56">
        <v>0.5</v>
      </c>
      <c r="F7167">
        <f>Table3[[#This Row],[DivPay]]*4</f>
        <v>2</v>
      </c>
      <c r="G7167" s="2">
        <f>Table3[[#This Row],[FwdDiv]]/Table3[[#This Row],[SharePrice]]</f>
        <v>7.0472163495419307E-2</v>
      </c>
    </row>
    <row r="7168" spans="2:7" x14ac:dyDescent="0.2">
      <c r="B7168" s="57">
        <v>34725</v>
      </c>
      <c r="C7168" s="56">
        <v>27.75</v>
      </c>
      <c r="D7168" s="56"/>
      <c r="E7168" s="56">
        <v>0.5</v>
      </c>
      <c r="F7168">
        <f>Table3[[#This Row],[DivPay]]*4</f>
        <v>2</v>
      </c>
      <c r="G7168" s="2">
        <f>Table3[[#This Row],[FwdDiv]]/Table3[[#This Row],[SharePrice]]</f>
        <v>7.2072072072072071E-2</v>
      </c>
    </row>
    <row r="7169" spans="2:7" x14ac:dyDescent="0.2">
      <c r="B7169" s="57">
        <v>34724</v>
      </c>
      <c r="C7169" s="56">
        <v>27.63</v>
      </c>
      <c r="D7169" s="56"/>
      <c r="E7169" s="56">
        <v>0.5</v>
      </c>
      <c r="F7169">
        <f>Table3[[#This Row],[DivPay]]*4</f>
        <v>2</v>
      </c>
      <c r="G7169" s="2">
        <f>Table3[[#This Row],[FwdDiv]]/Table3[[#This Row],[SharePrice]]</f>
        <v>7.2385088671733627E-2</v>
      </c>
    </row>
    <row r="7170" spans="2:7" x14ac:dyDescent="0.2">
      <c r="B7170" s="57">
        <v>34723</v>
      </c>
      <c r="C7170" s="56">
        <v>27.75</v>
      </c>
      <c r="D7170" s="56"/>
      <c r="E7170" s="56">
        <v>0.5</v>
      </c>
      <c r="F7170">
        <f>Table3[[#This Row],[DivPay]]*4</f>
        <v>2</v>
      </c>
      <c r="G7170" s="2">
        <f>Table3[[#This Row],[FwdDiv]]/Table3[[#This Row],[SharePrice]]</f>
        <v>7.2072072072072071E-2</v>
      </c>
    </row>
    <row r="7171" spans="2:7" x14ac:dyDescent="0.2">
      <c r="B7171" s="57">
        <v>34722</v>
      </c>
      <c r="C7171" s="56">
        <v>27.88</v>
      </c>
      <c r="D7171" s="56"/>
      <c r="E7171" s="56">
        <v>0.5</v>
      </c>
      <c r="F7171">
        <f>Table3[[#This Row],[DivPay]]*4</f>
        <v>2</v>
      </c>
      <c r="G7171" s="2">
        <f>Table3[[#This Row],[FwdDiv]]/Table3[[#This Row],[SharePrice]]</f>
        <v>7.1736011477761832E-2</v>
      </c>
    </row>
    <row r="7172" spans="2:7" x14ac:dyDescent="0.2">
      <c r="B7172" s="57">
        <v>34719</v>
      </c>
      <c r="C7172" s="56">
        <v>27.88</v>
      </c>
      <c r="D7172" s="56"/>
      <c r="E7172" s="56">
        <v>0.5</v>
      </c>
      <c r="F7172">
        <f>Table3[[#This Row],[DivPay]]*4</f>
        <v>2</v>
      </c>
      <c r="G7172" s="2">
        <f>Table3[[#This Row],[FwdDiv]]/Table3[[#This Row],[SharePrice]]</f>
        <v>7.1736011477761832E-2</v>
      </c>
    </row>
    <row r="7173" spans="2:7" x14ac:dyDescent="0.2">
      <c r="B7173" s="57">
        <v>34718</v>
      </c>
      <c r="C7173" s="56">
        <v>27.5</v>
      </c>
      <c r="D7173" s="56"/>
      <c r="E7173" s="56">
        <v>0.5</v>
      </c>
      <c r="F7173">
        <f>Table3[[#This Row],[DivPay]]*4</f>
        <v>2</v>
      </c>
      <c r="G7173" s="2">
        <f>Table3[[#This Row],[FwdDiv]]/Table3[[#This Row],[SharePrice]]</f>
        <v>7.2727272727272724E-2</v>
      </c>
    </row>
    <row r="7174" spans="2:7" x14ac:dyDescent="0.2">
      <c r="B7174" s="57">
        <v>34717</v>
      </c>
      <c r="C7174" s="56">
        <v>27.75</v>
      </c>
      <c r="D7174" s="56"/>
      <c r="E7174" s="56">
        <v>0.5</v>
      </c>
      <c r="F7174">
        <f>Table3[[#This Row],[DivPay]]*4</f>
        <v>2</v>
      </c>
      <c r="G7174" s="2">
        <f>Table3[[#This Row],[FwdDiv]]/Table3[[#This Row],[SharePrice]]</f>
        <v>7.2072072072072071E-2</v>
      </c>
    </row>
    <row r="7175" spans="2:7" x14ac:dyDescent="0.2">
      <c r="B7175" s="57">
        <v>34716</v>
      </c>
      <c r="C7175" s="56">
        <v>27.38</v>
      </c>
      <c r="D7175" s="56"/>
      <c r="E7175" s="56">
        <v>0.5</v>
      </c>
      <c r="F7175">
        <f>Table3[[#This Row],[DivPay]]*4</f>
        <v>2</v>
      </c>
      <c r="G7175" s="2">
        <f>Table3[[#This Row],[FwdDiv]]/Table3[[#This Row],[SharePrice]]</f>
        <v>7.3046018991964945E-2</v>
      </c>
    </row>
    <row r="7176" spans="2:7" x14ac:dyDescent="0.2">
      <c r="B7176" s="57">
        <v>34715</v>
      </c>
      <c r="C7176" s="56">
        <v>27.25</v>
      </c>
      <c r="D7176" s="56"/>
      <c r="E7176" s="56">
        <v>0.5</v>
      </c>
      <c r="F7176">
        <f>Table3[[#This Row],[DivPay]]*4</f>
        <v>2</v>
      </c>
      <c r="G7176" s="2">
        <f>Table3[[#This Row],[FwdDiv]]/Table3[[#This Row],[SharePrice]]</f>
        <v>7.3394495412844041E-2</v>
      </c>
    </row>
    <row r="7177" spans="2:7" x14ac:dyDescent="0.2">
      <c r="B7177" s="57">
        <v>34712</v>
      </c>
      <c r="C7177" s="56">
        <v>27.13</v>
      </c>
      <c r="D7177" s="56"/>
      <c r="E7177" s="56">
        <v>0.5</v>
      </c>
      <c r="F7177">
        <f>Table3[[#This Row],[DivPay]]*4</f>
        <v>2</v>
      </c>
      <c r="G7177" s="2">
        <f>Table3[[#This Row],[FwdDiv]]/Table3[[#This Row],[SharePrice]]</f>
        <v>7.3719130114264661E-2</v>
      </c>
    </row>
    <row r="7178" spans="2:7" x14ac:dyDescent="0.2">
      <c r="B7178" s="57">
        <v>34711</v>
      </c>
      <c r="C7178" s="56">
        <v>26.75</v>
      </c>
      <c r="D7178" s="56"/>
      <c r="E7178" s="56">
        <v>0.5</v>
      </c>
      <c r="F7178">
        <f>Table3[[#This Row],[DivPay]]*4</f>
        <v>2</v>
      </c>
      <c r="G7178" s="2">
        <f>Table3[[#This Row],[FwdDiv]]/Table3[[#This Row],[SharePrice]]</f>
        <v>7.476635514018691E-2</v>
      </c>
    </row>
    <row r="7179" spans="2:7" x14ac:dyDescent="0.2">
      <c r="B7179" s="57">
        <v>34710</v>
      </c>
      <c r="C7179" s="56">
        <v>26.5</v>
      </c>
      <c r="D7179" s="56"/>
      <c r="E7179" s="56">
        <v>0.5</v>
      </c>
      <c r="F7179">
        <f>Table3[[#This Row],[DivPay]]*4</f>
        <v>2</v>
      </c>
      <c r="G7179" s="2">
        <f>Table3[[#This Row],[FwdDiv]]/Table3[[#This Row],[SharePrice]]</f>
        <v>7.5471698113207544E-2</v>
      </c>
    </row>
    <row r="7180" spans="2:7" x14ac:dyDescent="0.2">
      <c r="B7180" s="57">
        <v>34709</v>
      </c>
      <c r="C7180" s="56">
        <v>26.38</v>
      </c>
      <c r="D7180" s="56"/>
      <c r="E7180" s="56">
        <v>0.5</v>
      </c>
      <c r="F7180">
        <f>Table3[[#This Row],[DivPay]]*4</f>
        <v>2</v>
      </c>
      <c r="G7180" s="2">
        <f>Table3[[#This Row],[FwdDiv]]/Table3[[#This Row],[SharePrice]]</f>
        <v>7.5815011372251703E-2</v>
      </c>
    </row>
    <row r="7181" spans="2:7" x14ac:dyDescent="0.2">
      <c r="B7181" s="57">
        <v>34708</v>
      </c>
      <c r="C7181" s="56">
        <v>26.13</v>
      </c>
      <c r="D7181" s="56"/>
      <c r="E7181" s="56">
        <v>0.5</v>
      </c>
      <c r="F7181">
        <f>Table3[[#This Row],[DivPay]]*4</f>
        <v>2</v>
      </c>
      <c r="G7181" s="2">
        <f>Table3[[#This Row],[FwdDiv]]/Table3[[#This Row],[SharePrice]]</f>
        <v>7.6540375047837741E-2</v>
      </c>
    </row>
    <row r="7182" spans="2:7" x14ac:dyDescent="0.2">
      <c r="B7182" s="57">
        <v>34705</v>
      </c>
      <c r="C7182" s="56">
        <v>25.88</v>
      </c>
      <c r="D7182" s="56"/>
      <c r="E7182" s="56">
        <v>0.5</v>
      </c>
      <c r="F7182">
        <f>Table3[[#This Row],[DivPay]]*4</f>
        <v>2</v>
      </c>
      <c r="G7182" s="2">
        <f>Table3[[#This Row],[FwdDiv]]/Table3[[#This Row],[SharePrice]]</f>
        <v>7.7279752704791344E-2</v>
      </c>
    </row>
    <row r="7183" spans="2:7" x14ac:dyDescent="0.2">
      <c r="B7183" s="57">
        <v>34704</v>
      </c>
      <c r="C7183" s="56">
        <v>26.13</v>
      </c>
      <c r="D7183" s="56"/>
      <c r="E7183" s="56">
        <v>0.5</v>
      </c>
      <c r="F7183">
        <f>Table3[[#This Row],[DivPay]]*4</f>
        <v>2</v>
      </c>
      <c r="G7183" s="2">
        <f>Table3[[#This Row],[FwdDiv]]/Table3[[#This Row],[SharePrice]]</f>
        <v>7.6540375047837741E-2</v>
      </c>
    </row>
    <row r="7184" spans="2:7" x14ac:dyDescent="0.2">
      <c r="B7184" s="57">
        <v>34703</v>
      </c>
      <c r="C7184" s="56">
        <v>26</v>
      </c>
      <c r="D7184" s="56"/>
      <c r="E7184" s="56">
        <v>0.5</v>
      </c>
      <c r="F7184">
        <f>Table3[[#This Row],[DivPay]]*4</f>
        <v>2</v>
      </c>
      <c r="G7184" s="2">
        <f>Table3[[#This Row],[FwdDiv]]/Table3[[#This Row],[SharePrice]]</f>
        <v>7.6923076923076927E-2</v>
      </c>
    </row>
    <row r="7185" spans="2:7" x14ac:dyDescent="0.2">
      <c r="B7185" s="57">
        <v>34702</v>
      </c>
      <c r="C7185" s="56">
        <v>25.75</v>
      </c>
      <c r="D7185" s="56"/>
      <c r="E7185" s="56">
        <v>0.5</v>
      </c>
      <c r="F7185">
        <f>Table3[[#This Row],[DivPay]]*4</f>
        <v>2</v>
      </c>
      <c r="G7185" s="2">
        <f>Table3[[#This Row],[FwdDiv]]/Table3[[#This Row],[SharePrice]]</f>
        <v>7.7669902912621352E-2</v>
      </c>
    </row>
    <row r="7186" spans="2:7" x14ac:dyDescent="0.2">
      <c r="B7186" s="57">
        <v>34698</v>
      </c>
      <c r="C7186" s="56">
        <v>25.75</v>
      </c>
      <c r="D7186" s="56"/>
      <c r="E7186" s="56">
        <v>0.5</v>
      </c>
      <c r="F7186">
        <f>Table3[[#This Row],[DivPay]]*4</f>
        <v>2</v>
      </c>
      <c r="G7186" s="2">
        <f>Table3[[#This Row],[FwdDiv]]/Table3[[#This Row],[SharePrice]]</f>
        <v>7.7669902912621352E-2</v>
      </c>
    </row>
    <row r="7187" spans="2:7" x14ac:dyDescent="0.2">
      <c r="B7187" s="57">
        <v>34697</v>
      </c>
      <c r="C7187" s="56">
        <v>25.38</v>
      </c>
      <c r="D7187" s="56"/>
      <c r="E7187" s="56">
        <v>0.5</v>
      </c>
      <c r="F7187">
        <f>Table3[[#This Row],[DivPay]]*4</f>
        <v>2</v>
      </c>
      <c r="G7187" s="2">
        <f>Table3[[#This Row],[FwdDiv]]/Table3[[#This Row],[SharePrice]]</f>
        <v>7.8802206461780933E-2</v>
      </c>
    </row>
    <row r="7188" spans="2:7" x14ac:dyDescent="0.2">
      <c r="B7188" s="57">
        <v>34696</v>
      </c>
      <c r="C7188" s="56">
        <v>25.63</v>
      </c>
      <c r="D7188" s="56"/>
      <c r="E7188" s="56">
        <v>0.5</v>
      </c>
      <c r="F7188">
        <f>Table3[[#This Row],[DivPay]]*4</f>
        <v>2</v>
      </c>
      <c r="G7188" s="2">
        <f>Table3[[#This Row],[FwdDiv]]/Table3[[#This Row],[SharePrice]]</f>
        <v>7.803355442840422E-2</v>
      </c>
    </row>
    <row r="7189" spans="2:7" x14ac:dyDescent="0.2">
      <c r="B7189" s="57">
        <v>34695</v>
      </c>
      <c r="C7189" s="56">
        <v>25.75</v>
      </c>
      <c r="D7189" s="56"/>
      <c r="E7189" s="56">
        <v>0.5</v>
      </c>
      <c r="F7189">
        <f>Table3[[#This Row],[DivPay]]*4</f>
        <v>2</v>
      </c>
      <c r="G7189" s="2">
        <f>Table3[[#This Row],[FwdDiv]]/Table3[[#This Row],[SharePrice]]</f>
        <v>7.7669902912621352E-2</v>
      </c>
    </row>
    <row r="7190" spans="2:7" x14ac:dyDescent="0.2">
      <c r="B7190" s="57">
        <v>34691</v>
      </c>
      <c r="C7190" s="56">
        <v>25.5</v>
      </c>
      <c r="D7190" s="56"/>
      <c r="E7190" s="56">
        <v>0.5</v>
      </c>
      <c r="F7190">
        <f>Table3[[#This Row],[DivPay]]*4</f>
        <v>2</v>
      </c>
      <c r="G7190" s="2">
        <f>Table3[[#This Row],[FwdDiv]]/Table3[[#This Row],[SharePrice]]</f>
        <v>7.8431372549019607E-2</v>
      </c>
    </row>
    <row r="7191" spans="2:7" x14ac:dyDescent="0.2">
      <c r="B7191" s="57">
        <v>34690</v>
      </c>
      <c r="C7191" s="56">
        <v>25.5</v>
      </c>
      <c r="D7191" s="56"/>
      <c r="E7191" s="56">
        <v>0.5</v>
      </c>
      <c r="F7191">
        <f>Table3[[#This Row],[DivPay]]*4</f>
        <v>2</v>
      </c>
      <c r="G7191" s="2">
        <f>Table3[[#This Row],[FwdDiv]]/Table3[[#This Row],[SharePrice]]</f>
        <v>7.8431372549019607E-2</v>
      </c>
    </row>
    <row r="7192" spans="2:7" x14ac:dyDescent="0.2">
      <c r="B7192" s="57">
        <v>34689</v>
      </c>
      <c r="C7192" s="56">
        <v>25.75</v>
      </c>
      <c r="D7192" s="56"/>
      <c r="E7192" s="56">
        <v>0.5</v>
      </c>
      <c r="F7192">
        <f>Table3[[#This Row],[DivPay]]*4</f>
        <v>2</v>
      </c>
      <c r="G7192" s="2">
        <f>Table3[[#This Row],[FwdDiv]]/Table3[[#This Row],[SharePrice]]</f>
        <v>7.7669902912621352E-2</v>
      </c>
    </row>
    <row r="7193" spans="2:7" x14ac:dyDescent="0.2">
      <c r="B7193" s="57">
        <v>34688</v>
      </c>
      <c r="C7193" s="56">
        <v>26</v>
      </c>
      <c r="D7193" s="56"/>
      <c r="E7193" s="56">
        <v>0.5</v>
      </c>
      <c r="F7193">
        <f>Table3[[#This Row],[DivPay]]*4</f>
        <v>2</v>
      </c>
      <c r="G7193" s="2">
        <f>Table3[[#This Row],[FwdDiv]]/Table3[[#This Row],[SharePrice]]</f>
        <v>7.6923076923076927E-2</v>
      </c>
    </row>
    <row r="7194" spans="2:7" x14ac:dyDescent="0.2">
      <c r="B7194" s="57">
        <v>34687</v>
      </c>
      <c r="C7194" s="56">
        <v>25.63</v>
      </c>
      <c r="D7194" s="56"/>
      <c r="E7194" s="56">
        <v>0.5</v>
      </c>
      <c r="F7194">
        <f>Table3[[#This Row],[DivPay]]*4</f>
        <v>2</v>
      </c>
      <c r="G7194" s="2">
        <f>Table3[[#This Row],[FwdDiv]]/Table3[[#This Row],[SharePrice]]</f>
        <v>7.803355442840422E-2</v>
      </c>
    </row>
    <row r="7195" spans="2:7" x14ac:dyDescent="0.2">
      <c r="B7195" s="57">
        <v>34684</v>
      </c>
      <c r="C7195" s="56">
        <v>25.88</v>
      </c>
      <c r="D7195" s="56"/>
      <c r="E7195" s="56">
        <v>0.5</v>
      </c>
      <c r="F7195">
        <f>Table3[[#This Row],[DivPay]]*4</f>
        <v>2</v>
      </c>
      <c r="G7195" s="2">
        <f>Table3[[#This Row],[FwdDiv]]/Table3[[#This Row],[SharePrice]]</f>
        <v>7.7279752704791344E-2</v>
      </c>
    </row>
    <row r="7196" spans="2:7" x14ac:dyDescent="0.2">
      <c r="B7196" s="57">
        <v>34683</v>
      </c>
      <c r="C7196" s="56">
        <v>26.38</v>
      </c>
      <c r="D7196" s="56"/>
      <c r="E7196" s="56">
        <v>0.5</v>
      </c>
      <c r="F7196">
        <f>Table3[[#This Row],[DivPay]]*4</f>
        <v>2</v>
      </c>
      <c r="G7196" s="2">
        <f>Table3[[#This Row],[FwdDiv]]/Table3[[#This Row],[SharePrice]]</f>
        <v>7.5815011372251703E-2</v>
      </c>
    </row>
    <row r="7197" spans="2:7" x14ac:dyDescent="0.2">
      <c r="B7197" s="57">
        <v>34682</v>
      </c>
      <c r="C7197" s="56">
        <v>27.13</v>
      </c>
      <c r="D7197" s="56"/>
      <c r="E7197" s="56">
        <v>0.5</v>
      </c>
      <c r="F7197">
        <f>Table3[[#This Row],[DivPay]]*4</f>
        <v>2</v>
      </c>
      <c r="G7197" s="2">
        <f>Table3[[#This Row],[FwdDiv]]/Table3[[#This Row],[SharePrice]]</f>
        <v>7.3719130114264661E-2</v>
      </c>
    </row>
    <row r="7198" spans="2:7" x14ac:dyDescent="0.2">
      <c r="B7198" s="57">
        <v>34681</v>
      </c>
      <c r="C7198" s="56">
        <v>26.88</v>
      </c>
      <c r="D7198" s="56"/>
      <c r="E7198" s="56">
        <v>0.5</v>
      </c>
      <c r="F7198">
        <f>Table3[[#This Row],[DivPay]]*4</f>
        <v>2</v>
      </c>
      <c r="G7198" s="2">
        <f>Table3[[#This Row],[FwdDiv]]/Table3[[#This Row],[SharePrice]]</f>
        <v>7.4404761904761904E-2</v>
      </c>
    </row>
    <row r="7199" spans="2:7" x14ac:dyDescent="0.2">
      <c r="B7199" s="57">
        <v>34680</v>
      </c>
      <c r="C7199" s="56">
        <v>26.38</v>
      </c>
      <c r="D7199" s="56"/>
      <c r="E7199" s="56">
        <v>0.5</v>
      </c>
      <c r="F7199">
        <f>Table3[[#This Row],[DivPay]]*4</f>
        <v>2</v>
      </c>
      <c r="G7199" s="2">
        <f>Table3[[#This Row],[FwdDiv]]/Table3[[#This Row],[SharePrice]]</f>
        <v>7.5815011372251703E-2</v>
      </c>
    </row>
    <row r="7200" spans="2:7" x14ac:dyDescent="0.2">
      <c r="B7200" s="57">
        <v>34677</v>
      </c>
      <c r="C7200" s="56">
        <v>26.13</v>
      </c>
      <c r="D7200" s="56"/>
      <c r="E7200" s="56">
        <v>0.5</v>
      </c>
      <c r="F7200">
        <f>Table3[[#This Row],[DivPay]]*4</f>
        <v>2</v>
      </c>
      <c r="G7200" s="2">
        <f>Table3[[#This Row],[FwdDiv]]/Table3[[#This Row],[SharePrice]]</f>
        <v>7.6540375047837741E-2</v>
      </c>
    </row>
    <row r="7201" spans="2:7" x14ac:dyDescent="0.2">
      <c r="B7201" s="57">
        <v>34676</v>
      </c>
      <c r="C7201" s="56">
        <v>26</v>
      </c>
      <c r="D7201" s="56"/>
      <c r="E7201" s="56">
        <v>0.5</v>
      </c>
      <c r="F7201">
        <f>Table3[[#This Row],[DivPay]]*4</f>
        <v>2</v>
      </c>
      <c r="G7201" s="2">
        <f>Table3[[#This Row],[FwdDiv]]/Table3[[#This Row],[SharePrice]]</f>
        <v>7.6923076923076927E-2</v>
      </c>
    </row>
    <row r="7202" spans="2:7" x14ac:dyDescent="0.2">
      <c r="B7202" s="57">
        <v>34675</v>
      </c>
      <c r="C7202" s="56">
        <v>26.13</v>
      </c>
      <c r="D7202" s="56"/>
      <c r="E7202" s="56">
        <v>0.5</v>
      </c>
      <c r="F7202">
        <f>Table3[[#This Row],[DivPay]]*4</f>
        <v>2</v>
      </c>
      <c r="G7202" s="2">
        <f>Table3[[#This Row],[FwdDiv]]/Table3[[#This Row],[SharePrice]]</f>
        <v>7.6540375047837741E-2</v>
      </c>
    </row>
    <row r="7203" spans="2:7" x14ac:dyDescent="0.2">
      <c r="B7203" s="57">
        <v>34674</v>
      </c>
      <c r="C7203" s="56">
        <v>26.13</v>
      </c>
      <c r="D7203" s="56"/>
      <c r="E7203" s="56">
        <v>0.5</v>
      </c>
      <c r="F7203">
        <f>Table3[[#This Row],[DivPay]]*4</f>
        <v>2</v>
      </c>
      <c r="G7203" s="2">
        <f>Table3[[#This Row],[FwdDiv]]/Table3[[#This Row],[SharePrice]]</f>
        <v>7.6540375047837741E-2</v>
      </c>
    </row>
    <row r="7204" spans="2:7" x14ac:dyDescent="0.2">
      <c r="B7204" s="57">
        <v>34673</v>
      </c>
      <c r="C7204" s="56">
        <v>26</v>
      </c>
      <c r="D7204" s="56"/>
      <c r="E7204" s="56">
        <v>0.5</v>
      </c>
      <c r="F7204">
        <f>Table3[[#This Row],[DivPay]]*4</f>
        <v>2</v>
      </c>
      <c r="G7204" s="2">
        <f>Table3[[#This Row],[FwdDiv]]/Table3[[#This Row],[SharePrice]]</f>
        <v>7.6923076923076927E-2</v>
      </c>
    </row>
    <row r="7205" spans="2:7" x14ac:dyDescent="0.2">
      <c r="B7205" s="57">
        <v>34670</v>
      </c>
      <c r="C7205" s="56">
        <v>25.88</v>
      </c>
      <c r="D7205" s="56"/>
      <c r="E7205" s="56">
        <v>0.5</v>
      </c>
      <c r="F7205">
        <f>Table3[[#This Row],[DivPay]]*4</f>
        <v>2</v>
      </c>
      <c r="G7205" s="2">
        <f>Table3[[#This Row],[FwdDiv]]/Table3[[#This Row],[SharePrice]]</f>
        <v>7.7279752704791344E-2</v>
      </c>
    </row>
    <row r="7206" spans="2:7" x14ac:dyDescent="0.2">
      <c r="B7206" s="57">
        <v>34669</v>
      </c>
      <c r="C7206" s="56">
        <v>25.38</v>
      </c>
      <c r="D7206" s="56"/>
      <c r="E7206" s="56">
        <v>0.5</v>
      </c>
      <c r="F7206">
        <f>Table3[[#This Row],[DivPay]]*4</f>
        <v>2</v>
      </c>
      <c r="G7206" s="2">
        <f>Table3[[#This Row],[FwdDiv]]/Table3[[#This Row],[SharePrice]]</f>
        <v>7.8802206461780933E-2</v>
      </c>
    </row>
    <row r="7207" spans="2:7" x14ac:dyDescent="0.2">
      <c r="B7207" s="57">
        <v>34668</v>
      </c>
      <c r="C7207" s="56">
        <v>25.88</v>
      </c>
      <c r="D7207" s="56"/>
      <c r="E7207" s="56">
        <v>0.5</v>
      </c>
      <c r="F7207">
        <f>Table3[[#This Row],[DivPay]]*4</f>
        <v>2</v>
      </c>
      <c r="G7207" s="2">
        <f>Table3[[#This Row],[FwdDiv]]/Table3[[#This Row],[SharePrice]]</f>
        <v>7.7279752704791344E-2</v>
      </c>
    </row>
    <row r="7208" spans="2:7" x14ac:dyDescent="0.2">
      <c r="B7208" s="57">
        <v>34667</v>
      </c>
      <c r="C7208" s="56">
        <v>26</v>
      </c>
      <c r="D7208" s="56"/>
      <c r="E7208" s="56">
        <v>0.5</v>
      </c>
      <c r="F7208">
        <f>Table3[[#This Row],[DivPay]]*4</f>
        <v>2</v>
      </c>
      <c r="G7208" s="2">
        <f>Table3[[#This Row],[FwdDiv]]/Table3[[#This Row],[SharePrice]]</f>
        <v>7.6923076923076927E-2</v>
      </c>
    </row>
    <row r="7209" spans="2:7" x14ac:dyDescent="0.2">
      <c r="B7209" s="57">
        <v>34666</v>
      </c>
      <c r="C7209" s="56">
        <v>25.88</v>
      </c>
      <c r="D7209" s="56"/>
      <c r="E7209" s="56">
        <v>0.5</v>
      </c>
      <c r="F7209">
        <f>Table3[[#This Row],[DivPay]]*4</f>
        <v>2</v>
      </c>
      <c r="G7209" s="2">
        <f>Table3[[#This Row],[FwdDiv]]/Table3[[#This Row],[SharePrice]]</f>
        <v>7.7279752704791344E-2</v>
      </c>
    </row>
    <row r="7210" spans="2:7" x14ac:dyDescent="0.2">
      <c r="B7210" s="57">
        <v>34663</v>
      </c>
      <c r="C7210" s="56">
        <v>25.75</v>
      </c>
      <c r="D7210" s="56"/>
      <c r="E7210" s="56">
        <v>0.5</v>
      </c>
      <c r="F7210">
        <f>Table3[[#This Row],[DivPay]]*4</f>
        <v>2</v>
      </c>
      <c r="G7210" s="2">
        <f>Table3[[#This Row],[FwdDiv]]/Table3[[#This Row],[SharePrice]]</f>
        <v>7.7669902912621352E-2</v>
      </c>
    </row>
    <row r="7211" spans="2:7" x14ac:dyDescent="0.2">
      <c r="B7211" s="57">
        <v>34661</v>
      </c>
      <c r="C7211" s="56">
        <v>25.13</v>
      </c>
      <c r="D7211" s="56"/>
      <c r="E7211" s="56">
        <v>0.5</v>
      </c>
      <c r="F7211">
        <f>Table3[[#This Row],[DivPay]]*4</f>
        <v>2</v>
      </c>
      <c r="G7211" s="2">
        <f>Table3[[#This Row],[FwdDiv]]/Table3[[#This Row],[SharePrice]]</f>
        <v>7.958615200955034E-2</v>
      </c>
    </row>
    <row r="7212" spans="2:7" x14ac:dyDescent="0.2">
      <c r="B7212" s="57">
        <v>34660</v>
      </c>
      <c r="C7212" s="56">
        <v>24.88</v>
      </c>
      <c r="D7212" s="56"/>
      <c r="E7212" s="56">
        <v>0.5</v>
      </c>
      <c r="F7212">
        <f>Table3[[#This Row],[DivPay]]*4</f>
        <v>2</v>
      </c>
      <c r="G7212" s="2">
        <f>Table3[[#This Row],[FwdDiv]]/Table3[[#This Row],[SharePrice]]</f>
        <v>8.0385852090032156E-2</v>
      </c>
    </row>
    <row r="7213" spans="2:7" x14ac:dyDescent="0.2">
      <c r="B7213" s="57">
        <v>34659</v>
      </c>
      <c r="C7213" s="56">
        <v>24.63</v>
      </c>
      <c r="D7213" s="56"/>
      <c r="E7213" s="56">
        <v>0.5</v>
      </c>
      <c r="F7213">
        <f>Table3[[#This Row],[DivPay]]*4</f>
        <v>2</v>
      </c>
      <c r="G7213" s="2">
        <f>Table3[[#This Row],[FwdDiv]]/Table3[[#This Row],[SharePrice]]</f>
        <v>8.1201786439301663E-2</v>
      </c>
    </row>
    <row r="7214" spans="2:7" x14ac:dyDescent="0.2">
      <c r="B7214" s="57">
        <v>34656</v>
      </c>
      <c r="C7214" s="56">
        <v>24.5</v>
      </c>
      <c r="D7214" s="56"/>
      <c r="E7214" s="56">
        <v>0.5</v>
      </c>
      <c r="F7214">
        <f>Table3[[#This Row],[DivPay]]*4</f>
        <v>2</v>
      </c>
      <c r="G7214" s="2">
        <f>Table3[[#This Row],[FwdDiv]]/Table3[[#This Row],[SharePrice]]</f>
        <v>8.1632653061224483E-2</v>
      </c>
    </row>
    <row r="7215" spans="2:7" x14ac:dyDescent="0.2">
      <c r="B7215" s="57">
        <v>34655</v>
      </c>
      <c r="C7215" s="56">
        <v>24.38</v>
      </c>
      <c r="D7215" s="56"/>
      <c r="E7215" s="56">
        <v>0.5</v>
      </c>
      <c r="F7215">
        <f>Table3[[#This Row],[DivPay]]*4</f>
        <v>2</v>
      </c>
      <c r="G7215" s="2">
        <f>Table3[[#This Row],[FwdDiv]]/Table3[[#This Row],[SharePrice]]</f>
        <v>8.2034454470877774E-2</v>
      </c>
    </row>
    <row r="7216" spans="2:7" x14ac:dyDescent="0.2">
      <c r="B7216" s="57">
        <v>34654</v>
      </c>
      <c r="C7216" s="56">
        <v>24.63</v>
      </c>
      <c r="D7216" s="56"/>
      <c r="E7216" s="56">
        <v>0.5</v>
      </c>
      <c r="F7216">
        <f>Table3[[#This Row],[DivPay]]*4</f>
        <v>2</v>
      </c>
      <c r="G7216" s="2">
        <f>Table3[[#This Row],[FwdDiv]]/Table3[[#This Row],[SharePrice]]</f>
        <v>8.1201786439301663E-2</v>
      </c>
    </row>
    <row r="7217" spans="2:7" x14ac:dyDescent="0.2">
      <c r="B7217" s="57">
        <v>34653</v>
      </c>
      <c r="C7217" s="56">
        <v>24.75</v>
      </c>
      <c r="D7217" s="56"/>
      <c r="E7217" s="56">
        <v>0.5</v>
      </c>
      <c r="F7217">
        <f>Table3[[#This Row],[DivPay]]*4</f>
        <v>2</v>
      </c>
      <c r="G7217" s="2">
        <f>Table3[[#This Row],[FwdDiv]]/Table3[[#This Row],[SharePrice]]</f>
        <v>8.0808080808080815E-2</v>
      </c>
    </row>
    <row r="7218" spans="2:7" x14ac:dyDescent="0.2">
      <c r="B7218" s="57">
        <v>34652</v>
      </c>
      <c r="C7218" s="56">
        <v>24.63</v>
      </c>
      <c r="D7218" s="56"/>
      <c r="E7218" s="56">
        <v>0.5</v>
      </c>
      <c r="F7218">
        <f>Table3[[#This Row],[DivPay]]*4</f>
        <v>2</v>
      </c>
      <c r="G7218" s="2">
        <f>Table3[[#This Row],[FwdDiv]]/Table3[[#This Row],[SharePrice]]</f>
        <v>8.1201786439301663E-2</v>
      </c>
    </row>
    <row r="7219" spans="2:7" x14ac:dyDescent="0.2">
      <c r="B7219" s="57">
        <v>34649</v>
      </c>
      <c r="C7219" s="56">
        <v>24.5</v>
      </c>
      <c r="D7219" s="56"/>
      <c r="E7219" s="56">
        <v>0.5</v>
      </c>
      <c r="F7219">
        <f>Table3[[#This Row],[DivPay]]*4</f>
        <v>2</v>
      </c>
      <c r="G7219" s="2">
        <f>Table3[[#This Row],[FwdDiv]]/Table3[[#This Row],[SharePrice]]</f>
        <v>8.1632653061224483E-2</v>
      </c>
    </row>
    <row r="7220" spans="2:7" x14ac:dyDescent="0.2">
      <c r="B7220" s="57">
        <v>34648</v>
      </c>
      <c r="C7220" s="56">
        <v>24.75</v>
      </c>
      <c r="D7220" s="56"/>
      <c r="E7220" s="56">
        <v>0.5</v>
      </c>
      <c r="F7220">
        <f>Table3[[#This Row],[DivPay]]*4</f>
        <v>2</v>
      </c>
      <c r="G7220" s="2">
        <f>Table3[[#This Row],[FwdDiv]]/Table3[[#This Row],[SharePrice]]</f>
        <v>8.0808080808080815E-2</v>
      </c>
    </row>
    <row r="7221" spans="2:7" x14ac:dyDescent="0.2">
      <c r="B7221" s="57">
        <v>34647</v>
      </c>
      <c r="C7221" s="56">
        <v>24.75</v>
      </c>
      <c r="D7221" s="56">
        <v>0.5</v>
      </c>
      <c r="E7221" s="56">
        <v>0.5</v>
      </c>
      <c r="F7221">
        <f>Table3[[#This Row],[DivPay]]*4</f>
        <v>2</v>
      </c>
      <c r="G7221" s="2">
        <f>Table3[[#This Row],[FwdDiv]]/Table3[[#This Row],[SharePrice]]</f>
        <v>8.0808080808080815E-2</v>
      </c>
    </row>
    <row r="7222" spans="2:7" x14ac:dyDescent="0.2">
      <c r="B7222" s="57">
        <v>34646</v>
      </c>
      <c r="C7222" s="56">
        <v>25.75</v>
      </c>
      <c r="D7222" s="56"/>
      <c r="E7222" s="56">
        <v>0.5</v>
      </c>
      <c r="F7222">
        <f>Table3[[#This Row],[DivPay]]*4</f>
        <v>2</v>
      </c>
      <c r="G7222" s="2">
        <f>Table3[[#This Row],[FwdDiv]]/Table3[[#This Row],[SharePrice]]</f>
        <v>7.7669902912621352E-2</v>
      </c>
    </row>
    <row r="7223" spans="2:7" x14ac:dyDescent="0.2">
      <c r="B7223" s="57">
        <v>34645</v>
      </c>
      <c r="C7223" s="56">
        <v>25.38</v>
      </c>
      <c r="D7223" s="56"/>
      <c r="E7223" s="56">
        <v>0.5</v>
      </c>
      <c r="F7223">
        <f>Table3[[#This Row],[DivPay]]*4</f>
        <v>2</v>
      </c>
      <c r="G7223" s="2">
        <f>Table3[[#This Row],[FwdDiv]]/Table3[[#This Row],[SharePrice]]</f>
        <v>7.8802206461780933E-2</v>
      </c>
    </row>
    <row r="7224" spans="2:7" x14ac:dyDescent="0.2">
      <c r="B7224" s="57">
        <v>34642</v>
      </c>
      <c r="C7224" s="56">
        <v>25.5</v>
      </c>
      <c r="D7224" s="56"/>
      <c r="E7224" s="56">
        <v>0.5</v>
      </c>
      <c r="F7224">
        <f>Table3[[#This Row],[DivPay]]*4</f>
        <v>2</v>
      </c>
      <c r="G7224" s="2">
        <f>Table3[[#This Row],[FwdDiv]]/Table3[[#This Row],[SharePrice]]</f>
        <v>7.8431372549019607E-2</v>
      </c>
    </row>
    <row r="7225" spans="2:7" x14ac:dyDescent="0.2">
      <c r="B7225" s="57">
        <v>34641</v>
      </c>
      <c r="C7225" s="56">
        <v>25.5</v>
      </c>
      <c r="D7225" s="56"/>
      <c r="E7225" s="56">
        <v>0.5</v>
      </c>
      <c r="F7225">
        <f>Table3[[#This Row],[DivPay]]*4</f>
        <v>2</v>
      </c>
      <c r="G7225" s="2">
        <f>Table3[[#This Row],[FwdDiv]]/Table3[[#This Row],[SharePrice]]</f>
        <v>7.8431372549019607E-2</v>
      </c>
    </row>
    <row r="7226" spans="2:7" x14ac:dyDescent="0.2">
      <c r="B7226" s="57">
        <v>34640</v>
      </c>
      <c r="C7226" s="56">
        <v>25.13</v>
      </c>
      <c r="D7226" s="56"/>
      <c r="E7226" s="56">
        <v>0.5</v>
      </c>
      <c r="F7226">
        <f>Table3[[#This Row],[DivPay]]*4</f>
        <v>2</v>
      </c>
      <c r="G7226" s="2">
        <f>Table3[[#This Row],[FwdDiv]]/Table3[[#This Row],[SharePrice]]</f>
        <v>7.958615200955034E-2</v>
      </c>
    </row>
    <row r="7227" spans="2:7" x14ac:dyDescent="0.2">
      <c r="B7227" s="57">
        <v>34639</v>
      </c>
      <c r="C7227" s="56">
        <v>24.63</v>
      </c>
      <c r="D7227" s="56"/>
      <c r="E7227" s="56">
        <v>0.5</v>
      </c>
      <c r="F7227">
        <f>Table3[[#This Row],[DivPay]]*4</f>
        <v>2</v>
      </c>
      <c r="G7227" s="2">
        <f>Table3[[#This Row],[FwdDiv]]/Table3[[#This Row],[SharePrice]]</f>
        <v>8.1201786439301663E-2</v>
      </c>
    </row>
    <row r="7228" spans="2:7" x14ac:dyDescent="0.2">
      <c r="B7228" s="57">
        <v>34638</v>
      </c>
      <c r="C7228" s="56">
        <v>24.88</v>
      </c>
      <c r="D7228" s="56"/>
      <c r="E7228" s="56">
        <v>0.5</v>
      </c>
      <c r="F7228">
        <f>Table3[[#This Row],[DivPay]]*4</f>
        <v>2</v>
      </c>
      <c r="G7228" s="2">
        <f>Table3[[#This Row],[FwdDiv]]/Table3[[#This Row],[SharePrice]]</f>
        <v>8.0385852090032156E-2</v>
      </c>
    </row>
    <row r="7229" spans="2:7" x14ac:dyDescent="0.2">
      <c r="B7229" s="57">
        <v>34635</v>
      </c>
      <c r="C7229" s="56">
        <v>25.13</v>
      </c>
      <c r="D7229" s="56"/>
      <c r="E7229" s="56">
        <v>0.5</v>
      </c>
      <c r="F7229">
        <f>Table3[[#This Row],[DivPay]]*4</f>
        <v>2</v>
      </c>
      <c r="G7229" s="2">
        <f>Table3[[#This Row],[FwdDiv]]/Table3[[#This Row],[SharePrice]]</f>
        <v>7.958615200955034E-2</v>
      </c>
    </row>
    <row r="7230" spans="2:7" x14ac:dyDescent="0.2">
      <c r="B7230" s="57">
        <v>34634</v>
      </c>
      <c r="C7230" s="56">
        <v>24.63</v>
      </c>
      <c r="D7230" s="56"/>
      <c r="E7230" s="56">
        <v>0.5</v>
      </c>
      <c r="F7230">
        <f>Table3[[#This Row],[DivPay]]*4</f>
        <v>2</v>
      </c>
      <c r="G7230" s="2">
        <f>Table3[[#This Row],[FwdDiv]]/Table3[[#This Row],[SharePrice]]</f>
        <v>8.1201786439301663E-2</v>
      </c>
    </row>
    <row r="7231" spans="2:7" x14ac:dyDescent="0.2">
      <c r="B7231" s="57">
        <v>34633</v>
      </c>
      <c r="C7231" s="56">
        <v>24.63</v>
      </c>
      <c r="D7231" s="56"/>
      <c r="E7231" s="56">
        <v>0.5</v>
      </c>
      <c r="F7231">
        <f>Table3[[#This Row],[DivPay]]*4</f>
        <v>2</v>
      </c>
      <c r="G7231" s="2">
        <f>Table3[[#This Row],[FwdDiv]]/Table3[[#This Row],[SharePrice]]</f>
        <v>8.1201786439301663E-2</v>
      </c>
    </row>
    <row r="7232" spans="2:7" x14ac:dyDescent="0.2">
      <c r="B7232" s="57">
        <v>34632</v>
      </c>
      <c r="C7232" s="56">
        <v>24.75</v>
      </c>
      <c r="D7232" s="56"/>
      <c r="E7232" s="56">
        <v>0.5</v>
      </c>
      <c r="F7232">
        <f>Table3[[#This Row],[DivPay]]*4</f>
        <v>2</v>
      </c>
      <c r="G7232" s="2">
        <f>Table3[[#This Row],[FwdDiv]]/Table3[[#This Row],[SharePrice]]</f>
        <v>8.0808080808080815E-2</v>
      </c>
    </row>
    <row r="7233" spans="2:7" x14ac:dyDescent="0.2">
      <c r="B7233" s="57">
        <v>34631</v>
      </c>
      <c r="C7233" s="56">
        <v>24.38</v>
      </c>
      <c r="D7233" s="56"/>
      <c r="E7233" s="56">
        <v>0.5</v>
      </c>
      <c r="F7233">
        <f>Table3[[#This Row],[DivPay]]*4</f>
        <v>2</v>
      </c>
      <c r="G7233" s="2">
        <f>Table3[[#This Row],[FwdDiv]]/Table3[[#This Row],[SharePrice]]</f>
        <v>8.2034454470877774E-2</v>
      </c>
    </row>
    <row r="7234" spans="2:7" x14ac:dyDescent="0.2">
      <c r="B7234" s="57">
        <v>34628</v>
      </c>
      <c r="C7234" s="56">
        <v>24.75</v>
      </c>
      <c r="D7234" s="56"/>
      <c r="E7234" s="56">
        <v>0.5</v>
      </c>
      <c r="F7234">
        <f>Table3[[#This Row],[DivPay]]*4</f>
        <v>2</v>
      </c>
      <c r="G7234" s="2">
        <f>Table3[[#This Row],[FwdDiv]]/Table3[[#This Row],[SharePrice]]</f>
        <v>8.0808080808080815E-2</v>
      </c>
    </row>
    <row r="7235" spans="2:7" x14ac:dyDescent="0.2">
      <c r="B7235" s="57">
        <v>34627</v>
      </c>
      <c r="C7235" s="56">
        <v>25.13</v>
      </c>
      <c r="D7235" s="56"/>
      <c r="E7235" s="56">
        <v>0.5</v>
      </c>
      <c r="F7235">
        <f>Table3[[#This Row],[DivPay]]*4</f>
        <v>2</v>
      </c>
      <c r="G7235" s="2">
        <f>Table3[[#This Row],[FwdDiv]]/Table3[[#This Row],[SharePrice]]</f>
        <v>7.958615200955034E-2</v>
      </c>
    </row>
    <row r="7236" spans="2:7" x14ac:dyDescent="0.2">
      <c r="B7236" s="57">
        <v>34626</v>
      </c>
      <c r="C7236" s="56">
        <v>25.38</v>
      </c>
      <c r="D7236" s="56"/>
      <c r="E7236" s="56">
        <v>0.5</v>
      </c>
      <c r="F7236">
        <f>Table3[[#This Row],[DivPay]]*4</f>
        <v>2</v>
      </c>
      <c r="G7236" s="2">
        <f>Table3[[#This Row],[FwdDiv]]/Table3[[#This Row],[SharePrice]]</f>
        <v>7.8802206461780933E-2</v>
      </c>
    </row>
    <row r="7237" spans="2:7" x14ac:dyDescent="0.2">
      <c r="B7237" s="57">
        <v>34625</v>
      </c>
      <c r="C7237" s="56">
        <v>25.25</v>
      </c>
      <c r="D7237" s="56"/>
      <c r="E7237" s="56">
        <v>0.5</v>
      </c>
      <c r="F7237">
        <f>Table3[[#This Row],[DivPay]]*4</f>
        <v>2</v>
      </c>
      <c r="G7237" s="2">
        <f>Table3[[#This Row],[FwdDiv]]/Table3[[#This Row],[SharePrice]]</f>
        <v>7.9207920792079209E-2</v>
      </c>
    </row>
    <row r="7238" spans="2:7" x14ac:dyDescent="0.2">
      <c r="B7238" s="57">
        <v>34624</v>
      </c>
      <c r="C7238" s="56">
        <v>25.63</v>
      </c>
      <c r="D7238" s="56"/>
      <c r="E7238" s="56">
        <v>0.5</v>
      </c>
      <c r="F7238">
        <f>Table3[[#This Row],[DivPay]]*4</f>
        <v>2</v>
      </c>
      <c r="G7238" s="2">
        <f>Table3[[#This Row],[FwdDiv]]/Table3[[#This Row],[SharePrice]]</f>
        <v>7.803355442840422E-2</v>
      </c>
    </row>
    <row r="7239" spans="2:7" x14ac:dyDescent="0.2">
      <c r="B7239" s="57">
        <v>34621</v>
      </c>
      <c r="C7239" s="56">
        <v>25.5</v>
      </c>
      <c r="D7239" s="56"/>
      <c r="E7239" s="56">
        <v>0.5</v>
      </c>
      <c r="F7239">
        <f>Table3[[#This Row],[DivPay]]*4</f>
        <v>2</v>
      </c>
      <c r="G7239" s="2">
        <f>Table3[[#This Row],[FwdDiv]]/Table3[[#This Row],[SharePrice]]</f>
        <v>7.8431372549019607E-2</v>
      </c>
    </row>
    <row r="7240" spans="2:7" x14ac:dyDescent="0.2">
      <c r="B7240" s="57">
        <v>34620</v>
      </c>
      <c r="C7240" s="56">
        <v>25.25</v>
      </c>
      <c r="D7240" s="56"/>
      <c r="E7240" s="56">
        <v>0.5</v>
      </c>
      <c r="F7240">
        <f>Table3[[#This Row],[DivPay]]*4</f>
        <v>2</v>
      </c>
      <c r="G7240" s="2">
        <f>Table3[[#This Row],[FwdDiv]]/Table3[[#This Row],[SharePrice]]</f>
        <v>7.9207920792079209E-2</v>
      </c>
    </row>
    <row r="7241" spans="2:7" x14ac:dyDescent="0.2">
      <c r="B7241" s="57">
        <v>34619</v>
      </c>
      <c r="C7241" s="56">
        <v>25.38</v>
      </c>
      <c r="D7241" s="56"/>
      <c r="E7241" s="56">
        <v>0.5</v>
      </c>
      <c r="F7241">
        <f>Table3[[#This Row],[DivPay]]*4</f>
        <v>2</v>
      </c>
      <c r="G7241" s="2">
        <f>Table3[[#This Row],[FwdDiv]]/Table3[[#This Row],[SharePrice]]</f>
        <v>7.8802206461780933E-2</v>
      </c>
    </row>
    <row r="7242" spans="2:7" x14ac:dyDescent="0.2">
      <c r="B7242" s="57">
        <v>34618</v>
      </c>
      <c r="C7242" s="56">
        <v>25.5</v>
      </c>
      <c r="D7242" s="56"/>
      <c r="E7242" s="56">
        <v>0.5</v>
      </c>
      <c r="F7242">
        <f>Table3[[#This Row],[DivPay]]*4</f>
        <v>2</v>
      </c>
      <c r="G7242" s="2">
        <f>Table3[[#This Row],[FwdDiv]]/Table3[[#This Row],[SharePrice]]</f>
        <v>7.8431372549019607E-2</v>
      </c>
    </row>
    <row r="7243" spans="2:7" x14ac:dyDescent="0.2">
      <c r="B7243" s="57">
        <v>34617</v>
      </c>
      <c r="C7243" s="56">
        <v>25.25</v>
      </c>
      <c r="D7243" s="56"/>
      <c r="E7243" s="56">
        <v>0.5</v>
      </c>
      <c r="F7243">
        <f>Table3[[#This Row],[DivPay]]*4</f>
        <v>2</v>
      </c>
      <c r="G7243" s="2">
        <f>Table3[[#This Row],[FwdDiv]]/Table3[[#This Row],[SharePrice]]</f>
        <v>7.9207920792079209E-2</v>
      </c>
    </row>
    <row r="7244" spans="2:7" x14ac:dyDescent="0.2">
      <c r="B7244" s="57">
        <v>34614</v>
      </c>
      <c r="C7244" s="56">
        <v>25</v>
      </c>
      <c r="D7244" s="56"/>
      <c r="E7244" s="56">
        <v>0.5</v>
      </c>
      <c r="F7244">
        <f>Table3[[#This Row],[DivPay]]*4</f>
        <v>2</v>
      </c>
      <c r="G7244" s="2">
        <f>Table3[[#This Row],[FwdDiv]]/Table3[[#This Row],[SharePrice]]</f>
        <v>0.08</v>
      </c>
    </row>
    <row r="7245" spans="2:7" x14ac:dyDescent="0.2">
      <c r="B7245" s="57">
        <v>34613</v>
      </c>
      <c r="C7245" s="56">
        <v>24.88</v>
      </c>
      <c r="D7245" s="56"/>
      <c r="E7245" s="56">
        <v>0.5</v>
      </c>
      <c r="F7245">
        <f>Table3[[#This Row],[DivPay]]*4</f>
        <v>2</v>
      </c>
      <c r="G7245" s="2">
        <f>Table3[[#This Row],[FwdDiv]]/Table3[[#This Row],[SharePrice]]</f>
        <v>8.0385852090032156E-2</v>
      </c>
    </row>
    <row r="7246" spans="2:7" x14ac:dyDescent="0.2">
      <c r="B7246" s="57">
        <v>34612</v>
      </c>
      <c r="C7246" s="56">
        <v>24.88</v>
      </c>
      <c r="D7246" s="56"/>
      <c r="E7246" s="56">
        <v>0.5</v>
      </c>
      <c r="F7246">
        <f>Table3[[#This Row],[DivPay]]*4</f>
        <v>2</v>
      </c>
      <c r="G7246" s="2">
        <f>Table3[[#This Row],[FwdDiv]]/Table3[[#This Row],[SharePrice]]</f>
        <v>8.0385852090032156E-2</v>
      </c>
    </row>
    <row r="7247" spans="2:7" x14ac:dyDescent="0.2">
      <c r="B7247" s="57">
        <v>34611</v>
      </c>
      <c r="C7247" s="56">
        <v>24.75</v>
      </c>
      <c r="D7247" s="56"/>
      <c r="E7247" s="56">
        <v>0.5</v>
      </c>
      <c r="F7247">
        <f>Table3[[#This Row],[DivPay]]*4</f>
        <v>2</v>
      </c>
      <c r="G7247" s="2">
        <f>Table3[[#This Row],[FwdDiv]]/Table3[[#This Row],[SharePrice]]</f>
        <v>8.0808080808080815E-2</v>
      </c>
    </row>
    <row r="7248" spans="2:7" x14ac:dyDescent="0.2">
      <c r="B7248" s="57">
        <v>34610</v>
      </c>
      <c r="C7248" s="56">
        <v>25.25</v>
      </c>
      <c r="D7248" s="56"/>
      <c r="E7248" s="56">
        <v>0.5</v>
      </c>
      <c r="F7248">
        <f>Table3[[#This Row],[DivPay]]*4</f>
        <v>2</v>
      </c>
      <c r="G7248" s="2">
        <f>Table3[[#This Row],[FwdDiv]]/Table3[[#This Row],[SharePrice]]</f>
        <v>7.9207920792079209E-2</v>
      </c>
    </row>
    <row r="7249" spans="2:7" x14ac:dyDescent="0.2">
      <c r="B7249" s="57">
        <v>34607</v>
      </c>
      <c r="C7249" s="56">
        <v>24.88</v>
      </c>
      <c r="D7249" s="56"/>
      <c r="E7249" s="56">
        <v>0.5</v>
      </c>
      <c r="F7249">
        <f>Table3[[#This Row],[DivPay]]*4</f>
        <v>2</v>
      </c>
      <c r="G7249" s="2">
        <f>Table3[[#This Row],[FwdDiv]]/Table3[[#This Row],[SharePrice]]</f>
        <v>8.0385852090032156E-2</v>
      </c>
    </row>
    <row r="7250" spans="2:7" x14ac:dyDescent="0.2">
      <c r="B7250" s="57">
        <v>34606</v>
      </c>
      <c r="C7250" s="56">
        <v>24.75</v>
      </c>
      <c r="D7250" s="56"/>
      <c r="E7250" s="56">
        <v>0.5</v>
      </c>
      <c r="F7250">
        <f>Table3[[#This Row],[DivPay]]*4</f>
        <v>2</v>
      </c>
      <c r="G7250" s="2">
        <f>Table3[[#This Row],[FwdDiv]]/Table3[[#This Row],[SharePrice]]</f>
        <v>8.0808080808080815E-2</v>
      </c>
    </row>
    <row r="7251" spans="2:7" x14ac:dyDescent="0.2">
      <c r="B7251" s="57">
        <v>34605</v>
      </c>
      <c r="C7251" s="56">
        <v>24.38</v>
      </c>
      <c r="D7251" s="56"/>
      <c r="E7251" s="56">
        <v>0.5</v>
      </c>
      <c r="F7251">
        <f>Table3[[#This Row],[DivPay]]*4</f>
        <v>2</v>
      </c>
      <c r="G7251" s="2">
        <f>Table3[[#This Row],[FwdDiv]]/Table3[[#This Row],[SharePrice]]</f>
        <v>8.2034454470877774E-2</v>
      </c>
    </row>
    <row r="7252" spans="2:7" x14ac:dyDescent="0.2">
      <c r="B7252" s="57">
        <v>34604</v>
      </c>
      <c r="C7252" s="56">
        <v>24.13</v>
      </c>
      <c r="D7252" s="56"/>
      <c r="E7252" s="56">
        <v>0.5</v>
      </c>
      <c r="F7252">
        <f>Table3[[#This Row],[DivPay]]*4</f>
        <v>2</v>
      </c>
      <c r="G7252" s="2">
        <f>Table3[[#This Row],[FwdDiv]]/Table3[[#This Row],[SharePrice]]</f>
        <v>8.2884376295068382E-2</v>
      </c>
    </row>
    <row r="7253" spans="2:7" x14ac:dyDescent="0.2">
      <c r="B7253" s="57">
        <v>34603</v>
      </c>
      <c r="C7253" s="56">
        <v>24.25</v>
      </c>
      <c r="D7253" s="56"/>
      <c r="E7253" s="56">
        <v>0.5</v>
      </c>
      <c r="F7253">
        <f>Table3[[#This Row],[DivPay]]*4</f>
        <v>2</v>
      </c>
      <c r="G7253" s="2">
        <f>Table3[[#This Row],[FwdDiv]]/Table3[[#This Row],[SharePrice]]</f>
        <v>8.247422680412371E-2</v>
      </c>
    </row>
    <row r="7254" spans="2:7" x14ac:dyDescent="0.2">
      <c r="B7254" s="57">
        <v>34600</v>
      </c>
      <c r="C7254" s="56">
        <v>23.88</v>
      </c>
      <c r="D7254" s="56"/>
      <c r="E7254" s="56">
        <v>0.5</v>
      </c>
      <c r="F7254">
        <f>Table3[[#This Row],[DivPay]]*4</f>
        <v>2</v>
      </c>
      <c r="G7254" s="2">
        <f>Table3[[#This Row],[FwdDiv]]/Table3[[#This Row],[SharePrice]]</f>
        <v>8.3752093802345065E-2</v>
      </c>
    </row>
    <row r="7255" spans="2:7" x14ac:dyDescent="0.2">
      <c r="B7255" s="57">
        <v>34599</v>
      </c>
      <c r="C7255" s="56">
        <v>23.38</v>
      </c>
      <c r="D7255" s="56"/>
      <c r="E7255" s="56">
        <v>0.5</v>
      </c>
      <c r="F7255">
        <f>Table3[[#This Row],[DivPay]]*4</f>
        <v>2</v>
      </c>
      <c r="G7255" s="2">
        <f>Table3[[#This Row],[FwdDiv]]/Table3[[#This Row],[SharePrice]]</f>
        <v>8.5543199315654406E-2</v>
      </c>
    </row>
    <row r="7256" spans="2:7" x14ac:dyDescent="0.2">
      <c r="B7256" s="57">
        <v>34598</v>
      </c>
      <c r="C7256" s="56">
        <v>23.5</v>
      </c>
      <c r="D7256" s="56"/>
      <c r="E7256" s="56">
        <v>0.5</v>
      </c>
      <c r="F7256">
        <f>Table3[[#This Row],[DivPay]]*4</f>
        <v>2</v>
      </c>
      <c r="G7256" s="2">
        <f>Table3[[#This Row],[FwdDiv]]/Table3[[#This Row],[SharePrice]]</f>
        <v>8.5106382978723402E-2</v>
      </c>
    </row>
    <row r="7257" spans="2:7" x14ac:dyDescent="0.2">
      <c r="B7257" s="57">
        <v>34597</v>
      </c>
      <c r="C7257" s="56">
        <v>23.75</v>
      </c>
      <c r="D7257" s="56"/>
      <c r="E7257" s="56">
        <v>0.5</v>
      </c>
      <c r="F7257">
        <f>Table3[[#This Row],[DivPay]]*4</f>
        <v>2</v>
      </c>
      <c r="G7257" s="2">
        <f>Table3[[#This Row],[FwdDiv]]/Table3[[#This Row],[SharePrice]]</f>
        <v>8.4210526315789472E-2</v>
      </c>
    </row>
    <row r="7258" spans="2:7" x14ac:dyDescent="0.2">
      <c r="B7258" s="57">
        <v>34596</v>
      </c>
      <c r="C7258" s="56">
        <v>23.63</v>
      </c>
      <c r="D7258" s="56"/>
      <c r="E7258" s="56">
        <v>0.5</v>
      </c>
      <c r="F7258">
        <f>Table3[[#This Row],[DivPay]]*4</f>
        <v>2</v>
      </c>
      <c r="G7258" s="2">
        <f>Table3[[#This Row],[FwdDiv]]/Table3[[#This Row],[SharePrice]]</f>
        <v>8.4638171815488786E-2</v>
      </c>
    </row>
    <row r="7259" spans="2:7" x14ac:dyDescent="0.2">
      <c r="B7259" s="57">
        <v>34593</v>
      </c>
      <c r="C7259" s="56">
        <v>23.25</v>
      </c>
      <c r="D7259" s="56"/>
      <c r="E7259" s="56">
        <v>0.5</v>
      </c>
      <c r="F7259">
        <f>Table3[[#This Row],[DivPay]]*4</f>
        <v>2</v>
      </c>
      <c r="G7259" s="2">
        <f>Table3[[#This Row],[FwdDiv]]/Table3[[#This Row],[SharePrice]]</f>
        <v>8.6021505376344093E-2</v>
      </c>
    </row>
    <row r="7260" spans="2:7" x14ac:dyDescent="0.2">
      <c r="B7260" s="57">
        <v>34592</v>
      </c>
      <c r="C7260" s="56">
        <v>24</v>
      </c>
      <c r="D7260" s="56"/>
      <c r="E7260" s="56">
        <v>0.5</v>
      </c>
      <c r="F7260">
        <f>Table3[[#This Row],[DivPay]]*4</f>
        <v>2</v>
      </c>
      <c r="G7260" s="2">
        <f>Table3[[#This Row],[FwdDiv]]/Table3[[#This Row],[SharePrice]]</f>
        <v>8.3333333333333329E-2</v>
      </c>
    </row>
    <row r="7261" spans="2:7" x14ac:dyDescent="0.2">
      <c r="B7261" s="57">
        <v>34591</v>
      </c>
      <c r="C7261" s="56">
        <v>23.5</v>
      </c>
      <c r="D7261" s="56"/>
      <c r="E7261" s="56">
        <v>0.5</v>
      </c>
      <c r="F7261">
        <f>Table3[[#This Row],[DivPay]]*4</f>
        <v>2</v>
      </c>
      <c r="G7261" s="2">
        <f>Table3[[#This Row],[FwdDiv]]/Table3[[#This Row],[SharePrice]]</f>
        <v>8.5106382978723402E-2</v>
      </c>
    </row>
    <row r="7262" spans="2:7" x14ac:dyDescent="0.2">
      <c r="B7262" s="57">
        <v>34590</v>
      </c>
      <c r="C7262" s="56">
        <v>23.63</v>
      </c>
      <c r="D7262" s="56"/>
      <c r="E7262" s="56">
        <v>0.5</v>
      </c>
      <c r="F7262">
        <f>Table3[[#This Row],[DivPay]]*4</f>
        <v>2</v>
      </c>
      <c r="G7262" s="2">
        <f>Table3[[#This Row],[FwdDiv]]/Table3[[#This Row],[SharePrice]]</f>
        <v>8.4638171815488786E-2</v>
      </c>
    </row>
    <row r="7263" spans="2:7" x14ac:dyDescent="0.2">
      <c r="B7263" s="57">
        <v>34589</v>
      </c>
      <c r="C7263" s="56">
        <v>23.13</v>
      </c>
      <c r="D7263" s="56"/>
      <c r="E7263" s="56">
        <v>0.5</v>
      </c>
      <c r="F7263">
        <f>Table3[[#This Row],[DivPay]]*4</f>
        <v>2</v>
      </c>
      <c r="G7263" s="2">
        <f>Table3[[#This Row],[FwdDiv]]/Table3[[#This Row],[SharePrice]]</f>
        <v>8.6467790747946388E-2</v>
      </c>
    </row>
    <row r="7264" spans="2:7" x14ac:dyDescent="0.2">
      <c r="B7264" s="57">
        <v>34586</v>
      </c>
      <c r="C7264" s="56">
        <v>23.75</v>
      </c>
      <c r="D7264" s="56"/>
      <c r="E7264" s="56">
        <v>0.5</v>
      </c>
      <c r="F7264">
        <f>Table3[[#This Row],[DivPay]]*4</f>
        <v>2</v>
      </c>
      <c r="G7264" s="2">
        <f>Table3[[#This Row],[FwdDiv]]/Table3[[#This Row],[SharePrice]]</f>
        <v>8.4210526315789472E-2</v>
      </c>
    </row>
    <row r="7265" spans="2:7" x14ac:dyDescent="0.2">
      <c r="B7265" s="57">
        <v>34585</v>
      </c>
      <c r="C7265" s="56">
        <v>25.25</v>
      </c>
      <c r="D7265" s="56"/>
      <c r="E7265" s="56">
        <v>0.5</v>
      </c>
      <c r="F7265">
        <f>Table3[[#This Row],[DivPay]]*4</f>
        <v>2</v>
      </c>
      <c r="G7265" s="2">
        <f>Table3[[#This Row],[FwdDiv]]/Table3[[#This Row],[SharePrice]]</f>
        <v>7.9207920792079209E-2</v>
      </c>
    </row>
    <row r="7266" spans="2:7" x14ac:dyDescent="0.2">
      <c r="B7266" s="57">
        <v>34584</v>
      </c>
      <c r="C7266" s="56">
        <v>24.63</v>
      </c>
      <c r="D7266" s="56"/>
      <c r="E7266" s="56">
        <v>0.5</v>
      </c>
      <c r="F7266">
        <f>Table3[[#This Row],[DivPay]]*4</f>
        <v>2</v>
      </c>
      <c r="G7266" s="2">
        <f>Table3[[#This Row],[FwdDiv]]/Table3[[#This Row],[SharePrice]]</f>
        <v>8.1201786439301663E-2</v>
      </c>
    </row>
    <row r="7267" spans="2:7" x14ac:dyDescent="0.2">
      <c r="B7267" s="57">
        <v>34583</v>
      </c>
      <c r="C7267" s="56">
        <v>25</v>
      </c>
      <c r="D7267" s="56"/>
      <c r="E7267" s="56">
        <v>0.5</v>
      </c>
      <c r="F7267">
        <f>Table3[[#This Row],[DivPay]]*4</f>
        <v>2</v>
      </c>
      <c r="G7267" s="2">
        <f>Table3[[#This Row],[FwdDiv]]/Table3[[#This Row],[SharePrice]]</f>
        <v>0.08</v>
      </c>
    </row>
    <row r="7268" spans="2:7" x14ac:dyDescent="0.2">
      <c r="B7268" s="57">
        <v>34579</v>
      </c>
      <c r="C7268" s="56">
        <v>26.25</v>
      </c>
      <c r="D7268" s="56"/>
      <c r="E7268" s="56">
        <v>0.5</v>
      </c>
      <c r="F7268">
        <f>Table3[[#This Row],[DivPay]]*4</f>
        <v>2</v>
      </c>
      <c r="G7268" s="2">
        <f>Table3[[#This Row],[FwdDiv]]/Table3[[#This Row],[SharePrice]]</f>
        <v>7.6190476190476197E-2</v>
      </c>
    </row>
    <row r="7269" spans="2:7" x14ac:dyDescent="0.2">
      <c r="B7269" s="57">
        <v>34578</v>
      </c>
      <c r="C7269" s="56">
        <v>26.25</v>
      </c>
      <c r="D7269" s="56"/>
      <c r="E7269" s="56">
        <v>0.5</v>
      </c>
      <c r="F7269">
        <f>Table3[[#This Row],[DivPay]]*4</f>
        <v>2</v>
      </c>
      <c r="G7269" s="2">
        <f>Table3[[#This Row],[FwdDiv]]/Table3[[#This Row],[SharePrice]]</f>
        <v>7.6190476190476197E-2</v>
      </c>
    </row>
    <row r="7270" spans="2:7" x14ac:dyDescent="0.2">
      <c r="B7270" s="57">
        <v>34577</v>
      </c>
      <c r="C7270" s="56">
        <v>27.25</v>
      </c>
      <c r="D7270" s="56"/>
      <c r="E7270" s="56">
        <v>0.5</v>
      </c>
      <c r="F7270">
        <f>Table3[[#This Row],[DivPay]]*4</f>
        <v>2</v>
      </c>
      <c r="G7270" s="2">
        <f>Table3[[#This Row],[FwdDiv]]/Table3[[#This Row],[SharePrice]]</f>
        <v>7.3394495412844041E-2</v>
      </c>
    </row>
    <row r="7271" spans="2:7" x14ac:dyDescent="0.2">
      <c r="B7271" s="57">
        <v>34576</v>
      </c>
      <c r="C7271" s="56">
        <v>27.88</v>
      </c>
      <c r="D7271" s="56"/>
      <c r="E7271" s="56">
        <v>0.5</v>
      </c>
      <c r="F7271">
        <f>Table3[[#This Row],[DivPay]]*4</f>
        <v>2</v>
      </c>
      <c r="G7271" s="2">
        <f>Table3[[#This Row],[FwdDiv]]/Table3[[#This Row],[SharePrice]]</f>
        <v>7.1736011477761832E-2</v>
      </c>
    </row>
    <row r="7272" spans="2:7" x14ac:dyDescent="0.2">
      <c r="B7272" s="57">
        <v>34575</v>
      </c>
      <c r="C7272" s="56">
        <v>27.88</v>
      </c>
      <c r="D7272" s="56"/>
      <c r="E7272" s="56">
        <v>0.5</v>
      </c>
      <c r="F7272">
        <f>Table3[[#This Row],[DivPay]]*4</f>
        <v>2</v>
      </c>
      <c r="G7272" s="2">
        <f>Table3[[#This Row],[FwdDiv]]/Table3[[#This Row],[SharePrice]]</f>
        <v>7.1736011477761832E-2</v>
      </c>
    </row>
    <row r="7273" spans="2:7" x14ac:dyDescent="0.2">
      <c r="B7273" s="57">
        <v>34572</v>
      </c>
      <c r="C7273" s="56">
        <v>28</v>
      </c>
      <c r="D7273" s="56"/>
      <c r="E7273" s="56">
        <v>0.5</v>
      </c>
      <c r="F7273">
        <f>Table3[[#This Row],[DivPay]]*4</f>
        <v>2</v>
      </c>
      <c r="G7273" s="2">
        <f>Table3[[#This Row],[FwdDiv]]/Table3[[#This Row],[SharePrice]]</f>
        <v>7.1428571428571425E-2</v>
      </c>
    </row>
    <row r="7274" spans="2:7" x14ac:dyDescent="0.2">
      <c r="B7274" s="57">
        <v>34571</v>
      </c>
      <c r="C7274" s="56">
        <v>27.63</v>
      </c>
      <c r="D7274" s="56"/>
      <c r="E7274" s="56">
        <v>0.5</v>
      </c>
      <c r="F7274">
        <f>Table3[[#This Row],[DivPay]]*4</f>
        <v>2</v>
      </c>
      <c r="G7274" s="2">
        <f>Table3[[#This Row],[FwdDiv]]/Table3[[#This Row],[SharePrice]]</f>
        <v>7.2385088671733627E-2</v>
      </c>
    </row>
    <row r="7275" spans="2:7" x14ac:dyDescent="0.2">
      <c r="B7275" s="57">
        <v>34570</v>
      </c>
      <c r="C7275" s="56">
        <v>27.88</v>
      </c>
      <c r="D7275" s="56"/>
      <c r="E7275" s="56">
        <v>0.5</v>
      </c>
      <c r="F7275">
        <f>Table3[[#This Row],[DivPay]]*4</f>
        <v>2</v>
      </c>
      <c r="G7275" s="2">
        <f>Table3[[#This Row],[FwdDiv]]/Table3[[#This Row],[SharePrice]]</f>
        <v>7.1736011477761832E-2</v>
      </c>
    </row>
    <row r="7276" spans="2:7" x14ac:dyDescent="0.2">
      <c r="B7276" s="57">
        <v>34569</v>
      </c>
      <c r="C7276" s="56">
        <v>27.63</v>
      </c>
      <c r="D7276" s="56"/>
      <c r="E7276" s="56">
        <v>0.5</v>
      </c>
      <c r="F7276">
        <f>Table3[[#This Row],[DivPay]]*4</f>
        <v>2</v>
      </c>
      <c r="G7276" s="2">
        <f>Table3[[#This Row],[FwdDiv]]/Table3[[#This Row],[SharePrice]]</f>
        <v>7.2385088671733627E-2</v>
      </c>
    </row>
    <row r="7277" spans="2:7" x14ac:dyDescent="0.2">
      <c r="B7277" s="57">
        <v>34568</v>
      </c>
      <c r="C7277" s="56">
        <v>27.38</v>
      </c>
      <c r="D7277" s="56"/>
      <c r="E7277" s="56">
        <v>0.5</v>
      </c>
      <c r="F7277">
        <f>Table3[[#This Row],[DivPay]]*4</f>
        <v>2</v>
      </c>
      <c r="G7277" s="2">
        <f>Table3[[#This Row],[FwdDiv]]/Table3[[#This Row],[SharePrice]]</f>
        <v>7.3046018991964945E-2</v>
      </c>
    </row>
    <row r="7278" spans="2:7" x14ac:dyDescent="0.2">
      <c r="B7278" s="57">
        <v>34565</v>
      </c>
      <c r="C7278" s="56">
        <v>27.5</v>
      </c>
      <c r="D7278" s="56"/>
      <c r="E7278" s="56">
        <v>0.5</v>
      </c>
      <c r="F7278">
        <f>Table3[[#This Row],[DivPay]]*4</f>
        <v>2</v>
      </c>
      <c r="G7278" s="2">
        <f>Table3[[#This Row],[FwdDiv]]/Table3[[#This Row],[SharePrice]]</f>
        <v>7.2727272727272724E-2</v>
      </c>
    </row>
    <row r="7279" spans="2:7" x14ac:dyDescent="0.2">
      <c r="B7279" s="57">
        <v>34564</v>
      </c>
      <c r="C7279" s="56">
        <v>27</v>
      </c>
      <c r="D7279" s="56"/>
      <c r="E7279" s="56">
        <v>0.5</v>
      </c>
      <c r="F7279">
        <f>Table3[[#This Row],[DivPay]]*4</f>
        <v>2</v>
      </c>
      <c r="G7279" s="2">
        <f>Table3[[#This Row],[FwdDiv]]/Table3[[#This Row],[SharePrice]]</f>
        <v>7.407407407407407E-2</v>
      </c>
    </row>
    <row r="7280" spans="2:7" x14ac:dyDescent="0.2">
      <c r="B7280" s="57">
        <v>34563</v>
      </c>
      <c r="C7280" s="56">
        <v>27.63</v>
      </c>
      <c r="D7280" s="56"/>
      <c r="E7280" s="56">
        <v>0.5</v>
      </c>
      <c r="F7280">
        <f>Table3[[#This Row],[DivPay]]*4</f>
        <v>2</v>
      </c>
      <c r="G7280" s="2">
        <f>Table3[[#This Row],[FwdDiv]]/Table3[[#This Row],[SharePrice]]</f>
        <v>7.2385088671733627E-2</v>
      </c>
    </row>
    <row r="7281" spans="2:7" x14ac:dyDescent="0.2">
      <c r="B7281" s="57">
        <v>34562</v>
      </c>
      <c r="C7281" s="56">
        <v>27.88</v>
      </c>
      <c r="D7281" s="56"/>
      <c r="E7281" s="56">
        <v>0.5</v>
      </c>
      <c r="F7281">
        <f>Table3[[#This Row],[DivPay]]*4</f>
        <v>2</v>
      </c>
      <c r="G7281" s="2">
        <f>Table3[[#This Row],[FwdDiv]]/Table3[[#This Row],[SharePrice]]</f>
        <v>7.1736011477761832E-2</v>
      </c>
    </row>
    <row r="7282" spans="2:7" x14ac:dyDescent="0.2">
      <c r="B7282" s="57">
        <v>34561</v>
      </c>
      <c r="C7282" s="56">
        <v>27.75</v>
      </c>
      <c r="D7282" s="56"/>
      <c r="E7282" s="56">
        <v>0.5</v>
      </c>
      <c r="F7282">
        <f>Table3[[#This Row],[DivPay]]*4</f>
        <v>2</v>
      </c>
      <c r="G7282" s="2">
        <f>Table3[[#This Row],[FwdDiv]]/Table3[[#This Row],[SharePrice]]</f>
        <v>7.2072072072072071E-2</v>
      </c>
    </row>
    <row r="7283" spans="2:7" x14ac:dyDescent="0.2">
      <c r="B7283" s="57">
        <v>34558</v>
      </c>
      <c r="C7283" s="56">
        <v>27.88</v>
      </c>
      <c r="D7283" s="56"/>
      <c r="E7283" s="56">
        <v>0.5</v>
      </c>
      <c r="F7283">
        <f>Table3[[#This Row],[DivPay]]*4</f>
        <v>2</v>
      </c>
      <c r="G7283" s="2">
        <f>Table3[[#This Row],[FwdDiv]]/Table3[[#This Row],[SharePrice]]</f>
        <v>7.1736011477761832E-2</v>
      </c>
    </row>
    <row r="7284" spans="2:7" x14ac:dyDescent="0.2">
      <c r="B7284" s="57">
        <v>34557</v>
      </c>
      <c r="C7284" s="56">
        <v>27.88</v>
      </c>
      <c r="D7284" s="56">
        <v>0.5</v>
      </c>
      <c r="E7284" s="56">
        <v>0.5</v>
      </c>
      <c r="F7284">
        <f>Table3[[#This Row],[DivPay]]*4</f>
        <v>2</v>
      </c>
      <c r="G7284" s="2">
        <f>Table3[[#This Row],[FwdDiv]]/Table3[[#This Row],[SharePrice]]</f>
        <v>7.1736011477761832E-2</v>
      </c>
    </row>
    <row r="7285" spans="2:7" x14ac:dyDescent="0.2">
      <c r="B7285" s="57">
        <v>34556</v>
      </c>
      <c r="C7285" s="56">
        <v>29</v>
      </c>
      <c r="D7285" s="56"/>
      <c r="E7285" s="56">
        <v>0.5</v>
      </c>
      <c r="F7285">
        <f>Table3[[#This Row],[DivPay]]*4</f>
        <v>2</v>
      </c>
      <c r="G7285" s="2">
        <f>Table3[[#This Row],[FwdDiv]]/Table3[[#This Row],[SharePrice]]</f>
        <v>6.8965517241379309E-2</v>
      </c>
    </row>
    <row r="7286" spans="2:7" x14ac:dyDescent="0.2">
      <c r="B7286" s="57">
        <v>34555</v>
      </c>
      <c r="C7286" s="56">
        <v>28.75</v>
      </c>
      <c r="D7286" s="56"/>
      <c r="E7286" s="56">
        <v>0.5</v>
      </c>
      <c r="F7286">
        <f>Table3[[#This Row],[DivPay]]*4</f>
        <v>2</v>
      </c>
      <c r="G7286" s="2">
        <f>Table3[[#This Row],[FwdDiv]]/Table3[[#This Row],[SharePrice]]</f>
        <v>6.9565217391304349E-2</v>
      </c>
    </row>
    <row r="7287" spans="2:7" x14ac:dyDescent="0.2">
      <c r="B7287" s="57">
        <v>34554</v>
      </c>
      <c r="C7287" s="56">
        <v>28.75</v>
      </c>
      <c r="D7287" s="56"/>
      <c r="E7287" s="56">
        <v>0.5</v>
      </c>
      <c r="F7287">
        <f>Table3[[#This Row],[DivPay]]*4</f>
        <v>2</v>
      </c>
      <c r="G7287" s="2">
        <f>Table3[[#This Row],[FwdDiv]]/Table3[[#This Row],[SharePrice]]</f>
        <v>6.9565217391304349E-2</v>
      </c>
    </row>
    <row r="7288" spans="2:7" x14ac:dyDescent="0.2">
      <c r="B7288" s="57">
        <v>34551</v>
      </c>
      <c r="C7288" s="56">
        <v>28.88</v>
      </c>
      <c r="D7288" s="56"/>
      <c r="E7288" s="56">
        <v>0.5</v>
      </c>
      <c r="F7288">
        <f>Table3[[#This Row],[DivPay]]*4</f>
        <v>2</v>
      </c>
      <c r="G7288" s="2">
        <f>Table3[[#This Row],[FwdDiv]]/Table3[[#This Row],[SharePrice]]</f>
        <v>6.9252077562326875E-2</v>
      </c>
    </row>
    <row r="7289" spans="2:7" x14ac:dyDescent="0.2">
      <c r="B7289" s="57">
        <v>34550</v>
      </c>
      <c r="C7289" s="56">
        <v>29</v>
      </c>
      <c r="D7289" s="56"/>
      <c r="E7289" s="56">
        <v>0.5</v>
      </c>
      <c r="F7289">
        <f>Table3[[#This Row],[DivPay]]*4</f>
        <v>2</v>
      </c>
      <c r="G7289" s="2">
        <f>Table3[[#This Row],[FwdDiv]]/Table3[[#This Row],[SharePrice]]</f>
        <v>6.8965517241379309E-2</v>
      </c>
    </row>
    <row r="7290" spans="2:7" x14ac:dyDescent="0.2">
      <c r="B7290" s="57">
        <v>34549</v>
      </c>
      <c r="C7290" s="56">
        <v>29.38</v>
      </c>
      <c r="D7290" s="56"/>
      <c r="E7290" s="56">
        <v>0.5</v>
      </c>
      <c r="F7290">
        <f>Table3[[#This Row],[DivPay]]*4</f>
        <v>2</v>
      </c>
      <c r="G7290" s="2">
        <f>Table3[[#This Row],[FwdDiv]]/Table3[[#This Row],[SharePrice]]</f>
        <v>6.8073519400953034E-2</v>
      </c>
    </row>
    <row r="7291" spans="2:7" x14ac:dyDescent="0.2">
      <c r="B7291" s="57">
        <v>34548</v>
      </c>
      <c r="C7291" s="56">
        <v>29.38</v>
      </c>
      <c r="D7291" s="56"/>
      <c r="E7291" s="56">
        <v>0.5</v>
      </c>
      <c r="F7291">
        <f>Table3[[#This Row],[DivPay]]*4</f>
        <v>2</v>
      </c>
      <c r="G7291" s="2">
        <f>Table3[[#This Row],[FwdDiv]]/Table3[[#This Row],[SharePrice]]</f>
        <v>6.8073519400953034E-2</v>
      </c>
    </row>
    <row r="7292" spans="2:7" x14ac:dyDescent="0.2">
      <c r="B7292" s="57">
        <v>34547</v>
      </c>
      <c r="C7292" s="56">
        <v>29.25</v>
      </c>
      <c r="D7292" s="56"/>
      <c r="E7292" s="56">
        <v>0.5</v>
      </c>
      <c r="F7292">
        <f>Table3[[#This Row],[DivPay]]*4</f>
        <v>2</v>
      </c>
      <c r="G7292" s="2">
        <f>Table3[[#This Row],[FwdDiv]]/Table3[[#This Row],[SharePrice]]</f>
        <v>6.8376068376068383E-2</v>
      </c>
    </row>
    <row r="7293" spans="2:7" x14ac:dyDescent="0.2">
      <c r="B7293" s="57">
        <v>34544</v>
      </c>
      <c r="C7293" s="56">
        <v>28.75</v>
      </c>
      <c r="D7293" s="56"/>
      <c r="E7293" s="56">
        <v>0.5</v>
      </c>
      <c r="F7293">
        <f>Table3[[#This Row],[DivPay]]*4</f>
        <v>2</v>
      </c>
      <c r="G7293" s="2">
        <f>Table3[[#This Row],[FwdDiv]]/Table3[[#This Row],[SharePrice]]</f>
        <v>6.9565217391304349E-2</v>
      </c>
    </row>
    <row r="7294" spans="2:7" x14ac:dyDescent="0.2">
      <c r="B7294" s="57">
        <v>34543</v>
      </c>
      <c r="C7294" s="56">
        <v>28</v>
      </c>
      <c r="D7294" s="56"/>
      <c r="E7294" s="56">
        <v>0.5</v>
      </c>
      <c r="F7294">
        <f>Table3[[#This Row],[DivPay]]*4</f>
        <v>2</v>
      </c>
      <c r="G7294" s="2">
        <f>Table3[[#This Row],[FwdDiv]]/Table3[[#This Row],[SharePrice]]</f>
        <v>7.1428571428571425E-2</v>
      </c>
    </row>
    <row r="7295" spans="2:7" x14ac:dyDescent="0.2">
      <c r="B7295" s="57">
        <v>34542</v>
      </c>
      <c r="C7295" s="56">
        <v>28</v>
      </c>
      <c r="D7295" s="56"/>
      <c r="E7295" s="56">
        <v>0.5</v>
      </c>
      <c r="F7295">
        <f>Table3[[#This Row],[DivPay]]*4</f>
        <v>2</v>
      </c>
      <c r="G7295" s="2">
        <f>Table3[[#This Row],[FwdDiv]]/Table3[[#This Row],[SharePrice]]</f>
        <v>7.1428571428571425E-2</v>
      </c>
    </row>
    <row r="7296" spans="2:7" x14ac:dyDescent="0.2">
      <c r="B7296" s="57">
        <v>34541</v>
      </c>
      <c r="C7296" s="56">
        <v>28.13</v>
      </c>
      <c r="D7296" s="56"/>
      <c r="E7296" s="56">
        <v>0.5</v>
      </c>
      <c r="F7296">
        <f>Table3[[#This Row],[DivPay]]*4</f>
        <v>2</v>
      </c>
      <c r="G7296" s="2">
        <f>Table3[[#This Row],[FwdDiv]]/Table3[[#This Row],[SharePrice]]</f>
        <v>7.1098471382865278E-2</v>
      </c>
    </row>
    <row r="7297" spans="2:7" x14ac:dyDescent="0.2">
      <c r="B7297" s="57">
        <v>34540</v>
      </c>
      <c r="C7297" s="56">
        <v>27.88</v>
      </c>
      <c r="D7297" s="56"/>
      <c r="E7297" s="56">
        <v>0.5</v>
      </c>
      <c r="F7297">
        <f>Table3[[#This Row],[DivPay]]*4</f>
        <v>2</v>
      </c>
      <c r="G7297" s="2">
        <f>Table3[[#This Row],[FwdDiv]]/Table3[[#This Row],[SharePrice]]</f>
        <v>7.1736011477761832E-2</v>
      </c>
    </row>
    <row r="7298" spans="2:7" x14ac:dyDescent="0.2">
      <c r="B7298" s="57">
        <v>34537</v>
      </c>
      <c r="C7298" s="56">
        <v>27.75</v>
      </c>
      <c r="D7298" s="56"/>
      <c r="E7298" s="56">
        <v>0.5</v>
      </c>
      <c r="F7298">
        <f>Table3[[#This Row],[DivPay]]*4</f>
        <v>2</v>
      </c>
      <c r="G7298" s="2">
        <f>Table3[[#This Row],[FwdDiv]]/Table3[[#This Row],[SharePrice]]</f>
        <v>7.2072072072072071E-2</v>
      </c>
    </row>
    <row r="7299" spans="2:7" x14ac:dyDescent="0.2">
      <c r="B7299" s="57">
        <v>34536</v>
      </c>
      <c r="C7299" s="56">
        <v>27.88</v>
      </c>
      <c r="D7299" s="56"/>
      <c r="E7299" s="56">
        <v>0.5</v>
      </c>
      <c r="F7299">
        <f>Table3[[#This Row],[DivPay]]*4</f>
        <v>2</v>
      </c>
      <c r="G7299" s="2">
        <f>Table3[[#This Row],[FwdDiv]]/Table3[[#This Row],[SharePrice]]</f>
        <v>7.1736011477761832E-2</v>
      </c>
    </row>
    <row r="7300" spans="2:7" x14ac:dyDescent="0.2">
      <c r="B7300" s="57">
        <v>34535</v>
      </c>
      <c r="C7300" s="56">
        <v>27.75</v>
      </c>
      <c r="D7300" s="56"/>
      <c r="E7300" s="56">
        <v>0.5</v>
      </c>
      <c r="F7300">
        <f>Table3[[#This Row],[DivPay]]*4</f>
        <v>2</v>
      </c>
      <c r="G7300" s="2">
        <f>Table3[[#This Row],[FwdDiv]]/Table3[[#This Row],[SharePrice]]</f>
        <v>7.2072072072072071E-2</v>
      </c>
    </row>
    <row r="7301" spans="2:7" x14ac:dyDescent="0.2">
      <c r="B7301" s="57">
        <v>34534</v>
      </c>
      <c r="C7301" s="56">
        <v>28.13</v>
      </c>
      <c r="D7301" s="56"/>
      <c r="E7301" s="56">
        <v>0.5</v>
      </c>
      <c r="F7301">
        <f>Table3[[#This Row],[DivPay]]*4</f>
        <v>2</v>
      </c>
      <c r="G7301" s="2">
        <f>Table3[[#This Row],[FwdDiv]]/Table3[[#This Row],[SharePrice]]</f>
        <v>7.1098471382865278E-2</v>
      </c>
    </row>
    <row r="7302" spans="2:7" x14ac:dyDescent="0.2">
      <c r="B7302" s="57">
        <v>34533</v>
      </c>
      <c r="C7302" s="56">
        <v>28.13</v>
      </c>
      <c r="D7302" s="56"/>
      <c r="E7302" s="56">
        <v>0.5</v>
      </c>
      <c r="F7302">
        <f>Table3[[#This Row],[DivPay]]*4</f>
        <v>2</v>
      </c>
      <c r="G7302" s="2">
        <f>Table3[[#This Row],[FwdDiv]]/Table3[[#This Row],[SharePrice]]</f>
        <v>7.1098471382865278E-2</v>
      </c>
    </row>
    <row r="7303" spans="2:7" x14ac:dyDescent="0.2">
      <c r="B7303" s="57">
        <v>34530</v>
      </c>
      <c r="C7303" s="56">
        <v>28.38</v>
      </c>
      <c r="D7303" s="56"/>
      <c r="E7303" s="56">
        <v>0.5</v>
      </c>
      <c r="F7303">
        <f>Table3[[#This Row],[DivPay]]*4</f>
        <v>2</v>
      </c>
      <c r="G7303" s="2">
        <f>Table3[[#This Row],[FwdDiv]]/Table3[[#This Row],[SharePrice]]</f>
        <v>7.0472163495419307E-2</v>
      </c>
    </row>
    <row r="7304" spans="2:7" x14ac:dyDescent="0.2">
      <c r="B7304" s="57">
        <v>34529</v>
      </c>
      <c r="C7304" s="56">
        <v>28</v>
      </c>
      <c r="D7304" s="56"/>
      <c r="E7304" s="56">
        <v>0.5</v>
      </c>
      <c r="F7304">
        <f>Table3[[#This Row],[DivPay]]*4</f>
        <v>2</v>
      </c>
      <c r="G7304" s="2">
        <f>Table3[[#This Row],[FwdDiv]]/Table3[[#This Row],[SharePrice]]</f>
        <v>7.1428571428571425E-2</v>
      </c>
    </row>
    <row r="7305" spans="2:7" x14ac:dyDescent="0.2">
      <c r="B7305" s="57">
        <v>34528</v>
      </c>
      <c r="C7305" s="56">
        <v>27.5</v>
      </c>
      <c r="D7305" s="56"/>
      <c r="E7305" s="56">
        <v>0.5</v>
      </c>
      <c r="F7305">
        <f>Table3[[#This Row],[DivPay]]*4</f>
        <v>2</v>
      </c>
      <c r="G7305" s="2">
        <f>Table3[[#This Row],[FwdDiv]]/Table3[[#This Row],[SharePrice]]</f>
        <v>7.2727272727272724E-2</v>
      </c>
    </row>
    <row r="7306" spans="2:7" x14ac:dyDescent="0.2">
      <c r="B7306" s="57">
        <v>34527</v>
      </c>
      <c r="C7306" s="56">
        <v>27.5</v>
      </c>
      <c r="D7306" s="56"/>
      <c r="E7306" s="56">
        <v>0.5</v>
      </c>
      <c r="F7306">
        <f>Table3[[#This Row],[DivPay]]*4</f>
        <v>2</v>
      </c>
      <c r="G7306" s="2">
        <f>Table3[[#This Row],[FwdDiv]]/Table3[[#This Row],[SharePrice]]</f>
        <v>7.2727272727272724E-2</v>
      </c>
    </row>
    <row r="7307" spans="2:7" x14ac:dyDescent="0.2">
      <c r="B7307" s="57">
        <v>34526</v>
      </c>
      <c r="C7307" s="56">
        <v>27.25</v>
      </c>
      <c r="D7307" s="56"/>
      <c r="E7307" s="56">
        <v>0.5</v>
      </c>
      <c r="F7307">
        <f>Table3[[#This Row],[DivPay]]*4</f>
        <v>2</v>
      </c>
      <c r="G7307" s="2">
        <f>Table3[[#This Row],[FwdDiv]]/Table3[[#This Row],[SharePrice]]</f>
        <v>7.3394495412844041E-2</v>
      </c>
    </row>
    <row r="7308" spans="2:7" x14ac:dyDescent="0.2">
      <c r="B7308" s="57">
        <v>34523</v>
      </c>
      <c r="C7308" s="56">
        <v>27.5</v>
      </c>
      <c r="D7308" s="56"/>
      <c r="E7308" s="56">
        <v>0.5</v>
      </c>
      <c r="F7308">
        <f>Table3[[#This Row],[DivPay]]*4</f>
        <v>2</v>
      </c>
      <c r="G7308" s="2">
        <f>Table3[[#This Row],[FwdDiv]]/Table3[[#This Row],[SharePrice]]</f>
        <v>7.2727272727272724E-2</v>
      </c>
    </row>
    <row r="7309" spans="2:7" x14ac:dyDescent="0.2">
      <c r="B7309" s="57">
        <v>34522</v>
      </c>
      <c r="C7309" s="56">
        <v>27.75</v>
      </c>
      <c r="D7309" s="56"/>
      <c r="E7309" s="56">
        <v>0.5</v>
      </c>
      <c r="F7309">
        <f>Table3[[#This Row],[DivPay]]*4</f>
        <v>2</v>
      </c>
      <c r="G7309" s="2">
        <f>Table3[[#This Row],[FwdDiv]]/Table3[[#This Row],[SharePrice]]</f>
        <v>7.2072072072072071E-2</v>
      </c>
    </row>
    <row r="7310" spans="2:7" x14ac:dyDescent="0.2">
      <c r="B7310" s="57">
        <v>34521</v>
      </c>
      <c r="C7310" s="56">
        <v>26.88</v>
      </c>
      <c r="D7310" s="56"/>
      <c r="E7310" s="56">
        <v>0.5</v>
      </c>
      <c r="F7310">
        <f>Table3[[#This Row],[DivPay]]*4</f>
        <v>2</v>
      </c>
      <c r="G7310" s="2">
        <f>Table3[[#This Row],[FwdDiv]]/Table3[[#This Row],[SharePrice]]</f>
        <v>7.4404761904761904E-2</v>
      </c>
    </row>
    <row r="7311" spans="2:7" x14ac:dyDescent="0.2">
      <c r="B7311" s="57">
        <v>34520</v>
      </c>
      <c r="C7311" s="56">
        <v>26.63</v>
      </c>
      <c r="D7311" s="56"/>
      <c r="E7311" s="56">
        <v>0.5</v>
      </c>
      <c r="F7311">
        <f>Table3[[#This Row],[DivPay]]*4</f>
        <v>2</v>
      </c>
      <c r="G7311" s="2">
        <f>Table3[[#This Row],[FwdDiv]]/Table3[[#This Row],[SharePrice]]</f>
        <v>7.5103266992114157E-2</v>
      </c>
    </row>
    <row r="7312" spans="2:7" x14ac:dyDescent="0.2">
      <c r="B7312" s="57">
        <v>34516</v>
      </c>
      <c r="C7312" s="56">
        <v>27</v>
      </c>
      <c r="D7312" s="56"/>
      <c r="E7312" s="56">
        <v>0.5</v>
      </c>
      <c r="F7312">
        <f>Table3[[#This Row],[DivPay]]*4</f>
        <v>2</v>
      </c>
      <c r="G7312" s="2">
        <f>Table3[[#This Row],[FwdDiv]]/Table3[[#This Row],[SharePrice]]</f>
        <v>7.407407407407407E-2</v>
      </c>
    </row>
    <row r="7313" spans="2:7" x14ac:dyDescent="0.2">
      <c r="B7313" s="57">
        <v>34515</v>
      </c>
      <c r="C7313" s="56">
        <v>26.5</v>
      </c>
      <c r="D7313" s="56"/>
      <c r="E7313" s="56">
        <v>0.5</v>
      </c>
      <c r="F7313">
        <f>Table3[[#This Row],[DivPay]]*4</f>
        <v>2</v>
      </c>
      <c r="G7313" s="2">
        <f>Table3[[#This Row],[FwdDiv]]/Table3[[#This Row],[SharePrice]]</f>
        <v>7.5471698113207544E-2</v>
      </c>
    </row>
    <row r="7314" spans="2:7" x14ac:dyDescent="0.2">
      <c r="B7314" s="57">
        <v>34514</v>
      </c>
      <c r="C7314" s="56">
        <v>26.75</v>
      </c>
      <c r="D7314" s="56"/>
      <c r="E7314" s="56">
        <v>0.5</v>
      </c>
      <c r="F7314">
        <f>Table3[[#This Row],[DivPay]]*4</f>
        <v>2</v>
      </c>
      <c r="G7314" s="2">
        <f>Table3[[#This Row],[FwdDiv]]/Table3[[#This Row],[SharePrice]]</f>
        <v>7.476635514018691E-2</v>
      </c>
    </row>
    <row r="7315" spans="2:7" x14ac:dyDescent="0.2">
      <c r="B7315" s="57">
        <v>34513</v>
      </c>
      <c r="C7315" s="56">
        <v>26.75</v>
      </c>
      <c r="D7315" s="56"/>
      <c r="E7315" s="56">
        <v>0.5</v>
      </c>
      <c r="F7315">
        <f>Table3[[#This Row],[DivPay]]*4</f>
        <v>2</v>
      </c>
      <c r="G7315" s="2">
        <f>Table3[[#This Row],[FwdDiv]]/Table3[[#This Row],[SharePrice]]</f>
        <v>7.476635514018691E-2</v>
      </c>
    </row>
    <row r="7316" spans="2:7" x14ac:dyDescent="0.2">
      <c r="B7316" s="57">
        <v>34512</v>
      </c>
      <c r="C7316" s="56">
        <v>26.63</v>
      </c>
      <c r="D7316" s="56"/>
      <c r="E7316" s="56">
        <v>0.5</v>
      </c>
      <c r="F7316">
        <f>Table3[[#This Row],[DivPay]]*4</f>
        <v>2</v>
      </c>
      <c r="G7316" s="2">
        <f>Table3[[#This Row],[FwdDiv]]/Table3[[#This Row],[SharePrice]]</f>
        <v>7.5103266992114157E-2</v>
      </c>
    </row>
    <row r="7317" spans="2:7" x14ac:dyDescent="0.2">
      <c r="B7317" s="57">
        <v>34509</v>
      </c>
      <c r="C7317" s="56">
        <v>26.25</v>
      </c>
      <c r="D7317" s="56"/>
      <c r="E7317" s="56">
        <v>0.5</v>
      </c>
      <c r="F7317">
        <f>Table3[[#This Row],[DivPay]]*4</f>
        <v>2</v>
      </c>
      <c r="G7317" s="2">
        <f>Table3[[#This Row],[FwdDiv]]/Table3[[#This Row],[SharePrice]]</f>
        <v>7.6190476190476197E-2</v>
      </c>
    </row>
    <row r="7318" spans="2:7" x14ac:dyDescent="0.2">
      <c r="B7318" s="57">
        <v>34508</v>
      </c>
      <c r="C7318" s="56">
        <v>26.75</v>
      </c>
      <c r="D7318" s="56"/>
      <c r="E7318" s="56">
        <v>0.5</v>
      </c>
      <c r="F7318">
        <f>Table3[[#This Row],[DivPay]]*4</f>
        <v>2</v>
      </c>
      <c r="G7318" s="2">
        <f>Table3[[#This Row],[FwdDiv]]/Table3[[#This Row],[SharePrice]]</f>
        <v>7.476635514018691E-2</v>
      </c>
    </row>
    <row r="7319" spans="2:7" x14ac:dyDescent="0.2">
      <c r="B7319" s="57">
        <v>34507</v>
      </c>
      <c r="C7319" s="56">
        <v>27</v>
      </c>
      <c r="D7319" s="56"/>
      <c r="E7319" s="56">
        <v>0.5</v>
      </c>
      <c r="F7319">
        <f>Table3[[#This Row],[DivPay]]*4</f>
        <v>2</v>
      </c>
      <c r="G7319" s="2">
        <f>Table3[[#This Row],[FwdDiv]]/Table3[[#This Row],[SharePrice]]</f>
        <v>7.407407407407407E-2</v>
      </c>
    </row>
    <row r="7320" spans="2:7" x14ac:dyDescent="0.2">
      <c r="B7320" s="57">
        <v>34506</v>
      </c>
      <c r="C7320" s="56">
        <v>27.25</v>
      </c>
      <c r="D7320" s="56"/>
      <c r="E7320" s="56">
        <v>0.5</v>
      </c>
      <c r="F7320">
        <f>Table3[[#This Row],[DivPay]]*4</f>
        <v>2</v>
      </c>
      <c r="G7320" s="2">
        <f>Table3[[#This Row],[FwdDiv]]/Table3[[#This Row],[SharePrice]]</f>
        <v>7.3394495412844041E-2</v>
      </c>
    </row>
    <row r="7321" spans="2:7" x14ac:dyDescent="0.2">
      <c r="B7321" s="57">
        <v>34505</v>
      </c>
      <c r="C7321" s="56">
        <v>27.75</v>
      </c>
      <c r="D7321" s="56"/>
      <c r="E7321" s="56">
        <v>0.5</v>
      </c>
      <c r="F7321">
        <f>Table3[[#This Row],[DivPay]]*4</f>
        <v>2</v>
      </c>
      <c r="G7321" s="2">
        <f>Table3[[#This Row],[FwdDiv]]/Table3[[#This Row],[SharePrice]]</f>
        <v>7.2072072072072071E-2</v>
      </c>
    </row>
    <row r="7322" spans="2:7" x14ac:dyDescent="0.2">
      <c r="B7322" s="57">
        <v>34502</v>
      </c>
      <c r="C7322" s="56">
        <v>28</v>
      </c>
      <c r="D7322" s="56"/>
      <c r="E7322" s="56">
        <v>0.5</v>
      </c>
      <c r="F7322">
        <f>Table3[[#This Row],[DivPay]]*4</f>
        <v>2</v>
      </c>
      <c r="G7322" s="2">
        <f>Table3[[#This Row],[FwdDiv]]/Table3[[#This Row],[SharePrice]]</f>
        <v>7.1428571428571425E-2</v>
      </c>
    </row>
    <row r="7323" spans="2:7" x14ac:dyDescent="0.2">
      <c r="B7323" s="57">
        <v>34501</v>
      </c>
      <c r="C7323" s="56">
        <v>27.88</v>
      </c>
      <c r="D7323" s="56"/>
      <c r="E7323" s="56">
        <v>0.5</v>
      </c>
      <c r="F7323">
        <f>Table3[[#This Row],[DivPay]]*4</f>
        <v>2</v>
      </c>
      <c r="G7323" s="2">
        <f>Table3[[#This Row],[FwdDiv]]/Table3[[#This Row],[SharePrice]]</f>
        <v>7.1736011477761832E-2</v>
      </c>
    </row>
    <row r="7324" spans="2:7" x14ac:dyDescent="0.2">
      <c r="B7324" s="57">
        <v>34500</v>
      </c>
      <c r="C7324" s="56">
        <v>28.13</v>
      </c>
      <c r="D7324" s="56"/>
      <c r="E7324" s="56">
        <v>0.5</v>
      </c>
      <c r="F7324">
        <f>Table3[[#This Row],[DivPay]]*4</f>
        <v>2</v>
      </c>
      <c r="G7324" s="2">
        <f>Table3[[#This Row],[FwdDiv]]/Table3[[#This Row],[SharePrice]]</f>
        <v>7.1098471382865278E-2</v>
      </c>
    </row>
    <row r="7325" spans="2:7" x14ac:dyDescent="0.2">
      <c r="B7325" s="57">
        <v>34499</v>
      </c>
      <c r="C7325" s="56">
        <v>28.25</v>
      </c>
      <c r="D7325" s="56"/>
      <c r="E7325" s="56">
        <v>0.5</v>
      </c>
      <c r="F7325">
        <f>Table3[[#This Row],[DivPay]]*4</f>
        <v>2</v>
      </c>
      <c r="G7325" s="2">
        <f>Table3[[#This Row],[FwdDiv]]/Table3[[#This Row],[SharePrice]]</f>
        <v>7.0796460176991149E-2</v>
      </c>
    </row>
    <row r="7326" spans="2:7" x14ac:dyDescent="0.2">
      <c r="B7326" s="57">
        <v>34498</v>
      </c>
      <c r="C7326" s="56">
        <v>28.38</v>
      </c>
      <c r="D7326" s="56"/>
      <c r="E7326" s="56">
        <v>0.5</v>
      </c>
      <c r="F7326">
        <f>Table3[[#This Row],[DivPay]]*4</f>
        <v>2</v>
      </c>
      <c r="G7326" s="2">
        <f>Table3[[#This Row],[FwdDiv]]/Table3[[#This Row],[SharePrice]]</f>
        <v>7.0472163495419307E-2</v>
      </c>
    </row>
    <row r="7327" spans="2:7" x14ac:dyDescent="0.2">
      <c r="B7327" s="57">
        <v>34495</v>
      </c>
      <c r="C7327" s="56">
        <v>28.25</v>
      </c>
      <c r="D7327" s="56"/>
      <c r="E7327" s="56">
        <v>0.5</v>
      </c>
      <c r="F7327">
        <f>Table3[[#This Row],[DivPay]]*4</f>
        <v>2</v>
      </c>
      <c r="G7327" s="2">
        <f>Table3[[#This Row],[FwdDiv]]/Table3[[#This Row],[SharePrice]]</f>
        <v>7.0796460176991149E-2</v>
      </c>
    </row>
    <row r="7328" spans="2:7" x14ac:dyDescent="0.2">
      <c r="B7328" s="57">
        <v>34494</v>
      </c>
      <c r="C7328" s="56">
        <v>28.25</v>
      </c>
      <c r="D7328" s="56"/>
      <c r="E7328" s="56">
        <v>0.5</v>
      </c>
      <c r="F7328">
        <f>Table3[[#This Row],[DivPay]]*4</f>
        <v>2</v>
      </c>
      <c r="G7328" s="2">
        <f>Table3[[#This Row],[FwdDiv]]/Table3[[#This Row],[SharePrice]]</f>
        <v>7.0796460176991149E-2</v>
      </c>
    </row>
    <row r="7329" spans="2:7" x14ac:dyDescent="0.2">
      <c r="B7329" s="57">
        <v>34493</v>
      </c>
      <c r="C7329" s="56">
        <v>28.25</v>
      </c>
      <c r="D7329" s="56"/>
      <c r="E7329" s="56">
        <v>0.5</v>
      </c>
      <c r="F7329">
        <f>Table3[[#This Row],[DivPay]]*4</f>
        <v>2</v>
      </c>
      <c r="G7329" s="2">
        <f>Table3[[#This Row],[FwdDiv]]/Table3[[#This Row],[SharePrice]]</f>
        <v>7.0796460176991149E-2</v>
      </c>
    </row>
    <row r="7330" spans="2:7" x14ac:dyDescent="0.2">
      <c r="B7330" s="57">
        <v>34492</v>
      </c>
      <c r="C7330" s="56">
        <v>27.88</v>
      </c>
      <c r="D7330" s="56"/>
      <c r="E7330" s="56">
        <v>0.5</v>
      </c>
      <c r="F7330">
        <f>Table3[[#This Row],[DivPay]]*4</f>
        <v>2</v>
      </c>
      <c r="G7330" s="2">
        <f>Table3[[#This Row],[FwdDiv]]/Table3[[#This Row],[SharePrice]]</f>
        <v>7.1736011477761832E-2</v>
      </c>
    </row>
    <row r="7331" spans="2:7" x14ac:dyDescent="0.2">
      <c r="B7331" s="57">
        <v>34491</v>
      </c>
      <c r="C7331" s="56">
        <v>28</v>
      </c>
      <c r="D7331" s="56"/>
      <c r="E7331" s="56">
        <v>0.5</v>
      </c>
      <c r="F7331">
        <f>Table3[[#This Row],[DivPay]]*4</f>
        <v>2</v>
      </c>
      <c r="G7331" s="2">
        <f>Table3[[#This Row],[FwdDiv]]/Table3[[#This Row],[SharePrice]]</f>
        <v>7.1428571428571425E-2</v>
      </c>
    </row>
    <row r="7332" spans="2:7" x14ac:dyDescent="0.2">
      <c r="B7332" s="57">
        <v>34488</v>
      </c>
      <c r="C7332" s="56">
        <v>27.88</v>
      </c>
      <c r="D7332" s="56"/>
      <c r="E7332" s="56">
        <v>0.5</v>
      </c>
      <c r="F7332">
        <f>Table3[[#This Row],[DivPay]]*4</f>
        <v>2</v>
      </c>
      <c r="G7332" s="2">
        <f>Table3[[#This Row],[FwdDiv]]/Table3[[#This Row],[SharePrice]]</f>
        <v>7.1736011477761832E-2</v>
      </c>
    </row>
    <row r="7333" spans="2:7" x14ac:dyDescent="0.2">
      <c r="B7333" s="57">
        <v>34487</v>
      </c>
      <c r="C7333" s="56">
        <v>28</v>
      </c>
      <c r="D7333" s="56"/>
      <c r="E7333" s="56">
        <v>0.5</v>
      </c>
      <c r="F7333">
        <f>Table3[[#This Row],[DivPay]]*4</f>
        <v>2</v>
      </c>
      <c r="G7333" s="2">
        <f>Table3[[#This Row],[FwdDiv]]/Table3[[#This Row],[SharePrice]]</f>
        <v>7.1428571428571425E-2</v>
      </c>
    </row>
    <row r="7334" spans="2:7" x14ac:dyDescent="0.2">
      <c r="B7334" s="57">
        <v>34486</v>
      </c>
      <c r="C7334" s="56">
        <v>28</v>
      </c>
      <c r="D7334" s="56"/>
      <c r="E7334" s="56">
        <v>0.5</v>
      </c>
      <c r="F7334">
        <f>Table3[[#This Row],[DivPay]]*4</f>
        <v>2</v>
      </c>
      <c r="G7334" s="2">
        <f>Table3[[#This Row],[FwdDiv]]/Table3[[#This Row],[SharePrice]]</f>
        <v>7.1428571428571425E-2</v>
      </c>
    </row>
    <row r="7335" spans="2:7" x14ac:dyDescent="0.2">
      <c r="B7335" s="57">
        <v>34485</v>
      </c>
      <c r="C7335" s="56">
        <v>27.63</v>
      </c>
      <c r="D7335" s="56"/>
      <c r="E7335" s="56">
        <v>0.5</v>
      </c>
      <c r="F7335">
        <f>Table3[[#This Row],[DivPay]]*4</f>
        <v>2</v>
      </c>
      <c r="G7335" s="2">
        <f>Table3[[#This Row],[FwdDiv]]/Table3[[#This Row],[SharePrice]]</f>
        <v>7.2385088671733627E-2</v>
      </c>
    </row>
    <row r="7336" spans="2:7" x14ac:dyDescent="0.2">
      <c r="B7336" s="57">
        <v>34481</v>
      </c>
      <c r="C7336" s="56">
        <v>28</v>
      </c>
      <c r="D7336" s="56"/>
      <c r="E7336" s="56">
        <v>0.5</v>
      </c>
      <c r="F7336">
        <f>Table3[[#This Row],[DivPay]]*4</f>
        <v>2</v>
      </c>
      <c r="G7336" s="2">
        <f>Table3[[#This Row],[FwdDiv]]/Table3[[#This Row],[SharePrice]]</f>
        <v>7.1428571428571425E-2</v>
      </c>
    </row>
    <row r="7337" spans="2:7" x14ac:dyDescent="0.2">
      <c r="B7337" s="57">
        <v>34480</v>
      </c>
      <c r="C7337" s="56">
        <v>28</v>
      </c>
      <c r="D7337" s="56"/>
      <c r="E7337" s="56">
        <v>0.5</v>
      </c>
      <c r="F7337">
        <f>Table3[[#This Row],[DivPay]]*4</f>
        <v>2</v>
      </c>
      <c r="G7337" s="2">
        <f>Table3[[#This Row],[FwdDiv]]/Table3[[#This Row],[SharePrice]]</f>
        <v>7.1428571428571425E-2</v>
      </c>
    </row>
    <row r="7338" spans="2:7" x14ac:dyDescent="0.2">
      <c r="B7338" s="57">
        <v>34479</v>
      </c>
      <c r="C7338" s="56">
        <v>27.75</v>
      </c>
      <c r="D7338" s="56"/>
      <c r="E7338" s="56">
        <v>0.5</v>
      </c>
      <c r="F7338">
        <f>Table3[[#This Row],[DivPay]]*4</f>
        <v>2</v>
      </c>
      <c r="G7338" s="2">
        <f>Table3[[#This Row],[FwdDiv]]/Table3[[#This Row],[SharePrice]]</f>
        <v>7.2072072072072071E-2</v>
      </c>
    </row>
    <row r="7339" spans="2:7" x14ac:dyDescent="0.2">
      <c r="B7339" s="57">
        <v>34478</v>
      </c>
      <c r="C7339" s="56">
        <v>27.38</v>
      </c>
      <c r="D7339" s="56"/>
      <c r="E7339" s="56">
        <v>0.5</v>
      </c>
      <c r="F7339">
        <f>Table3[[#This Row],[DivPay]]*4</f>
        <v>2</v>
      </c>
      <c r="G7339" s="2">
        <f>Table3[[#This Row],[FwdDiv]]/Table3[[#This Row],[SharePrice]]</f>
        <v>7.3046018991964945E-2</v>
      </c>
    </row>
    <row r="7340" spans="2:7" x14ac:dyDescent="0.2">
      <c r="B7340" s="57">
        <v>34477</v>
      </c>
      <c r="C7340" s="56">
        <v>27.5</v>
      </c>
      <c r="D7340" s="56"/>
      <c r="E7340" s="56">
        <v>0.5</v>
      </c>
      <c r="F7340">
        <f>Table3[[#This Row],[DivPay]]*4</f>
        <v>2</v>
      </c>
      <c r="G7340" s="2">
        <f>Table3[[#This Row],[FwdDiv]]/Table3[[#This Row],[SharePrice]]</f>
        <v>7.2727272727272724E-2</v>
      </c>
    </row>
    <row r="7341" spans="2:7" x14ac:dyDescent="0.2">
      <c r="B7341" s="57">
        <v>34474</v>
      </c>
      <c r="C7341" s="56">
        <v>27.25</v>
      </c>
      <c r="D7341" s="56"/>
      <c r="E7341" s="56">
        <v>0.5</v>
      </c>
      <c r="F7341">
        <f>Table3[[#This Row],[DivPay]]*4</f>
        <v>2</v>
      </c>
      <c r="G7341" s="2">
        <f>Table3[[#This Row],[FwdDiv]]/Table3[[#This Row],[SharePrice]]</f>
        <v>7.3394495412844041E-2</v>
      </c>
    </row>
    <row r="7342" spans="2:7" x14ac:dyDescent="0.2">
      <c r="B7342" s="57">
        <v>34473</v>
      </c>
      <c r="C7342" s="56">
        <v>27.13</v>
      </c>
      <c r="D7342" s="56"/>
      <c r="E7342" s="56">
        <v>0.5</v>
      </c>
      <c r="F7342">
        <f>Table3[[#This Row],[DivPay]]*4</f>
        <v>2</v>
      </c>
      <c r="G7342" s="2">
        <f>Table3[[#This Row],[FwdDiv]]/Table3[[#This Row],[SharePrice]]</f>
        <v>7.3719130114264661E-2</v>
      </c>
    </row>
    <row r="7343" spans="2:7" x14ac:dyDescent="0.2">
      <c r="B7343" s="57">
        <v>34472</v>
      </c>
      <c r="C7343" s="56">
        <v>27.38</v>
      </c>
      <c r="D7343" s="56"/>
      <c r="E7343" s="56">
        <v>0.5</v>
      </c>
      <c r="F7343">
        <f>Table3[[#This Row],[DivPay]]*4</f>
        <v>2</v>
      </c>
      <c r="G7343" s="2">
        <f>Table3[[#This Row],[FwdDiv]]/Table3[[#This Row],[SharePrice]]</f>
        <v>7.3046018991964945E-2</v>
      </c>
    </row>
    <row r="7344" spans="2:7" x14ac:dyDescent="0.2">
      <c r="B7344" s="57">
        <v>34471</v>
      </c>
      <c r="C7344" s="56">
        <v>26.88</v>
      </c>
      <c r="D7344" s="56"/>
      <c r="E7344" s="56">
        <v>0.5</v>
      </c>
      <c r="F7344">
        <f>Table3[[#This Row],[DivPay]]*4</f>
        <v>2</v>
      </c>
      <c r="G7344" s="2">
        <f>Table3[[#This Row],[FwdDiv]]/Table3[[#This Row],[SharePrice]]</f>
        <v>7.4404761904761904E-2</v>
      </c>
    </row>
    <row r="7345" spans="2:7" x14ac:dyDescent="0.2">
      <c r="B7345" s="57">
        <v>34470</v>
      </c>
      <c r="C7345" s="56">
        <v>26.5</v>
      </c>
      <c r="D7345" s="56"/>
      <c r="E7345" s="56">
        <v>0.5</v>
      </c>
      <c r="F7345">
        <f>Table3[[#This Row],[DivPay]]*4</f>
        <v>2</v>
      </c>
      <c r="G7345" s="2">
        <f>Table3[[#This Row],[FwdDiv]]/Table3[[#This Row],[SharePrice]]</f>
        <v>7.5471698113207544E-2</v>
      </c>
    </row>
    <row r="7346" spans="2:7" x14ac:dyDescent="0.2">
      <c r="B7346" s="57">
        <v>34467</v>
      </c>
      <c r="C7346" s="56">
        <v>27.13</v>
      </c>
      <c r="D7346" s="56"/>
      <c r="E7346" s="56">
        <v>0.5</v>
      </c>
      <c r="F7346">
        <f>Table3[[#This Row],[DivPay]]*4</f>
        <v>2</v>
      </c>
      <c r="G7346" s="2">
        <f>Table3[[#This Row],[FwdDiv]]/Table3[[#This Row],[SharePrice]]</f>
        <v>7.3719130114264661E-2</v>
      </c>
    </row>
    <row r="7347" spans="2:7" x14ac:dyDescent="0.2">
      <c r="B7347" s="57">
        <v>34466</v>
      </c>
      <c r="C7347" s="56">
        <v>27.5</v>
      </c>
      <c r="D7347" s="56">
        <v>0.5</v>
      </c>
      <c r="E7347" s="56">
        <v>0.5</v>
      </c>
      <c r="F7347">
        <f>Table3[[#This Row],[DivPay]]*4</f>
        <v>2</v>
      </c>
      <c r="G7347" s="2">
        <f>Table3[[#This Row],[FwdDiv]]/Table3[[#This Row],[SharePrice]]</f>
        <v>7.2727272727272724E-2</v>
      </c>
    </row>
    <row r="7348" spans="2:7" x14ac:dyDescent="0.2">
      <c r="B7348" s="57">
        <v>34465</v>
      </c>
      <c r="C7348" s="56">
        <v>27.88</v>
      </c>
      <c r="D7348" s="56"/>
      <c r="E7348" s="56">
        <v>0.5</v>
      </c>
      <c r="F7348">
        <f>Table3[[#This Row],[DivPay]]*4</f>
        <v>2</v>
      </c>
      <c r="G7348" s="2">
        <f>Table3[[#This Row],[FwdDiv]]/Table3[[#This Row],[SharePrice]]</f>
        <v>7.1736011477761832E-2</v>
      </c>
    </row>
    <row r="7349" spans="2:7" x14ac:dyDescent="0.2">
      <c r="B7349" s="57">
        <v>34464</v>
      </c>
      <c r="C7349" s="56">
        <v>28.88</v>
      </c>
      <c r="D7349" s="56"/>
      <c r="E7349" s="56">
        <v>0.5</v>
      </c>
      <c r="F7349">
        <f>Table3[[#This Row],[DivPay]]*4</f>
        <v>2</v>
      </c>
      <c r="G7349" s="2">
        <f>Table3[[#This Row],[FwdDiv]]/Table3[[#This Row],[SharePrice]]</f>
        <v>6.9252077562326875E-2</v>
      </c>
    </row>
    <row r="7350" spans="2:7" x14ac:dyDescent="0.2">
      <c r="B7350" s="57">
        <v>34463</v>
      </c>
      <c r="C7350" s="56">
        <v>28.88</v>
      </c>
      <c r="D7350" s="56"/>
      <c r="E7350" s="56">
        <v>0.5</v>
      </c>
      <c r="F7350">
        <f>Table3[[#This Row],[DivPay]]*4</f>
        <v>2</v>
      </c>
      <c r="G7350" s="2">
        <f>Table3[[#This Row],[FwdDiv]]/Table3[[#This Row],[SharePrice]]</f>
        <v>6.9252077562326875E-2</v>
      </c>
    </row>
    <row r="7351" spans="2:7" x14ac:dyDescent="0.2">
      <c r="B7351" s="57">
        <v>34460</v>
      </c>
      <c r="C7351" s="56">
        <v>29.63</v>
      </c>
      <c r="D7351" s="56"/>
      <c r="E7351" s="56">
        <v>0.5</v>
      </c>
      <c r="F7351">
        <f>Table3[[#This Row],[DivPay]]*4</f>
        <v>2</v>
      </c>
      <c r="G7351" s="2">
        <f>Table3[[#This Row],[FwdDiv]]/Table3[[#This Row],[SharePrice]]</f>
        <v>6.7499156260546742E-2</v>
      </c>
    </row>
    <row r="7352" spans="2:7" x14ac:dyDescent="0.2">
      <c r="B7352" s="57">
        <v>34459</v>
      </c>
      <c r="C7352" s="56">
        <v>30.38</v>
      </c>
      <c r="D7352" s="56"/>
      <c r="E7352" s="56">
        <v>0.5</v>
      </c>
      <c r="F7352">
        <f>Table3[[#This Row],[DivPay]]*4</f>
        <v>2</v>
      </c>
      <c r="G7352" s="2">
        <f>Table3[[#This Row],[FwdDiv]]/Table3[[#This Row],[SharePrice]]</f>
        <v>6.583278472679395E-2</v>
      </c>
    </row>
    <row r="7353" spans="2:7" x14ac:dyDescent="0.2">
      <c r="B7353" s="57">
        <v>34458</v>
      </c>
      <c r="C7353" s="56">
        <v>30.88</v>
      </c>
      <c r="D7353" s="56"/>
      <c r="E7353" s="56">
        <v>0.5</v>
      </c>
      <c r="F7353">
        <f>Table3[[#This Row],[DivPay]]*4</f>
        <v>2</v>
      </c>
      <c r="G7353" s="2">
        <f>Table3[[#This Row],[FwdDiv]]/Table3[[#This Row],[SharePrice]]</f>
        <v>6.476683937823835E-2</v>
      </c>
    </row>
    <row r="7354" spans="2:7" x14ac:dyDescent="0.2">
      <c r="B7354" s="57">
        <v>34457</v>
      </c>
      <c r="C7354" s="56">
        <v>31.25</v>
      </c>
      <c r="D7354" s="56"/>
      <c r="E7354" s="56">
        <v>0.5</v>
      </c>
      <c r="F7354">
        <f>Table3[[#This Row],[DivPay]]*4</f>
        <v>2</v>
      </c>
      <c r="G7354" s="2">
        <f>Table3[[#This Row],[FwdDiv]]/Table3[[#This Row],[SharePrice]]</f>
        <v>6.4000000000000001E-2</v>
      </c>
    </row>
    <row r="7355" spans="2:7" x14ac:dyDescent="0.2">
      <c r="B7355" s="57">
        <v>34456</v>
      </c>
      <c r="C7355" s="56">
        <v>31</v>
      </c>
      <c r="D7355" s="56"/>
      <c r="E7355" s="56">
        <v>0.5</v>
      </c>
      <c r="F7355">
        <f>Table3[[#This Row],[DivPay]]*4</f>
        <v>2</v>
      </c>
      <c r="G7355" s="2">
        <f>Table3[[#This Row],[FwdDiv]]/Table3[[#This Row],[SharePrice]]</f>
        <v>6.4516129032258063E-2</v>
      </c>
    </row>
    <row r="7356" spans="2:7" x14ac:dyDescent="0.2">
      <c r="B7356" s="57">
        <v>34453</v>
      </c>
      <c r="C7356" s="56">
        <v>30.63</v>
      </c>
      <c r="D7356" s="56"/>
      <c r="E7356" s="56">
        <v>0.5</v>
      </c>
      <c r="F7356">
        <f>Table3[[#This Row],[DivPay]]*4</f>
        <v>2</v>
      </c>
      <c r="G7356" s="2">
        <f>Table3[[#This Row],[FwdDiv]]/Table3[[#This Row],[SharePrice]]</f>
        <v>6.5295461965393403E-2</v>
      </c>
    </row>
    <row r="7357" spans="2:7" x14ac:dyDescent="0.2">
      <c r="B7357" s="57">
        <v>34452</v>
      </c>
      <c r="C7357" s="56">
        <v>30.5</v>
      </c>
      <c r="D7357" s="56"/>
      <c r="E7357" s="56">
        <v>0.5</v>
      </c>
      <c r="F7357">
        <f>Table3[[#This Row],[DivPay]]*4</f>
        <v>2</v>
      </c>
      <c r="G7357" s="2">
        <f>Table3[[#This Row],[FwdDiv]]/Table3[[#This Row],[SharePrice]]</f>
        <v>6.5573770491803282E-2</v>
      </c>
    </row>
    <row r="7358" spans="2:7" x14ac:dyDescent="0.2">
      <c r="B7358" s="57">
        <v>34450</v>
      </c>
      <c r="C7358" s="56">
        <v>30.75</v>
      </c>
      <c r="D7358" s="56"/>
      <c r="E7358" s="56">
        <v>0.5</v>
      </c>
      <c r="F7358">
        <f>Table3[[#This Row],[DivPay]]*4</f>
        <v>2</v>
      </c>
      <c r="G7358" s="2">
        <f>Table3[[#This Row],[FwdDiv]]/Table3[[#This Row],[SharePrice]]</f>
        <v>6.5040650406504072E-2</v>
      </c>
    </row>
    <row r="7359" spans="2:7" x14ac:dyDescent="0.2">
      <c r="B7359" s="57">
        <v>34449</v>
      </c>
      <c r="C7359" s="56">
        <v>31.13</v>
      </c>
      <c r="D7359" s="56"/>
      <c r="E7359" s="56">
        <v>0.5</v>
      </c>
      <c r="F7359">
        <f>Table3[[#This Row],[DivPay]]*4</f>
        <v>2</v>
      </c>
      <c r="G7359" s="2">
        <f>Table3[[#This Row],[FwdDiv]]/Table3[[#This Row],[SharePrice]]</f>
        <v>6.424670735624799E-2</v>
      </c>
    </row>
    <row r="7360" spans="2:7" x14ac:dyDescent="0.2">
      <c r="B7360" s="57">
        <v>34446</v>
      </c>
      <c r="C7360" s="56">
        <v>30.38</v>
      </c>
      <c r="D7360" s="56"/>
      <c r="E7360" s="56">
        <v>0.5</v>
      </c>
      <c r="F7360">
        <f>Table3[[#This Row],[DivPay]]*4</f>
        <v>2</v>
      </c>
      <c r="G7360" s="2">
        <f>Table3[[#This Row],[FwdDiv]]/Table3[[#This Row],[SharePrice]]</f>
        <v>6.583278472679395E-2</v>
      </c>
    </row>
    <row r="7361" spans="2:7" x14ac:dyDescent="0.2">
      <c r="B7361" s="57">
        <v>34445</v>
      </c>
      <c r="C7361" s="56">
        <v>31</v>
      </c>
      <c r="D7361" s="56"/>
      <c r="E7361" s="56">
        <v>0.5</v>
      </c>
      <c r="F7361">
        <f>Table3[[#This Row],[DivPay]]*4</f>
        <v>2</v>
      </c>
      <c r="G7361" s="2">
        <f>Table3[[#This Row],[FwdDiv]]/Table3[[#This Row],[SharePrice]]</f>
        <v>6.4516129032258063E-2</v>
      </c>
    </row>
    <row r="7362" spans="2:7" x14ac:dyDescent="0.2">
      <c r="B7362" s="57">
        <v>34444</v>
      </c>
      <c r="C7362" s="56">
        <v>30.63</v>
      </c>
      <c r="D7362" s="56"/>
      <c r="E7362" s="56">
        <v>0.5</v>
      </c>
      <c r="F7362">
        <f>Table3[[#This Row],[DivPay]]*4</f>
        <v>2</v>
      </c>
      <c r="G7362" s="2">
        <f>Table3[[#This Row],[FwdDiv]]/Table3[[#This Row],[SharePrice]]</f>
        <v>6.5295461965393403E-2</v>
      </c>
    </row>
    <row r="7363" spans="2:7" x14ac:dyDescent="0.2">
      <c r="B7363" s="57">
        <v>34443</v>
      </c>
      <c r="C7363" s="56">
        <v>29.5</v>
      </c>
      <c r="D7363" s="56"/>
      <c r="E7363" s="56">
        <v>0.5</v>
      </c>
      <c r="F7363">
        <f>Table3[[#This Row],[DivPay]]*4</f>
        <v>2</v>
      </c>
      <c r="G7363" s="2">
        <f>Table3[[#This Row],[FwdDiv]]/Table3[[#This Row],[SharePrice]]</f>
        <v>6.7796610169491525E-2</v>
      </c>
    </row>
    <row r="7364" spans="2:7" x14ac:dyDescent="0.2">
      <c r="B7364" s="57">
        <v>34442</v>
      </c>
      <c r="C7364" s="56">
        <v>29.25</v>
      </c>
      <c r="D7364" s="56"/>
      <c r="E7364" s="56">
        <v>0.5</v>
      </c>
      <c r="F7364">
        <f>Table3[[#This Row],[DivPay]]*4</f>
        <v>2</v>
      </c>
      <c r="G7364" s="2">
        <f>Table3[[#This Row],[FwdDiv]]/Table3[[#This Row],[SharePrice]]</f>
        <v>6.8376068376068383E-2</v>
      </c>
    </row>
    <row r="7365" spans="2:7" x14ac:dyDescent="0.2">
      <c r="B7365" s="57">
        <v>34439</v>
      </c>
      <c r="C7365" s="56">
        <v>29.13</v>
      </c>
      <c r="D7365" s="56"/>
      <c r="E7365" s="56">
        <v>0.5</v>
      </c>
      <c r="F7365">
        <f>Table3[[#This Row],[DivPay]]*4</f>
        <v>2</v>
      </c>
      <c r="G7365" s="2">
        <f>Table3[[#This Row],[FwdDiv]]/Table3[[#This Row],[SharePrice]]</f>
        <v>6.8657741160315824E-2</v>
      </c>
    </row>
    <row r="7366" spans="2:7" x14ac:dyDescent="0.2">
      <c r="B7366" s="57">
        <v>34438</v>
      </c>
      <c r="C7366" s="56">
        <v>29.5</v>
      </c>
      <c r="D7366" s="56"/>
      <c r="E7366" s="56">
        <v>0.5</v>
      </c>
      <c r="F7366">
        <f>Table3[[#This Row],[DivPay]]*4</f>
        <v>2</v>
      </c>
      <c r="G7366" s="2">
        <f>Table3[[#This Row],[FwdDiv]]/Table3[[#This Row],[SharePrice]]</f>
        <v>6.7796610169491525E-2</v>
      </c>
    </row>
    <row r="7367" spans="2:7" x14ac:dyDescent="0.2">
      <c r="B7367" s="57">
        <v>34437</v>
      </c>
      <c r="C7367" s="56">
        <v>29</v>
      </c>
      <c r="D7367" s="56"/>
      <c r="E7367" s="56">
        <v>0.5</v>
      </c>
      <c r="F7367">
        <f>Table3[[#This Row],[DivPay]]*4</f>
        <v>2</v>
      </c>
      <c r="G7367" s="2">
        <f>Table3[[#This Row],[FwdDiv]]/Table3[[#This Row],[SharePrice]]</f>
        <v>6.8965517241379309E-2</v>
      </c>
    </row>
    <row r="7368" spans="2:7" x14ac:dyDescent="0.2">
      <c r="B7368" s="57">
        <v>34436</v>
      </c>
      <c r="C7368" s="56">
        <v>29.13</v>
      </c>
      <c r="D7368" s="56"/>
      <c r="E7368" s="56">
        <v>0.5</v>
      </c>
      <c r="F7368">
        <f>Table3[[#This Row],[DivPay]]*4</f>
        <v>2</v>
      </c>
      <c r="G7368" s="2">
        <f>Table3[[#This Row],[FwdDiv]]/Table3[[#This Row],[SharePrice]]</f>
        <v>6.8657741160315824E-2</v>
      </c>
    </row>
    <row r="7369" spans="2:7" x14ac:dyDescent="0.2">
      <c r="B7369" s="57">
        <v>34435</v>
      </c>
      <c r="C7369" s="56">
        <v>29</v>
      </c>
      <c r="D7369" s="56"/>
      <c r="E7369" s="56">
        <v>0.5</v>
      </c>
      <c r="F7369">
        <f>Table3[[#This Row],[DivPay]]*4</f>
        <v>2</v>
      </c>
      <c r="G7369" s="2">
        <f>Table3[[#This Row],[FwdDiv]]/Table3[[#This Row],[SharePrice]]</f>
        <v>6.8965517241379309E-2</v>
      </c>
    </row>
    <row r="7370" spans="2:7" x14ac:dyDescent="0.2">
      <c r="B7370" s="57">
        <v>34432</v>
      </c>
      <c r="C7370" s="56">
        <v>29</v>
      </c>
      <c r="D7370" s="56"/>
      <c r="E7370" s="56">
        <v>0.5</v>
      </c>
      <c r="F7370">
        <f>Table3[[#This Row],[DivPay]]*4</f>
        <v>2</v>
      </c>
      <c r="G7370" s="2">
        <f>Table3[[#This Row],[FwdDiv]]/Table3[[#This Row],[SharePrice]]</f>
        <v>6.8965517241379309E-2</v>
      </c>
    </row>
    <row r="7371" spans="2:7" x14ac:dyDescent="0.2">
      <c r="B7371" s="57">
        <v>34431</v>
      </c>
      <c r="C7371" s="56">
        <v>29.38</v>
      </c>
      <c r="D7371" s="56"/>
      <c r="E7371" s="56">
        <v>0.5</v>
      </c>
      <c r="F7371">
        <f>Table3[[#This Row],[DivPay]]*4</f>
        <v>2</v>
      </c>
      <c r="G7371" s="2">
        <f>Table3[[#This Row],[FwdDiv]]/Table3[[#This Row],[SharePrice]]</f>
        <v>6.8073519400953034E-2</v>
      </c>
    </row>
    <row r="7372" spans="2:7" x14ac:dyDescent="0.2">
      <c r="B7372" s="57">
        <v>34430</v>
      </c>
      <c r="C7372" s="56">
        <v>29.38</v>
      </c>
      <c r="D7372" s="56"/>
      <c r="E7372" s="56">
        <v>0.5</v>
      </c>
      <c r="F7372">
        <f>Table3[[#This Row],[DivPay]]*4</f>
        <v>2</v>
      </c>
      <c r="G7372" s="2">
        <f>Table3[[#This Row],[FwdDiv]]/Table3[[#This Row],[SharePrice]]</f>
        <v>6.8073519400953034E-2</v>
      </c>
    </row>
    <row r="7373" spans="2:7" x14ac:dyDescent="0.2">
      <c r="B7373" s="57">
        <v>34429</v>
      </c>
      <c r="C7373" s="56">
        <v>29.25</v>
      </c>
      <c r="D7373" s="56"/>
      <c r="E7373" s="56">
        <v>0.5</v>
      </c>
      <c r="F7373">
        <f>Table3[[#This Row],[DivPay]]*4</f>
        <v>2</v>
      </c>
      <c r="G7373" s="2">
        <f>Table3[[#This Row],[FwdDiv]]/Table3[[#This Row],[SharePrice]]</f>
        <v>6.8376068376068383E-2</v>
      </c>
    </row>
    <row r="7374" spans="2:7" x14ac:dyDescent="0.2">
      <c r="B7374" s="57">
        <v>34428</v>
      </c>
      <c r="C7374" s="56">
        <v>28.75</v>
      </c>
      <c r="D7374" s="56"/>
      <c r="E7374" s="56">
        <v>0.5</v>
      </c>
      <c r="F7374">
        <f>Table3[[#This Row],[DivPay]]*4</f>
        <v>2</v>
      </c>
      <c r="G7374" s="2">
        <f>Table3[[#This Row],[FwdDiv]]/Table3[[#This Row],[SharePrice]]</f>
        <v>6.9565217391304349E-2</v>
      </c>
    </row>
    <row r="7375" spans="2:7" x14ac:dyDescent="0.2">
      <c r="B7375" s="57">
        <v>34424</v>
      </c>
      <c r="C7375" s="56">
        <v>29.13</v>
      </c>
      <c r="D7375" s="56"/>
      <c r="E7375" s="56">
        <v>0.5</v>
      </c>
      <c r="F7375">
        <f>Table3[[#This Row],[DivPay]]*4</f>
        <v>2</v>
      </c>
      <c r="G7375" s="2">
        <f>Table3[[#This Row],[FwdDiv]]/Table3[[#This Row],[SharePrice]]</f>
        <v>6.8657741160315824E-2</v>
      </c>
    </row>
    <row r="7376" spans="2:7" x14ac:dyDescent="0.2">
      <c r="B7376" s="57">
        <v>34423</v>
      </c>
      <c r="C7376" s="56">
        <v>29.25</v>
      </c>
      <c r="D7376" s="56"/>
      <c r="E7376" s="56">
        <v>0.5</v>
      </c>
      <c r="F7376">
        <f>Table3[[#This Row],[DivPay]]*4</f>
        <v>2</v>
      </c>
      <c r="G7376" s="2">
        <f>Table3[[#This Row],[FwdDiv]]/Table3[[#This Row],[SharePrice]]</f>
        <v>6.8376068376068383E-2</v>
      </c>
    </row>
    <row r="7377" spans="2:7" x14ac:dyDescent="0.2">
      <c r="B7377" s="57">
        <v>34422</v>
      </c>
      <c r="C7377" s="56">
        <v>29.38</v>
      </c>
      <c r="D7377" s="56"/>
      <c r="E7377" s="56">
        <v>0.5</v>
      </c>
      <c r="F7377">
        <f>Table3[[#This Row],[DivPay]]*4</f>
        <v>2</v>
      </c>
      <c r="G7377" s="2">
        <f>Table3[[#This Row],[FwdDiv]]/Table3[[#This Row],[SharePrice]]</f>
        <v>6.8073519400953034E-2</v>
      </c>
    </row>
    <row r="7378" spans="2:7" x14ac:dyDescent="0.2">
      <c r="B7378" s="57">
        <v>34421</v>
      </c>
      <c r="C7378" s="56">
        <v>30.25</v>
      </c>
      <c r="D7378" s="56"/>
      <c r="E7378" s="56">
        <v>0.5</v>
      </c>
      <c r="F7378">
        <f>Table3[[#This Row],[DivPay]]*4</f>
        <v>2</v>
      </c>
      <c r="G7378" s="2">
        <f>Table3[[#This Row],[FwdDiv]]/Table3[[#This Row],[SharePrice]]</f>
        <v>6.6115702479338845E-2</v>
      </c>
    </row>
    <row r="7379" spans="2:7" x14ac:dyDescent="0.2">
      <c r="B7379" s="57">
        <v>34418</v>
      </c>
      <c r="C7379" s="56">
        <v>29.5</v>
      </c>
      <c r="D7379" s="56"/>
      <c r="E7379" s="56">
        <v>0.5</v>
      </c>
      <c r="F7379">
        <f>Table3[[#This Row],[DivPay]]*4</f>
        <v>2</v>
      </c>
      <c r="G7379" s="2">
        <f>Table3[[#This Row],[FwdDiv]]/Table3[[#This Row],[SharePrice]]</f>
        <v>6.7796610169491525E-2</v>
      </c>
    </row>
    <row r="7380" spans="2:7" x14ac:dyDescent="0.2">
      <c r="B7380" s="57">
        <v>34417</v>
      </c>
      <c r="C7380" s="56">
        <v>29.63</v>
      </c>
      <c r="D7380" s="56"/>
      <c r="E7380" s="56">
        <v>0.5</v>
      </c>
      <c r="F7380">
        <f>Table3[[#This Row],[DivPay]]*4</f>
        <v>2</v>
      </c>
      <c r="G7380" s="2">
        <f>Table3[[#This Row],[FwdDiv]]/Table3[[#This Row],[SharePrice]]</f>
        <v>6.7499156260546742E-2</v>
      </c>
    </row>
    <row r="7381" spans="2:7" x14ac:dyDescent="0.2">
      <c r="B7381" s="57">
        <v>34416</v>
      </c>
      <c r="C7381" s="56">
        <v>30.25</v>
      </c>
      <c r="D7381" s="56"/>
      <c r="E7381" s="56">
        <v>0.5</v>
      </c>
      <c r="F7381">
        <f>Table3[[#This Row],[DivPay]]*4</f>
        <v>2</v>
      </c>
      <c r="G7381" s="2">
        <f>Table3[[#This Row],[FwdDiv]]/Table3[[#This Row],[SharePrice]]</f>
        <v>6.6115702479338845E-2</v>
      </c>
    </row>
    <row r="7382" spans="2:7" x14ac:dyDescent="0.2">
      <c r="B7382" s="57">
        <v>34415</v>
      </c>
      <c r="C7382" s="56">
        <v>30.63</v>
      </c>
      <c r="D7382" s="56"/>
      <c r="E7382" s="56">
        <v>0.5</v>
      </c>
      <c r="F7382">
        <f>Table3[[#This Row],[DivPay]]*4</f>
        <v>2</v>
      </c>
      <c r="G7382" s="2">
        <f>Table3[[#This Row],[FwdDiv]]/Table3[[#This Row],[SharePrice]]</f>
        <v>6.5295461965393403E-2</v>
      </c>
    </row>
    <row r="7383" spans="2:7" x14ac:dyDescent="0.2">
      <c r="B7383" s="57">
        <v>34414</v>
      </c>
      <c r="C7383" s="56">
        <v>30</v>
      </c>
      <c r="D7383" s="56"/>
      <c r="E7383" s="56">
        <v>0.5</v>
      </c>
      <c r="F7383">
        <f>Table3[[#This Row],[DivPay]]*4</f>
        <v>2</v>
      </c>
      <c r="G7383" s="2">
        <f>Table3[[#This Row],[FwdDiv]]/Table3[[#This Row],[SharePrice]]</f>
        <v>6.6666666666666666E-2</v>
      </c>
    </row>
    <row r="7384" spans="2:7" x14ac:dyDescent="0.2">
      <c r="B7384" s="57">
        <v>34411</v>
      </c>
      <c r="C7384" s="56">
        <v>30.25</v>
      </c>
      <c r="D7384" s="56"/>
      <c r="E7384" s="56">
        <v>0.5</v>
      </c>
      <c r="F7384">
        <f>Table3[[#This Row],[DivPay]]*4</f>
        <v>2</v>
      </c>
      <c r="G7384" s="2">
        <f>Table3[[#This Row],[FwdDiv]]/Table3[[#This Row],[SharePrice]]</f>
        <v>6.6115702479338845E-2</v>
      </c>
    </row>
    <row r="7385" spans="2:7" x14ac:dyDescent="0.2">
      <c r="B7385" s="57">
        <v>34410</v>
      </c>
      <c r="C7385" s="56">
        <v>30.75</v>
      </c>
      <c r="D7385" s="56"/>
      <c r="E7385" s="56">
        <v>0.5</v>
      </c>
      <c r="F7385">
        <f>Table3[[#This Row],[DivPay]]*4</f>
        <v>2</v>
      </c>
      <c r="G7385" s="2">
        <f>Table3[[#This Row],[FwdDiv]]/Table3[[#This Row],[SharePrice]]</f>
        <v>6.5040650406504072E-2</v>
      </c>
    </row>
    <row r="7386" spans="2:7" x14ac:dyDescent="0.2">
      <c r="B7386" s="57">
        <v>34409</v>
      </c>
      <c r="C7386" s="56">
        <v>31</v>
      </c>
      <c r="D7386" s="56"/>
      <c r="E7386" s="56">
        <v>0.5</v>
      </c>
      <c r="F7386">
        <f>Table3[[#This Row],[DivPay]]*4</f>
        <v>2</v>
      </c>
      <c r="G7386" s="2">
        <f>Table3[[#This Row],[FwdDiv]]/Table3[[#This Row],[SharePrice]]</f>
        <v>6.4516129032258063E-2</v>
      </c>
    </row>
    <row r="7387" spans="2:7" x14ac:dyDescent="0.2">
      <c r="B7387" s="57">
        <v>34408</v>
      </c>
      <c r="C7387" s="56">
        <v>30.75</v>
      </c>
      <c r="D7387" s="56"/>
      <c r="E7387" s="56">
        <v>0.5</v>
      </c>
      <c r="F7387">
        <f>Table3[[#This Row],[DivPay]]*4</f>
        <v>2</v>
      </c>
      <c r="G7387" s="2">
        <f>Table3[[#This Row],[FwdDiv]]/Table3[[#This Row],[SharePrice]]</f>
        <v>6.5040650406504072E-2</v>
      </c>
    </row>
    <row r="7388" spans="2:7" x14ac:dyDescent="0.2">
      <c r="B7388" s="57">
        <v>34407</v>
      </c>
      <c r="C7388" s="56">
        <v>30.88</v>
      </c>
      <c r="D7388" s="56"/>
      <c r="E7388" s="56">
        <v>0.5</v>
      </c>
      <c r="F7388">
        <f>Table3[[#This Row],[DivPay]]*4</f>
        <v>2</v>
      </c>
      <c r="G7388" s="2">
        <f>Table3[[#This Row],[FwdDiv]]/Table3[[#This Row],[SharePrice]]</f>
        <v>6.476683937823835E-2</v>
      </c>
    </row>
    <row r="7389" spans="2:7" x14ac:dyDescent="0.2">
      <c r="B7389" s="57">
        <v>34404</v>
      </c>
      <c r="C7389" s="56">
        <v>30.88</v>
      </c>
      <c r="D7389" s="56"/>
      <c r="E7389" s="56">
        <v>0.5</v>
      </c>
      <c r="F7389">
        <f>Table3[[#This Row],[DivPay]]*4</f>
        <v>2</v>
      </c>
      <c r="G7389" s="2">
        <f>Table3[[#This Row],[FwdDiv]]/Table3[[#This Row],[SharePrice]]</f>
        <v>6.476683937823835E-2</v>
      </c>
    </row>
    <row r="7390" spans="2:7" x14ac:dyDescent="0.2">
      <c r="B7390" s="57">
        <v>34403</v>
      </c>
      <c r="C7390" s="56">
        <v>30.5</v>
      </c>
      <c r="D7390" s="56"/>
      <c r="E7390" s="56">
        <v>0.5</v>
      </c>
      <c r="F7390">
        <f>Table3[[#This Row],[DivPay]]*4</f>
        <v>2</v>
      </c>
      <c r="G7390" s="2">
        <f>Table3[[#This Row],[FwdDiv]]/Table3[[#This Row],[SharePrice]]</f>
        <v>6.5573770491803282E-2</v>
      </c>
    </row>
    <row r="7391" spans="2:7" x14ac:dyDescent="0.2">
      <c r="B7391" s="57">
        <v>34402</v>
      </c>
      <c r="C7391" s="56">
        <v>30.75</v>
      </c>
      <c r="D7391" s="56"/>
      <c r="E7391" s="56">
        <v>0.5</v>
      </c>
      <c r="F7391">
        <f>Table3[[#This Row],[DivPay]]*4</f>
        <v>2</v>
      </c>
      <c r="G7391" s="2">
        <f>Table3[[#This Row],[FwdDiv]]/Table3[[#This Row],[SharePrice]]</f>
        <v>6.5040650406504072E-2</v>
      </c>
    </row>
    <row r="7392" spans="2:7" x14ac:dyDescent="0.2">
      <c r="B7392" s="57">
        <v>34401</v>
      </c>
      <c r="C7392" s="56">
        <v>30.38</v>
      </c>
      <c r="D7392" s="56"/>
      <c r="E7392" s="56">
        <v>0.5</v>
      </c>
      <c r="F7392">
        <f>Table3[[#This Row],[DivPay]]*4</f>
        <v>2</v>
      </c>
      <c r="G7392" s="2">
        <f>Table3[[#This Row],[FwdDiv]]/Table3[[#This Row],[SharePrice]]</f>
        <v>6.583278472679395E-2</v>
      </c>
    </row>
    <row r="7393" spans="2:7" x14ac:dyDescent="0.2">
      <c r="B7393" s="57">
        <v>34400</v>
      </c>
      <c r="C7393" s="56">
        <v>30.88</v>
      </c>
      <c r="D7393" s="56"/>
      <c r="E7393" s="56">
        <v>0.5</v>
      </c>
      <c r="F7393">
        <f>Table3[[#This Row],[DivPay]]*4</f>
        <v>2</v>
      </c>
      <c r="G7393" s="2">
        <f>Table3[[#This Row],[FwdDiv]]/Table3[[#This Row],[SharePrice]]</f>
        <v>6.476683937823835E-2</v>
      </c>
    </row>
    <row r="7394" spans="2:7" x14ac:dyDescent="0.2">
      <c r="B7394" s="57">
        <v>34397</v>
      </c>
      <c r="C7394" s="56">
        <v>30.63</v>
      </c>
      <c r="D7394" s="56"/>
      <c r="E7394" s="56">
        <v>0.5</v>
      </c>
      <c r="F7394">
        <f>Table3[[#This Row],[DivPay]]*4</f>
        <v>2</v>
      </c>
      <c r="G7394" s="2">
        <f>Table3[[#This Row],[FwdDiv]]/Table3[[#This Row],[SharePrice]]</f>
        <v>6.5295461965393403E-2</v>
      </c>
    </row>
    <row r="7395" spans="2:7" x14ac:dyDescent="0.2">
      <c r="B7395" s="57">
        <v>34396</v>
      </c>
      <c r="C7395" s="56">
        <v>30.13</v>
      </c>
      <c r="D7395" s="56"/>
      <c r="E7395" s="56">
        <v>0.5</v>
      </c>
      <c r="F7395">
        <f>Table3[[#This Row],[DivPay]]*4</f>
        <v>2</v>
      </c>
      <c r="G7395" s="2">
        <f>Table3[[#This Row],[FwdDiv]]/Table3[[#This Row],[SharePrice]]</f>
        <v>6.6379024228343839E-2</v>
      </c>
    </row>
    <row r="7396" spans="2:7" x14ac:dyDescent="0.2">
      <c r="B7396" s="57">
        <v>34395</v>
      </c>
      <c r="C7396" s="56">
        <v>29.88</v>
      </c>
      <c r="D7396" s="56"/>
      <c r="E7396" s="56">
        <v>0.5</v>
      </c>
      <c r="F7396">
        <f>Table3[[#This Row],[DivPay]]*4</f>
        <v>2</v>
      </c>
      <c r="G7396" s="2">
        <f>Table3[[#This Row],[FwdDiv]]/Table3[[#This Row],[SharePrice]]</f>
        <v>6.6934404283801874E-2</v>
      </c>
    </row>
    <row r="7397" spans="2:7" x14ac:dyDescent="0.2">
      <c r="B7397" s="57">
        <v>34394</v>
      </c>
      <c r="C7397" s="56">
        <v>29.63</v>
      </c>
      <c r="D7397" s="56"/>
      <c r="E7397" s="56">
        <v>0.5</v>
      </c>
      <c r="F7397">
        <f>Table3[[#This Row],[DivPay]]*4</f>
        <v>2</v>
      </c>
      <c r="G7397" s="2">
        <f>Table3[[#This Row],[FwdDiv]]/Table3[[#This Row],[SharePrice]]</f>
        <v>6.7499156260546742E-2</v>
      </c>
    </row>
    <row r="7398" spans="2:7" x14ac:dyDescent="0.2">
      <c r="B7398" s="57">
        <v>34393</v>
      </c>
      <c r="C7398" s="56">
        <v>29.63</v>
      </c>
      <c r="D7398" s="56"/>
      <c r="E7398" s="56">
        <v>0.5</v>
      </c>
      <c r="F7398">
        <f>Table3[[#This Row],[DivPay]]*4</f>
        <v>2</v>
      </c>
      <c r="G7398" s="2">
        <f>Table3[[#This Row],[FwdDiv]]/Table3[[#This Row],[SharePrice]]</f>
        <v>6.7499156260546742E-2</v>
      </c>
    </row>
    <row r="7399" spans="2:7" x14ac:dyDescent="0.2">
      <c r="B7399" s="57">
        <v>34390</v>
      </c>
      <c r="C7399" s="56">
        <v>29.25</v>
      </c>
      <c r="D7399" s="56"/>
      <c r="E7399" s="56">
        <v>0.5</v>
      </c>
      <c r="F7399">
        <f>Table3[[#This Row],[DivPay]]*4</f>
        <v>2</v>
      </c>
      <c r="G7399" s="2">
        <f>Table3[[#This Row],[FwdDiv]]/Table3[[#This Row],[SharePrice]]</f>
        <v>6.8376068376068383E-2</v>
      </c>
    </row>
    <row r="7400" spans="2:7" x14ac:dyDescent="0.2">
      <c r="B7400" s="57">
        <v>34389</v>
      </c>
      <c r="C7400" s="56">
        <v>29</v>
      </c>
      <c r="D7400" s="56"/>
      <c r="E7400" s="56">
        <v>0.5</v>
      </c>
      <c r="F7400">
        <f>Table3[[#This Row],[DivPay]]*4</f>
        <v>2</v>
      </c>
      <c r="G7400" s="2">
        <f>Table3[[#This Row],[FwdDiv]]/Table3[[#This Row],[SharePrice]]</f>
        <v>6.8965517241379309E-2</v>
      </c>
    </row>
    <row r="7401" spans="2:7" x14ac:dyDescent="0.2">
      <c r="B7401" s="57">
        <v>34388</v>
      </c>
      <c r="C7401" s="56">
        <v>29.5</v>
      </c>
      <c r="D7401" s="56"/>
      <c r="E7401" s="56">
        <v>0.5</v>
      </c>
      <c r="F7401">
        <f>Table3[[#This Row],[DivPay]]*4</f>
        <v>2</v>
      </c>
      <c r="G7401" s="2">
        <f>Table3[[#This Row],[FwdDiv]]/Table3[[#This Row],[SharePrice]]</f>
        <v>6.7796610169491525E-2</v>
      </c>
    </row>
    <row r="7402" spans="2:7" x14ac:dyDescent="0.2">
      <c r="B7402" s="57">
        <v>34387</v>
      </c>
      <c r="C7402" s="56">
        <v>29.63</v>
      </c>
      <c r="D7402" s="56"/>
      <c r="E7402" s="56">
        <v>0.5</v>
      </c>
      <c r="F7402">
        <f>Table3[[#This Row],[DivPay]]*4</f>
        <v>2</v>
      </c>
      <c r="G7402" s="2">
        <f>Table3[[#This Row],[FwdDiv]]/Table3[[#This Row],[SharePrice]]</f>
        <v>6.7499156260546742E-2</v>
      </c>
    </row>
    <row r="7403" spans="2:7" x14ac:dyDescent="0.2">
      <c r="B7403" s="57">
        <v>34383</v>
      </c>
      <c r="C7403" s="56">
        <v>28.88</v>
      </c>
      <c r="D7403" s="56"/>
      <c r="E7403" s="56">
        <v>0.5</v>
      </c>
      <c r="F7403">
        <f>Table3[[#This Row],[DivPay]]*4</f>
        <v>2</v>
      </c>
      <c r="G7403" s="2">
        <f>Table3[[#This Row],[FwdDiv]]/Table3[[#This Row],[SharePrice]]</f>
        <v>6.9252077562326875E-2</v>
      </c>
    </row>
    <row r="7404" spans="2:7" x14ac:dyDescent="0.2">
      <c r="B7404" s="57">
        <v>34382</v>
      </c>
      <c r="C7404" s="56">
        <v>29.13</v>
      </c>
      <c r="D7404" s="56"/>
      <c r="E7404" s="56">
        <v>0.5</v>
      </c>
      <c r="F7404">
        <f>Table3[[#This Row],[DivPay]]*4</f>
        <v>2</v>
      </c>
      <c r="G7404" s="2">
        <f>Table3[[#This Row],[FwdDiv]]/Table3[[#This Row],[SharePrice]]</f>
        <v>6.8657741160315824E-2</v>
      </c>
    </row>
    <row r="7405" spans="2:7" x14ac:dyDescent="0.2">
      <c r="B7405" s="57">
        <v>34381</v>
      </c>
      <c r="C7405" s="56">
        <v>29.13</v>
      </c>
      <c r="D7405" s="56"/>
      <c r="E7405" s="56">
        <v>0.5</v>
      </c>
      <c r="F7405">
        <f>Table3[[#This Row],[DivPay]]*4</f>
        <v>2</v>
      </c>
      <c r="G7405" s="2">
        <f>Table3[[#This Row],[FwdDiv]]/Table3[[#This Row],[SharePrice]]</f>
        <v>6.8657741160315824E-2</v>
      </c>
    </row>
    <row r="7406" spans="2:7" x14ac:dyDescent="0.2">
      <c r="B7406" s="57">
        <v>34380</v>
      </c>
      <c r="C7406" s="56">
        <v>29.75</v>
      </c>
      <c r="D7406" s="56"/>
      <c r="E7406" s="56">
        <v>0.5</v>
      </c>
      <c r="F7406">
        <f>Table3[[#This Row],[DivPay]]*4</f>
        <v>2</v>
      </c>
      <c r="G7406" s="2">
        <f>Table3[[#This Row],[FwdDiv]]/Table3[[#This Row],[SharePrice]]</f>
        <v>6.7226890756302518E-2</v>
      </c>
    </row>
    <row r="7407" spans="2:7" x14ac:dyDescent="0.2">
      <c r="B7407" s="57">
        <v>34379</v>
      </c>
      <c r="C7407" s="56">
        <v>29.75</v>
      </c>
      <c r="D7407" s="56"/>
      <c r="E7407" s="56">
        <v>0.5</v>
      </c>
      <c r="F7407">
        <f>Table3[[#This Row],[DivPay]]*4</f>
        <v>2</v>
      </c>
      <c r="G7407" s="2">
        <f>Table3[[#This Row],[FwdDiv]]/Table3[[#This Row],[SharePrice]]</f>
        <v>6.7226890756302518E-2</v>
      </c>
    </row>
    <row r="7408" spans="2:7" x14ac:dyDescent="0.2">
      <c r="B7408" s="57">
        <v>34376</v>
      </c>
      <c r="C7408" s="56">
        <v>29.75</v>
      </c>
      <c r="D7408" s="56"/>
      <c r="E7408" s="56">
        <v>0.5</v>
      </c>
      <c r="F7408">
        <f>Table3[[#This Row],[DivPay]]*4</f>
        <v>2</v>
      </c>
      <c r="G7408" s="2">
        <f>Table3[[#This Row],[FwdDiv]]/Table3[[#This Row],[SharePrice]]</f>
        <v>6.7226890756302518E-2</v>
      </c>
    </row>
    <row r="7409" spans="2:7" x14ac:dyDescent="0.2">
      <c r="B7409" s="57">
        <v>34375</v>
      </c>
      <c r="C7409" s="56">
        <v>29.5</v>
      </c>
      <c r="D7409" s="56">
        <v>0.5</v>
      </c>
      <c r="E7409" s="56">
        <v>0.5</v>
      </c>
      <c r="F7409">
        <f>Table3[[#This Row],[DivPay]]*4</f>
        <v>2</v>
      </c>
      <c r="G7409" s="2">
        <f>Table3[[#This Row],[FwdDiv]]/Table3[[#This Row],[SharePrice]]</f>
        <v>6.7796610169491525E-2</v>
      </c>
    </row>
    <row r="7410" spans="2:7" x14ac:dyDescent="0.2">
      <c r="B7410" s="57">
        <v>34374</v>
      </c>
      <c r="C7410" s="56">
        <v>30.5</v>
      </c>
      <c r="D7410" s="56"/>
      <c r="E7410" s="56">
        <v>0</v>
      </c>
      <c r="F7410">
        <f>Table3[[#This Row],[DivPay]]*4</f>
        <v>0</v>
      </c>
      <c r="G7410" s="2">
        <f>Table3[[#This Row],[FwdDiv]]/Table3[[#This Row],[SharePrice]]</f>
        <v>0</v>
      </c>
    </row>
    <row r="7411" spans="2:7" x14ac:dyDescent="0.2">
      <c r="B7411" s="57">
        <v>34373</v>
      </c>
      <c r="C7411" s="56">
        <v>30.38</v>
      </c>
      <c r="D7411" s="56"/>
      <c r="E7411" s="56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57">
        <v>34372</v>
      </c>
      <c r="C7412" s="56">
        <v>30.13</v>
      </c>
      <c r="D7412" s="56"/>
      <c r="E7412" s="56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57">
        <v>34369</v>
      </c>
      <c r="C7413" s="56">
        <v>30.38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57">
        <v>34368</v>
      </c>
      <c r="C7414" s="56">
        <v>31.13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57">
        <v>34367</v>
      </c>
      <c r="C7415" s="56">
        <v>31.25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57">
        <v>34366</v>
      </c>
      <c r="C7416" s="56">
        <v>31.25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57">
        <v>34365</v>
      </c>
      <c r="C7417" s="56">
        <v>31.25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57">
        <v>34362</v>
      </c>
      <c r="C7418" s="56">
        <v>31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57">
        <v>34361</v>
      </c>
      <c r="C7419" s="56">
        <v>31.25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57">
        <v>34360</v>
      </c>
      <c r="C7420" s="56">
        <v>30.75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57">
        <v>34359</v>
      </c>
      <c r="C7421" s="56">
        <v>30.38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57">
        <v>34358</v>
      </c>
      <c r="C7422" s="56">
        <v>29.75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57">
        <v>34355</v>
      </c>
      <c r="C7423" s="56">
        <v>29.75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57">
        <v>34354</v>
      </c>
      <c r="C7424" s="56">
        <v>30.13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57">
        <v>34353</v>
      </c>
      <c r="C7425" s="56">
        <v>30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57">
        <v>34352</v>
      </c>
      <c r="C7426" s="56">
        <v>30.38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57">
        <v>34351</v>
      </c>
      <c r="C7427" s="56">
        <v>30.63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57">
        <v>34348</v>
      </c>
      <c r="C7428" s="56">
        <v>30.88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57">
        <v>34347</v>
      </c>
      <c r="C7429" s="56">
        <v>30.88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57">
        <v>34346</v>
      </c>
      <c r="C7430" s="56">
        <v>31.13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57">
        <v>34345</v>
      </c>
      <c r="C7431" s="56">
        <v>31.38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57">
        <v>34344</v>
      </c>
      <c r="C7432" s="56">
        <v>31.75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57">
        <v>34341</v>
      </c>
      <c r="C7433" s="56">
        <v>31.38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57">
        <v>34340</v>
      </c>
      <c r="C7434" s="56">
        <v>30.88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57">
        <v>34339</v>
      </c>
      <c r="C7435" s="56">
        <v>31.38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57">
        <v>34338</v>
      </c>
      <c r="C7436" s="56">
        <v>32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57">
        <v>34337</v>
      </c>
      <c r="C7437" s="56">
        <v>32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6265.4</v>
      </c>
      <c r="D3" s="18" t="e">
        <f>(Table6[[#This Row],[Revenue]]-C2)/C2</f>
        <v>#DIV/0!</v>
      </c>
      <c r="E3" s="3">
        <v>6265.4</v>
      </c>
      <c r="F3" s="5">
        <f>Table6[[#This Row],[GrossProfit]]/Table6[[#This Row],[Revenue]]</f>
        <v>1</v>
      </c>
      <c r="G3" s="3">
        <v>6265.4</v>
      </c>
      <c r="H3" s="5">
        <f>Table6[[#This Row],[OperatingProfit]]/Table6[[#This Row],[Revenue]]</f>
        <v>1</v>
      </c>
      <c r="I3" s="3">
        <v>658.5</v>
      </c>
      <c r="J3" s="5">
        <f>Table6[[#This Row],[NetProfit]]/Table6[[#This Row],[Revenue]]</f>
        <v>0.10510103105946947</v>
      </c>
      <c r="K3" s="3">
        <v>0</v>
      </c>
      <c r="L3" s="5">
        <f>Table6[[#This Row],[CashFromOperations]]/Table6[[#This Row],[Revenue]]</f>
        <v>0</v>
      </c>
      <c r="M3" s="3">
        <v>0</v>
      </c>
      <c r="N3" s="5">
        <f>Table6[[#This Row],[FreeCashFlow]]/Table6[[#This Row],[Revenue]]</f>
        <v>0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6373.1</v>
      </c>
      <c r="D4" s="18">
        <f>(Table6[[#This Row],[Revenue]]-C3)/C3</f>
        <v>1.718964471542132E-2</v>
      </c>
      <c r="E4" s="3">
        <v>4676.7</v>
      </c>
      <c r="F4" s="5">
        <f>Table6[[#This Row],[GrossProfit]]/Table6[[#This Row],[Revenue]]</f>
        <v>0.73381870675181615</v>
      </c>
      <c r="G4" s="3">
        <v>1474.3</v>
      </c>
      <c r="H4" s="5">
        <f>Table6[[#This Row],[OperatingProfit]]/Table6[[#This Row],[Revenue]]</f>
        <v>0.23133169101379233</v>
      </c>
      <c r="I4" s="3">
        <v>734.3</v>
      </c>
      <c r="J4" s="5">
        <f>Table6[[#This Row],[NetProfit]]/Table6[[#This Row],[Revenue]]</f>
        <v>0.11521865340258272</v>
      </c>
      <c r="K4" s="3">
        <v>1249.9000000000001</v>
      </c>
      <c r="L4" s="5">
        <f>Table6[[#This Row],[CashFromOperations]]/Table6[[#This Row],[Revenue]]</f>
        <v>0.19612119690574445</v>
      </c>
      <c r="M4" s="3">
        <v>492.4</v>
      </c>
      <c r="N4" s="5">
        <f>Table6[[#This Row],[FreeCashFlow]]/Table6[[#This Row],[Revenue]]</f>
        <v>7.7262242864540018E-2</v>
      </c>
      <c r="O4" s="3">
        <v>245.2</v>
      </c>
      <c r="P4" s="3">
        <v>0</v>
      </c>
      <c r="Q4" s="3">
        <v>-38.9</v>
      </c>
      <c r="R4" s="23">
        <f>Table6[[#This Row],[CashAndCashEquivalents]]+Table6[[#This Row],[MarketSecurities]]</f>
        <v>245.2</v>
      </c>
      <c r="S4" s="23">
        <f>Table6[[#This Row],[CashAndCashEquivalents]]+Table6[[#This Row],[MarketSecurities]]+ABS(Table6[[#This Row],[TreasuryStock]])</f>
        <v>284.09999999999997</v>
      </c>
    </row>
    <row r="5" spans="2:19" x14ac:dyDescent="0.2">
      <c r="B5" t="s">
        <v>109</v>
      </c>
      <c r="C5" s="3">
        <v>6536.9</v>
      </c>
      <c r="D5" s="18">
        <f>(Table6[[#This Row],[Revenue]]-C4)/C4</f>
        <v>2.5701777784751419E-2</v>
      </c>
      <c r="E5" s="3">
        <v>4665.8</v>
      </c>
      <c r="F5" s="5">
        <f>Table6[[#This Row],[GrossProfit]]/Table6[[#This Row],[Revenue]]</f>
        <v>0.71376340467193933</v>
      </c>
      <c r="G5" s="3">
        <v>1438</v>
      </c>
      <c r="H5" s="5">
        <f>Table6[[#This Row],[OperatingProfit]]/Table6[[#This Row],[Revenue]]</f>
        <v>0.21998194863008461</v>
      </c>
      <c r="I5" s="3">
        <v>723.9</v>
      </c>
      <c r="J5" s="5">
        <f>Table6[[#This Row],[NetProfit]]/Table6[[#This Row],[Revenue]]</f>
        <v>0.11074056509966498</v>
      </c>
      <c r="K5" s="3">
        <v>1276.5</v>
      </c>
      <c r="L5" s="5">
        <f>Table6[[#This Row],[CashFromOperations]]/Table6[[#This Row],[Revenue]]</f>
        <v>0.19527604827976566</v>
      </c>
      <c r="M5" s="3">
        <v>583.70000000000005</v>
      </c>
      <c r="N5" s="5">
        <f>Table6[[#This Row],[FreeCashFlow]]/Table6[[#This Row],[Revenue]]</f>
        <v>8.9293089996787478E-2</v>
      </c>
      <c r="O5" s="3">
        <v>342.3</v>
      </c>
      <c r="P5" s="3">
        <v>0</v>
      </c>
      <c r="Q5" s="3">
        <v>-38.6</v>
      </c>
      <c r="R5" s="23">
        <f>Table6[[#This Row],[CashAndCashEquivalents]]+Table6[[#This Row],[MarketSecurities]]</f>
        <v>342.3</v>
      </c>
      <c r="S5" s="23">
        <f>Table6[[#This Row],[CashAndCashEquivalents]]+Table6[[#This Row],[MarketSecurities]]+ABS(Table6[[#This Row],[TreasuryStock]])</f>
        <v>380.90000000000003</v>
      </c>
    </row>
    <row r="6" spans="2:19" x14ac:dyDescent="0.2">
      <c r="B6" t="s">
        <v>110</v>
      </c>
      <c r="C6" s="3">
        <v>7133.1</v>
      </c>
      <c r="D6" s="18">
        <f>(Table6[[#This Row],[Revenue]]-C5)/C5</f>
        <v>9.1205311386131152E-2</v>
      </c>
      <c r="E6" s="3">
        <v>4696.6000000000004</v>
      </c>
      <c r="F6" s="5">
        <f>Table6[[#This Row],[GrossProfit]]/Table6[[#This Row],[Revenue]]</f>
        <v>0.6584234063731057</v>
      </c>
      <c r="G6" s="3">
        <v>1409.5</v>
      </c>
      <c r="H6" s="5">
        <f>Table6[[#This Row],[OperatingProfit]]/Table6[[#This Row],[Revenue]]</f>
        <v>0.1975999214927591</v>
      </c>
      <c r="I6" s="3">
        <v>694.1</v>
      </c>
      <c r="J6" s="5">
        <f>Table6[[#This Row],[NetProfit]]/Table6[[#This Row],[Revenue]]</f>
        <v>9.7306921254433548E-2</v>
      </c>
      <c r="K6" s="3">
        <v>1107.3</v>
      </c>
      <c r="L6" s="5">
        <f>Table6[[#This Row],[CashFromOperations]]/Table6[[#This Row],[Revenue]]</f>
        <v>0.15523404971190646</v>
      </c>
      <c r="M6" s="3">
        <v>432.1</v>
      </c>
      <c r="N6" s="5">
        <f>Table6[[#This Row],[FreeCashFlow]]/Table6[[#This Row],[Revenue]]</f>
        <v>6.0576747837546088E-2</v>
      </c>
      <c r="O6" s="3">
        <v>106.9</v>
      </c>
      <c r="P6" s="3">
        <v>0</v>
      </c>
      <c r="Q6" s="3">
        <v>-34.9</v>
      </c>
      <c r="R6" s="23">
        <f>Table6[[#This Row],[CashAndCashEquivalents]]+Table6[[#This Row],[MarketSecurities]]</f>
        <v>106.9</v>
      </c>
      <c r="S6" s="23">
        <f>Table6[[#This Row],[CashAndCashEquivalents]]+Table6[[#This Row],[MarketSecurities]]+ABS(Table6[[#This Row],[TreasuryStock]])</f>
        <v>141.80000000000001</v>
      </c>
    </row>
    <row r="7" spans="2:19" x14ac:dyDescent="0.2">
      <c r="B7" t="s">
        <v>111</v>
      </c>
      <c r="C7" s="3">
        <v>7196.2</v>
      </c>
      <c r="D7" s="18">
        <f>(Table6[[#This Row],[Revenue]]-C6)/C6</f>
        <v>8.8460837504029735E-3</v>
      </c>
      <c r="E7" s="3">
        <v>4697.2</v>
      </c>
      <c r="F7" s="5">
        <f>Table6[[#This Row],[GrossProfit]]/Table6[[#This Row],[Revenue]]</f>
        <v>0.65273338706539563</v>
      </c>
      <c r="G7" s="3">
        <v>1413</v>
      </c>
      <c r="H7" s="5">
        <f>Table6[[#This Row],[OperatingProfit]]/Table6[[#This Row],[Revenue]]</f>
        <v>0.19635363108307163</v>
      </c>
      <c r="I7" s="3">
        <v>712.8</v>
      </c>
      <c r="J7" s="5">
        <f>Table6[[#This Row],[NetProfit]]/Table6[[#This Row],[Revenue]]</f>
        <v>9.9052277590950782E-2</v>
      </c>
      <c r="K7" s="3">
        <v>1220.0999999999999</v>
      </c>
      <c r="L7" s="5">
        <f>Table6[[#This Row],[CashFromOperations]]/Table6[[#This Row],[Revenue]]</f>
        <v>0.16954781690336565</v>
      </c>
      <c r="M7" s="3">
        <v>565.9</v>
      </c>
      <c r="N7" s="5">
        <f>Table6[[#This Row],[FreeCashFlow]]/Table6[[#This Row],[Revenue]]</f>
        <v>7.8638725994274752E-2</v>
      </c>
      <c r="O7" s="3">
        <v>183.5</v>
      </c>
      <c r="P7" s="3">
        <v>0</v>
      </c>
      <c r="Q7" s="3">
        <v>-37</v>
      </c>
      <c r="R7" s="23">
        <f>Table6[[#This Row],[CashAndCashEquivalents]]+Table6[[#This Row],[MarketSecurities]]</f>
        <v>183.5</v>
      </c>
      <c r="S7" s="23">
        <f>Table6[[#This Row],[CashAndCashEquivalents]]+Table6[[#This Row],[MarketSecurities]]+ABS(Table6[[#This Row],[TreasuryStock]])</f>
        <v>220.5</v>
      </c>
    </row>
    <row r="8" spans="2:19" x14ac:dyDescent="0.2">
      <c r="B8" t="s">
        <v>112</v>
      </c>
      <c r="C8" s="3">
        <v>7093</v>
      </c>
      <c r="D8" s="18">
        <f>(Table6[[#This Row],[Revenue]]-C7)/C7</f>
        <v>-1.4340902142797563E-2</v>
      </c>
      <c r="E8" s="3">
        <v>4822.8999999999996</v>
      </c>
      <c r="F8" s="5">
        <f>Table6[[#This Row],[GrossProfit]]/Table6[[#This Row],[Revenue]]</f>
        <v>0.67995206541660791</v>
      </c>
      <c r="G8" s="3">
        <v>1460.9</v>
      </c>
      <c r="H8" s="5">
        <f>Table6[[#This Row],[OperatingProfit]]/Table6[[#This Row],[Revenue]]</f>
        <v>0.20596362611024954</v>
      </c>
      <c r="I8" s="3">
        <v>729.7</v>
      </c>
      <c r="J8" s="5">
        <f>Table6[[#This Row],[NetProfit]]/Table6[[#This Row],[Revenue]]</f>
        <v>0.10287607500352461</v>
      </c>
      <c r="K8" s="3">
        <v>1389.8</v>
      </c>
      <c r="L8" s="5">
        <f>Table6[[#This Row],[CashFromOperations]]/Table6[[#This Row],[Revenue]]</f>
        <v>0.19593965881855349</v>
      </c>
      <c r="M8" s="3">
        <v>771</v>
      </c>
      <c r="N8" s="5">
        <f>Table6[[#This Row],[FreeCashFlow]]/Table6[[#This Row],[Revenue]]</f>
        <v>0.10869871704497391</v>
      </c>
      <c r="O8" s="3">
        <v>102.3</v>
      </c>
      <c r="P8" s="3">
        <v>0</v>
      </c>
      <c r="Q8" s="3">
        <v>-120.8</v>
      </c>
      <c r="R8" s="23">
        <f>Table6[[#This Row],[CashAndCashEquivalents]]+Table6[[#This Row],[MarketSecurities]]</f>
        <v>102.3</v>
      </c>
      <c r="S8" s="23">
        <f>Table6[[#This Row],[CashAndCashEquivalents]]+Table6[[#This Row],[MarketSecurities]]+ABS(Table6[[#This Row],[TreasuryStock]])</f>
        <v>223.1</v>
      </c>
    </row>
    <row r="9" spans="2:19" x14ac:dyDescent="0.2">
      <c r="B9" t="s">
        <v>113</v>
      </c>
      <c r="C9" s="3">
        <v>7491.4</v>
      </c>
      <c r="D9" s="18">
        <f>(Table6[[#This Row],[Revenue]]-C8)/C8</f>
        <v>5.6168053010009815E-2</v>
      </c>
      <c r="E9" s="3">
        <v>4752.2</v>
      </c>
      <c r="F9" s="5">
        <f>Table6[[#This Row],[GrossProfit]]/Table6[[#This Row],[Revenue]]</f>
        <v>0.63435405932135513</v>
      </c>
      <c r="G9" s="3">
        <v>1419.6</v>
      </c>
      <c r="H9" s="5">
        <f>Table6[[#This Row],[OperatingProfit]]/Table6[[#This Row],[Revenue]]</f>
        <v>0.18949729022612596</v>
      </c>
      <c r="I9" s="3">
        <v>714.2</v>
      </c>
      <c r="J9" s="5">
        <f>Table6[[#This Row],[NetProfit]]/Table6[[#This Row],[Revenue]]</f>
        <v>9.5335985263101705E-2</v>
      </c>
      <c r="K9" s="3">
        <v>1205.4000000000001</v>
      </c>
      <c r="L9" s="5">
        <f>Table6[[#This Row],[CashFromOperations]]/Table6[[#This Row],[Revenue]]</f>
        <v>0.16090450383105964</v>
      </c>
      <c r="M9" s="3">
        <v>527.20000000000005</v>
      </c>
      <c r="N9" s="5">
        <f>Table6[[#This Row],[FreeCashFlow]]/Table6[[#This Row],[Revenue]]</f>
        <v>7.0374028886456483E-2</v>
      </c>
      <c r="O9" s="3">
        <v>485.05</v>
      </c>
      <c r="P9" s="3">
        <v>0</v>
      </c>
      <c r="Q9" s="3">
        <v>-955.31100000000004</v>
      </c>
      <c r="R9" s="23">
        <f>Table6[[#This Row],[CashAndCashEquivalents]]+Table6[[#This Row],[MarketSecurities]]</f>
        <v>485.05</v>
      </c>
      <c r="S9" s="23">
        <f>Table6[[#This Row],[CashAndCashEquivalents]]+Table6[[#This Row],[MarketSecurities]]+ABS(Table6[[#This Row],[TreasuryStock]])</f>
        <v>1440.3610000000001</v>
      </c>
    </row>
    <row r="10" spans="2:19" x14ac:dyDescent="0.2">
      <c r="B10" t="s">
        <v>114</v>
      </c>
      <c r="C10" s="3">
        <v>9431.3909999999996</v>
      </c>
      <c r="D10" s="18">
        <f>(Table6[[#This Row],[Revenue]]-C9)/C9</f>
        <v>0.25896241023039751</v>
      </c>
      <c r="E10" s="3">
        <v>4646.82</v>
      </c>
      <c r="F10" s="5">
        <f>Table6[[#This Row],[GrossProfit]]/Table6[[#This Row],[Revenue]]</f>
        <v>0.49269720659444616</v>
      </c>
      <c r="G10" s="3">
        <v>1333.9259999999999</v>
      </c>
      <c r="H10" s="5">
        <f>Table6[[#This Row],[OperatingProfit]]/Table6[[#This Row],[Revenue]]</f>
        <v>0.14143470459447605</v>
      </c>
      <c r="I10" s="3">
        <v>596.428</v>
      </c>
      <c r="J10" s="5">
        <f>Table6[[#This Row],[NetProfit]]/Table6[[#This Row],[Revenue]]</f>
        <v>6.3238603934456752E-2</v>
      </c>
      <c r="K10" s="3">
        <v>1017.434</v>
      </c>
      <c r="L10" s="5">
        <f>Table6[[#This Row],[CashFromOperations]]/Table6[[#This Row],[Revenue]]</f>
        <v>0.10787740641862903</v>
      </c>
      <c r="M10" s="3">
        <v>14.827</v>
      </c>
      <c r="N10" s="5">
        <f>Table6[[#This Row],[FreeCashFlow]]/Table6[[#This Row],[Revenue]]</f>
        <v>1.5720904795485629E-3</v>
      </c>
      <c r="O10" s="3">
        <v>94.828000000000003</v>
      </c>
      <c r="P10" s="3">
        <v>0</v>
      </c>
      <c r="Q10" s="3">
        <v>-1012.919</v>
      </c>
      <c r="R10" s="23">
        <f>Table6[[#This Row],[CashAndCashEquivalents]]+Table6[[#This Row],[MarketSecurities]]</f>
        <v>94.828000000000003</v>
      </c>
      <c r="S10" s="23">
        <f>Table6[[#This Row],[CashAndCashEquivalents]]+Table6[[#This Row],[MarketSecurities]]+ABS(Table6[[#This Row],[TreasuryStock]])</f>
        <v>1107.7470000000001</v>
      </c>
    </row>
    <row r="11" spans="2:19" x14ac:dyDescent="0.2">
      <c r="B11" t="s">
        <v>115</v>
      </c>
      <c r="C11" s="3">
        <v>9389</v>
      </c>
      <c r="D11" s="18">
        <f>(Table6[[#This Row],[Revenue]]-C10)/C10</f>
        <v>-4.494671040570752E-3</v>
      </c>
      <c r="E11" s="3">
        <v>4755</v>
      </c>
      <c r="F11" s="5">
        <f>Table6[[#This Row],[GrossProfit]]/Table6[[#This Row],[Revenue]]</f>
        <v>0.50644371072531691</v>
      </c>
      <c r="G11" s="3">
        <v>1593</v>
      </c>
      <c r="H11" s="5">
        <f>Table6[[#This Row],[OperatingProfit]]/Table6[[#This Row],[Revenue]]</f>
        <v>0.16966663116412822</v>
      </c>
      <c r="I11" s="3">
        <v>696</v>
      </c>
      <c r="J11" s="5">
        <f>Table6[[#This Row],[NetProfit]]/Table6[[#This Row],[Revenue]]</f>
        <v>7.4129300244967514E-2</v>
      </c>
      <c r="K11" s="3">
        <v>1588</v>
      </c>
      <c r="L11" s="5">
        <f>Table6[[#This Row],[CashFromOperations]]/Table6[[#This Row],[Revenue]]</f>
        <v>0.16913409308765576</v>
      </c>
      <c r="M11" s="3">
        <v>330</v>
      </c>
      <c r="N11" s="5">
        <f>Table6[[#This Row],[FreeCashFlow]]/Table6[[#This Row],[Revenue]]</f>
        <v>3.5147513047182874E-2</v>
      </c>
      <c r="O11" s="3">
        <v>359</v>
      </c>
      <c r="P11" s="3">
        <v>0</v>
      </c>
      <c r="Q11" s="3">
        <v>-1002</v>
      </c>
      <c r="R11" s="23">
        <f>Table6[[#This Row],[CashAndCashEquivalents]]+Table6[[#This Row],[MarketSecurities]]</f>
        <v>359</v>
      </c>
      <c r="S11" s="23">
        <f>Table6[[#This Row],[CashAndCashEquivalents]]+Table6[[#This Row],[MarketSecurities]]+ABS(Table6[[#This Row],[TreasuryStock]])</f>
        <v>1361</v>
      </c>
    </row>
    <row r="12" spans="2:19" x14ac:dyDescent="0.2">
      <c r="B12" t="s">
        <v>116</v>
      </c>
      <c r="C12" s="3">
        <v>8498</v>
      </c>
      <c r="D12" s="18">
        <f>(Table6[[#This Row],[Revenue]]-C11)/C11</f>
        <v>-9.4898285227393755E-2</v>
      </c>
      <c r="E12" s="3">
        <v>4412</v>
      </c>
      <c r="F12" s="5">
        <f>Table6[[#This Row],[GrossProfit]]/Table6[[#This Row],[Revenue]]</f>
        <v>0.51918098376088495</v>
      </c>
      <c r="G12" s="3">
        <v>1488</v>
      </c>
      <c r="H12" s="5">
        <f>Table6[[#This Row],[OperatingProfit]]/Table6[[#This Row],[Revenue]]</f>
        <v>0.17510002353494941</v>
      </c>
      <c r="I12" s="3">
        <v>658</v>
      </c>
      <c r="J12" s="5">
        <f>Table6[[#This Row],[NetProfit]]/Table6[[#This Row],[Revenue]]</f>
        <v>7.7429983525535415E-2</v>
      </c>
      <c r="K12" s="3">
        <v>1522</v>
      </c>
      <c r="L12" s="5">
        <f>Table6[[#This Row],[CashFromOperations]]/Table6[[#This Row],[Revenue]]</f>
        <v>0.1791009649329254</v>
      </c>
      <c r="M12" s="3">
        <v>36</v>
      </c>
      <c r="N12" s="5">
        <f>Table6[[#This Row],[FreeCashFlow]]/Table6[[#This Row],[Revenue]]</f>
        <v>4.2362908919745821E-3</v>
      </c>
      <c r="O12" s="3">
        <v>118</v>
      </c>
      <c r="P12" s="3">
        <v>0</v>
      </c>
      <c r="Q12" s="3">
        <v>-1001</v>
      </c>
      <c r="R12" s="23">
        <f>Table6[[#This Row],[CashAndCashEquivalents]]+Table6[[#This Row],[MarketSecurities]]</f>
        <v>118</v>
      </c>
      <c r="S12" s="23">
        <f>Table6[[#This Row],[CashAndCashEquivalents]]+Table6[[#This Row],[MarketSecurities]]+ABS(Table6[[#This Row],[TreasuryStock]])</f>
        <v>1119</v>
      </c>
    </row>
    <row r="13" spans="2:19" x14ac:dyDescent="0.2">
      <c r="B13" t="s">
        <v>117</v>
      </c>
      <c r="C13" s="3">
        <v>9808</v>
      </c>
      <c r="D13" s="18">
        <f>(Table6[[#This Row],[Revenue]]-C12)/C12</f>
        <v>0.15415391856907507</v>
      </c>
      <c r="E13" s="3">
        <v>4531</v>
      </c>
      <c r="F13" s="5">
        <f>Table6[[#This Row],[GrossProfit]]/Table6[[#This Row],[Revenue]]</f>
        <v>0.46196982055464925</v>
      </c>
      <c r="G13" s="3">
        <v>1443</v>
      </c>
      <c r="H13" s="5">
        <f>Table6[[#This Row],[OperatingProfit]]/Table6[[#This Row],[Revenue]]</f>
        <v>0.1471247960848287</v>
      </c>
      <c r="I13" s="3">
        <v>528</v>
      </c>
      <c r="J13" s="5">
        <f>Table6[[#This Row],[NetProfit]]/Table6[[#This Row],[Revenue]]</f>
        <v>5.3833605220228384E-2</v>
      </c>
      <c r="K13" s="3">
        <v>1321</v>
      </c>
      <c r="L13" s="5">
        <f>Table6[[#This Row],[CashFromOperations]]/Table6[[#This Row],[Revenue]]</f>
        <v>0.13468597063621535</v>
      </c>
      <c r="M13" s="3">
        <v>-77</v>
      </c>
      <c r="N13" s="5">
        <f>Table6[[#This Row],[FreeCashFlow]]/Table6[[#This Row],[Revenue]]</f>
        <v>-7.850734094616639E-3</v>
      </c>
      <c r="O13" s="3">
        <v>49</v>
      </c>
      <c r="P13" s="3">
        <v>0</v>
      </c>
      <c r="Q13" s="3">
        <v>-1001</v>
      </c>
      <c r="R13" s="23">
        <f>Table6[[#This Row],[CashAndCashEquivalents]]+Table6[[#This Row],[MarketSecurities]]</f>
        <v>49</v>
      </c>
      <c r="S13" s="23">
        <f>Table6[[#This Row],[CashAndCashEquivalents]]+Table6[[#This Row],[MarketSecurities]]+ABS(Table6[[#This Row],[TreasuryStock]])</f>
        <v>1050</v>
      </c>
    </row>
    <row r="14" spans="2:19" x14ac:dyDescent="0.2">
      <c r="B14" t="s">
        <v>118</v>
      </c>
      <c r="C14" s="3">
        <v>9730</v>
      </c>
      <c r="D14" s="18">
        <f>(Table6[[#This Row],[Revenue]]-C13)/C13</f>
        <v>-7.952691680261012E-3</v>
      </c>
      <c r="E14" s="3">
        <v>4356</v>
      </c>
      <c r="F14" s="5">
        <f>Table6[[#This Row],[GrossProfit]]/Table6[[#This Row],[Revenue]]</f>
        <v>0.44768756423432682</v>
      </c>
      <c r="G14" s="3">
        <v>1230</v>
      </c>
      <c r="H14" s="5">
        <f>Table6[[#This Row],[OperatingProfit]]/Table6[[#This Row],[Revenue]]</f>
        <v>0.1264131551901336</v>
      </c>
      <c r="I14" s="3">
        <v>537</v>
      </c>
      <c r="J14" s="5">
        <f>Table6[[#This Row],[NetProfit]]/Table6[[#This Row],[Revenue]]</f>
        <v>5.5190133607399793E-2</v>
      </c>
      <c r="K14" s="3">
        <v>1311</v>
      </c>
      <c r="L14" s="5">
        <f>Table6[[#This Row],[CashFromOperations]]/Table6[[#This Row],[Revenue]]</f>
        <v>0.13473792394655704</v>
      </c>
      <c r="M14" s="3">
        <v>-107</v>
      </c>
      <c r="N14" s="5">
        <f>Table6[[#This Row],[FreeCashFlow]]/Table6[[#This Row],[Revenue]]</f>
        <v>-1.0996916752312435E-2</v>
      </c>
      <c r="O14" s="3">
        <v>26</v>
      </c>
      <c r="P14" s="3">
        <v>0</v>
      </c>
      <c r="Q14" s="3">
        <v>-1001</v>
      </c>
      <c r="R14" s="23">
        <f>Table6[[#This Row],[CashAndCashEquivalents]]+Table6[[#This Row],[MarketSecurities]]</f>
        <v>26</v>
      </c>
      <c r="S14" s="23">
        <f>Table6[[#This Row],[CashAndCashEquivalents]]+Table6[[#This Row],[MarketSecurities]]+ABS(Table6[[#This Row],[TreasuryStock]])</f>
        <v>1027</v>
      </c>
    </row>
    <row r="15" spans="2:19" x14ac:dyDescent="0.2">
      <c r="B15" t="s">
        <v>119</v>
      </c>
      <c r="C15" s="3">
        <v>11343</v>
      </c>
      <c r="D15" s="18">
        <f>(Table6[[#This Row],[Revenue]]-C14)/C14</f>
        <v>0.16577595066803699</v>
      </c>
      <c r="E15" s="3">
        <v>4892</v>
      </c>
      <c r="F15" s="5">
        <f>Table6[[#This Row],[GrossProfit]]/Table6[[#This Row],[Revenue]]</f>
        <v>0.43127920303270739</v>
      </c>
      <c r="G15" s="3">
        <v>1493</v>
      </c>
      <c r="H15" s="5">
        <f>Table6[[#This Row],[OperatingProfit]]/Table6[[#This Row],[Revenue]]</f>
        <v>0.13162302741779069</v>
      </c>
      <c r="I15" s="3">
        <v>719</v>
      </c>
      <c r="J15" s="5">
        <f>Table6[[#This Row],[NetProfit]]/Table6[[#This Row],[Revenue]]</f>
        <v>6.3387110993564311E-2</v>
      </c>
      <c r="K15" s="3">
        <v>790</v>
      </c>
      <c r="L15" s="5">
        <f>Table6[[#This Row],[CashFromOperations]]/Table6[[#This Row],[Revenue]]</f>
        <v>6.9646478004055365E-2</v>
      </c>
      <c r="M15" s="3">
        <v>-846</v>
      </c>
      <c r="N15" s="5">
        <f>Table6[[#This Row],[FreeCashFlow]]/Table6[[#This Row],[Revenue]]</f>
        <v>-7.4583443533456764E-2</v>
      </c>
      <c r="O15" s="3">
        <v>81</v>
      </c>
      <c r="P15" s="3">
        <v>0</v>
      </c>
      <c r="Q15" s="3">
        <v>-1001</v>
      </c>
      <c r="R15" s="23">
        <f>Table6[[#This Row],[CashAndCashEquivalents]]+Table6[[#This Row],[MarketSecurities]]</f>
        <v>81</v>
      </c>
      <c r="S15" s="23">
        <f>Table6[[#This Row],[CashAndCashEquivalents]]+Table6[[#This Row],[MarketSecurities]]+ABS(Table6[[#This Row],[TreasuryStock]])</f>
        <v>1082</v>
      </c>
    </row>
    <row r="16" spans="2:19" x14ac:dyDescent="0.2">
      <c r="B16" t="s">
        <v>120</v>
      </c>
      <c r="C16" s="3">
        <v>11962</v>
      </c>
      <c r="D16" s="18">
        <f>(Table6[[#This Row],[Revenue]]-C15)/C15</f>
        <v>5.4571101119633252E-2</v>
      </c>
      <c r="E16" s="3">
        <v>5351</v>
      </c>
      <c r="F16" s="5">
        <f>Table6[[#This Row],[GrossProfit]]/Table6[[#This Row],[Revenue]]</f>
        <v>0.44733322186925262</v>
      </c>
      <c r="G16" s="3">
        <v>1628</v>
      </c>
      <c r="H16" s="5">
        <f>Table6[[#This Row],[OperatingProfit]]/Table6[[#This Row],[Revenue]]</f>
        <v>0.1360976425346932</v>
      </c>
      <c r="I16" s="3">
        <v>737</v>
      </c>
      <c r="J16" s="5">
        <f>Table6[[#This Row],[NetProfit]]/Table6[[#This Row],[Revenue]]</f>
        <v>6.1611770606921919E-2</v>
      </c>
      <c r="K16" s="3">
        <v>1354</v>
      </c>
      <c r="L16" s="5">
        <f>Table6[[#This Row],[CashFromOperations]]/Table6[[#This Row],[Revenue]]</f>
        <v>0.11319177395084434</v>
      </c>
      <c r="M16" s="3">
        <v>-499</v>
      </c>
      <c r="N16" s="5">
        <f>Table6[[#This Row],[FreeCashFlow]]/Table6[[#This Row],[Revenue]]</f>
        <v>-4.1715432201972914E-2</v>
      </c>
      <c r="O16" s="3">
        <v>94</v>
      </c>
      <c r="P16" s="3">
        <v>0</v>
      </c>
      <c r="Q16" s="3">
        <v>-1001</v>
      </c>
      <c r="R16" s="23">
        <f>Table6[[#This Row],[CashAndCashEquivalents]]+Table6[[#This Row],[MarketSecurities]]</f>
        <v>94</v>
      </c>
      <c r="S16" s="23">
        <f>Table6[[#This Row],[CashAndCashEquivalents]]+Table6[[#This Row],[MarketSecurities]]+ABS(Table6[[#This Row],[TreasuryStock]])</f>
        <v>1095</v>
      </c>
    </row>
    <row r="17" spans="2:19" x14ac:dyDescent="0.2">
      <c r="B17" t="s">
        <v>121</v>
      </c>
      <c r="C17" s="3">
        <v>13120</v>
      </c>
      <c r="D17" s="18">
        <f>(Table6[[#This Row],[Revenue]]-C16)/C16</f>
        <v>9.6806554087945154E-2</v>
      </c>
      <c r="E17" s="3">
        <v>5895</v>
      </c>
      <c r="F17" s="5">
        <f>Table6[[#This Row],[GrossProfit]]/Table6[[#This Row],[Revenue]]</f>
        <v>0.44931402439024393</v>
      </c>
      <c r="G17" s="3">
        <v>1847</v>
      </c>
      <c r="H17" s="5">
        <f>Table6[[#This Row],[OperatingProfit]]/Table6[[#This Row],[Revenue]]</f>
        <v>0.14077743902439024</v>
      </c>
      <c r="I17" s="3">
        <v>929</v>
      </c>
      <c r="J17" s="5">
        <f>Table6[[#This Row],[NetProfit]]/Table6[[#This Row],[Revenue]]</f>
        <v>7.0807926829268286E-2</v>
      </c>
      <c r="K17" s="3">
        <v>1555</v>
      </c>
      <c r="L17" s="5">
        <f>Table6[[#This Row],[CashFromOperations]]/Table6[[#This Row],[Revenue]]</f>
        <v>0.11852134146341463</v>
      </c>
      <c r="M17" s="3">
        <v>-379</v>
      </c>
      <c r="N17" s="5">
        <f>Table6[[#This Row],[FreeCashFlow]]/Table6[[#This Row],[Revenue]]</f>
        <v>-2.8887195121951221E-2</v>
      </c>
      <c r="O17" s="3">
        <v>211</v>
      </c>
      <c r="P17" s="3">
        <v>0</v>
      </c>
      <c r="Q17" s="3">
        <v>-1001</v>
      </c>
      <c r="R17" s="23">
        <f>Table6[[#This Row],[CashAndCashEquivalents]]+Table6[[#This Row],[MarketSecurities]]</f>
        <v>211</v>
      </c>
      <c r="S17" s="23">
        <f>Table6[[#This Row],[CashAndCashEquivalents]]+Table6[[#This Row],[MarketSecurities]]+ABS(Table6[[#This Row],[TreasuryStock]])</f>
        <v>1212</v>
      </c>
    </row>
    <row r="18" spans="2:19" x14ac:dyDescent="0.2">
      <c r="B18" t="s">
        <v>122</v>
      </c>
      <c r="C18" s="3">
        <v>13583</v>
      </c>
      <c r="D18" s="18">
        <f>(Table6[[#This Row],[Revenue]]-C17)/C17</f>
        <v>3.528963414634146E-2</v>
      </c>
      <c r="E18" s="3">
        <v>5999</v>
      </c>
      <c r="F18" s="5">
        <f>Table6[[#This Row],[GrossProfit]]/Table6[[#This Row],[Revenue]]</f>
        <v>0.44165500993889423</v>
      </c>
      <c r="G18" s="3">
        <v>1659</v>
      </c>
      <c r="H18" s="5">
        <f>Table6[[#This Row],[OperatingProfit]]/Table6[[#This Row],[Revenue]]</f>
        <v>0.1221379665758669</v>
      </c>
      <c r="I18" s="3">
        <v>1207</v>
      </c>
      <c r="J18" s="5">
        <f>Table6[[#This Row],[NetProfit]]/Table6[[#This Row],[Revenue]]</f>
        <v>8.8861076345431791E-2</v>
      </c>
      <c r="K18" s="3">
        <v>640</v>
      </c>
      <c r="L18" s="5">
        <f>Table6[[#This Row],[CashFromOperations]]/Table6[[#This Row],[Revenue]]</f>
        <v>4.7117720680262092E-2</v>
      </c>
      <c r="M18" s="3">
        <v>-1686</v>
      </c>
      <c r="N18" s="5">
        <f>Table6[[#This Row],[FreeCashFlow]]/Table6[[#This Row],[Revenue]]</f>
        <v>-0.12412574541706545</v>
      </c>
      <c r="O18" s="3">
        <v>74</v>
      </c>
      <c r="P18" s="3">
        <v>0</v>
      </c>
      <c r="Q18" s="3">
        <v>-1001</v>
      </c>
      <c r="R18" s="23">
        <f>Table6[[#This Row],[CashAndCashEquivalents]]+Table6[[#This Row],[MarketSecurities]]</f>
        <v>74</v>
      </c>
      <c r="S18" s="23">
        <f>Table6[[#This Row],[CashAndCashEquivalents]]+Table6[[#This Row],[MarketSecurities]]+ABS(Table6[[#This Row],[TreasuryStock]])</f>
        <v>1075</v>
      </c>
    </row>
    <row r="19" spans="2:19" x14ac:dyDescent="0.2">
      <c r="B19" t="s">
        <v>123</v>
      </c>
      <c r="C19" s="3">
        <v>13032</v>
      </c>
      <c r="D19" s="18">
        <f>(Table6[[#This Row],[Revenue]]-C18)/C18</f>
        <v>-4.0565412648163143E-2</v>
      </c>
      <c r="E19" s="3">
        <v>6790</v>
      </c>
      <c r="F19" s="5">
        <f>Table6[[#This Row],[GrossProfit]]/Table6[[#This Row],[Revenue]]</f>
        <v>0.52102516881522409</v>
      </c>
      <c r="G19" s="3">
        <v>1899</v>
      </c>
      <c r="H19" s="5">
        <f>Table6[[#This Row],[OperatingProfit]]/Table6[[#This Row],[Revenue]]</f>
        <v>0.1457182320441989</v>
      </c>
      <c r="I19" s="3">
        <v>879</v>
      </c>
      <c r="J19" s="5">
        <f>Table6[[#This Row],[NetProfit]]/Table6[[#This Row],[Revenue]]</f>
        <v>6.7449355432780841E-2</v>
      </c>
      <c r="K19" s="3">
        <v>2466</v>
      </c>
      <c r="L19" s="5">
        <f>Table6[[#This Row],[CashFromOperations]]/Table6[[#This Row],[Revenue]]</f>
        <v>0.18922651933701656</v>
      </c>
      <c r="M19" s="3">
        <v>273</v>
      </c>
      <c r="N19" s="5">
        <f>Table6[[#This Row],[FreeCashFlow]]/Table6[[#This Row],[Revenue]]</f>
        <v>2.094843462246777E-2</v>
      </c>
      <c r="O19" s="3">
        <v>260</v>
      </c>
      <c r="P19" s="3">
        <v>0</v>
      </c>
      <c r="Q19" s="3">
        <v>-1001</v>
      </c>
      <c r="R19" s="23">
        <f>Table6[[#This Row],[CashAndCashEquivalents]]+Table6[[#This Row],[MarketSecurities]]</f>
        <v>260</v>
      </c>
      <c r="S19" s="23">
        <f>Table6[[#This Row],[CashAndCashEquivalents]]+Table6[[#This Row],[MarketSecurities]]+ABS(Table6[[#This Row],[TreasuryStock]])</f>
        <v>1261</v>
      </c>
    </row>
    <row r="20" spans="2:19" x14ac:dyDescent="0.2">
      <c r="B20" t="s">
        <v>124</v>
      </c>
      <c r="C20" s="3">
        <v>13325</v>
      </c>
      <c r="D20" s="18">
        <f>(Table6[[#This Row],[Revenue]]-C19)/C19</f>
        <v>2.2483118477593617E-2</v>
      </c>
      <c r="E20" s="3">
        <v>4683</v>
      </c>
      <c r="F20" s="5">
        <f>Table6[[#This Row],[GrossProfit]]/Table6[[#This Row],[Revenue]]</f>
        <v>0.35144465290806753</v>
      </c>
      <c r="G20" s="3">
        <v>2120</v>
      </c>
      <c r="H20" s="5">
        <f>Table6[[#This Row],[OperatingProfit]]/Table6[[#This Row],[Revenue]]</f>
        <v>0.15909943714821764</v>
      </c>
      <c r="I20" s="3">
        <v>1003</v>
      </c>
      <c r="J20" s="5">
        <f>Table6[[#This Row],[NetProfit]]/Table6[[#This Row],[Revenue]]</f>
        <v>7.5272045028142595E-2</v>
      </c>
      <c r="K20" s="3">
        <v>2381</v>
      </c>
      <c r="L20" s="5">
        <f>Table6[[#This Row],[CashFromOperations]]/Table6[[#This Row],[Revenue]]</f>
        <v>0.17868667917448405</v>
      </c>
      <c r="M20" s="3">
        <v>367</v>
      </c>
      <c r="N20" s="5">
        <f>Table6[[#This Row],[FreeCashFlow]]/Table6[[#This Row],[Revenue]]</f>
        <v>2.7542213883677297E-2</v>
      </c>
      <c r="O20" s="3">
        <v>338</v>
      </c>
      <c r="P20" s="3">
        <v>0</v>
      </c>
      <c r="Q20" s="3">
        <v>-1001</v>
      </c>
      <c r="R20" s="23">
        <f>Table6[[#This Row],[CashAndCashEquivalents]]+Table6[[#This Row],[MarketSecurities]]</f>
        <v>338</v>
      </c>
      <c r="S20" s="23">
        <f>Table6[[#This Row],[CashAndCashEquivalents]]+Table6[[#This Row],[MarketSecurities]]+ABS(Table6[[#This Row],[TreasuryStock]])</f>
        <v>1339</v>
      </c>
    </row>
    <row r="21" spans="2:19" x14ac:dyDescent="0.2">
      <c r="B21" t="s">
        <v>125</v>
      </c>
      <c r="C21" s="3">
        <v>12886</v>
      </c>
      <c r="D21" s="18">
        <f>(Table6[[#This Row],[Revenue]]-C20)/C20</f>
        <v>-3.2945590994371485E-2</v>
      </c>
      <c r="E21" s="3">
        <v>4916</v>
      </c>
      <c r="F21" s="5">
        <f>Table6[[#This Row],[GrossProfit]]/Table6[[#This Row],[Revenue]]</f>
        <v>0.38149930156759276</v>
      </c>
      <c r="G21" s="3">
        <v>2239</v>
      </c>
      <c r="H21" s="5">
        <f>Table6[[#This Row],[OperatingProfit]]/Table6[[#This Row],[Revenue]]</f>
        <v>0.17375446220704641</v>
      </c>
      <c r="I21" s="3">
        <v>1062</v>
      </c>
      <c r="J21" s="5">
        <f>Table6[[#This Row],[NetProfit]]/Table6[[#This Row],[Revenue]]</f>
        <v>8.2415024057116246E-2</v>
      </c>
      <c r="K21" s="3">
        <v>3137</v>
      </c>
      <c r="L21" s="5">
        <f>Table6[[#This Row],[CashFromOperations]]/Table6[[#This Row],[Revenue]]</f>
        <v>0.24344249573180196</v>
      </c>
      <c r="M21" s="3">
        <v>1170</v>
      </c>
      <c r="N21" s="5">
        <f>Table6[[#This Row],[FreeCashFlow]]/Table6[[#This Row],[Revenue]]</f>
        <v>9.0796212944280613E-2</v>
      </c>
      <c r="O21" s="3">
        <v>648</v>
      </c>
      <c r="P21" s="3">
        <v>0</v>
      </c>
      <c r="Q21" s="3">
        <v>-1033</v>
      </c>
      <c r="R21" s="23">
        <f>Table6[[#This Row],[CashAndCashEquivalents]]+Table6[[#This Row],[MarketSecurities]]</f>
        <v>648</v>
      </c>
      <c r="S21" s="23">
        <f>Table6[[#This Row],[CashAndCashEquivalents]]+Table6[[#This Row],[MarketSecurities]]+ABS(Table6[[#This Row],[TreasuryStock]])</f>
        <v>1681</v>
      </c>
    </row>
    <row r="22" spans="2:19" x14ac:dyDescent="0.2">
      <c r="B22" t="s">
        <v>126</v>
      </c>
      <c r="C22" s="3">
        <v>12188</v>
      </c>
      <c r="D22" s="18">
        <f>(Table6[[#This Row],[Revenue]]-C21)/C21</f>
        <v>-5.4167313363340061E-2</v>
      </c>
      <c r="E22" s="3">
        <v>5119</v>
      </c>
      <c r="F22" s="5">
        <f>Table6[[#This Row],[GrossProfit]]/Table6[[#This Row],[Revenue]]</f>
        <v>0.42000328191663933</v>
      </c>
      <c r="G22" s="3">
        <v>2339</v>
      </c>
      <c r="H22" s="5">
        <f>Table6[[#This Row],[OperatingProfit]]/Table6[[#This Row],[Revenue]]</f>
        <v>0.1919100754840827</v>
      </c>
      <c r="I22" s="3">
        <v>1141</v>
      </c>
      <c r="J22" s="5">
        <f>Table6[[#This Row],[NetProfit]]/Table6[[#This Row],[Revenue]]</f>
        <v>9.3616672136527732E-2</v>
      </c>
      <c r="K22" s="3">
        <v>2599</v>
      </c>
      <c r="L22" s="5">
        <f>Table6[[#This Row],[CashFromOperations]]/Table6[[#This Row],[Revenue]]</f>
        <v>0.21324253363964554</v>
      </c>
      <c r="M22" s="3">
        <v>530</v>
      </c>
      <c r="N22" s="5">
        <f>Table6[[#This Row],[FreeCashFlow]]/Table6[[#This Row],[Revenue]]</f>
        <v>4.3485395470955035E-2</v>
      </c>
      <c r="O22" s="3">
        <v>394</v>
      </c>
      <c r="P22" s="3">
        <v>70</v>
      </c>
      <c r="Q22" s="3">
        <v>-1037</v>
      </c>
      <c r="R22" s="23">
        <f>Table6[[#This Row],[CashAndCashEquivalents]]+Table6[[#This Row],[MarketSecurities]]</f>
        <v>464</v>
      </c>
      <c r="S22" s="23">
        <f>Table6[[#This Row],[CashAndCashEquivalents]]+Table6[[#This Row],[MarketSecurities]]+ABS(Table6[[#This Row],[TreasuryStock]])</f>
        <v>1501</v>
      </c>
    </row>
    <row r="23" spans="2:19" x14ac:dyDescent="0.2">
      <c r="B23" t="s">
        <v>127</v>
      </c>
      <c r="C23" s="3">
        <v>12354</v>
      </c>
      <c r="D23" s="18">
        <f>(Table6[[#This Row],[Revenue]]-C22)/C22</f>
        <v>1.3619954053167049E-2</v>
      </c>
      <c r="E23" s="3">
        <v>5163</v>
      </c>
      <c r="F23" s="5">
        <f>Table6[[#This Row],[GrossProfit]]/Table6[[#This Row],[Revenue]]</f>
        <v>0.41792132102962604</v>
      </c>
      <c r="G23" s="3">
        <v>2244</v>
      </c>
      <c r="H23" s="5">
        <f>Table6[[#This Row],[OperatingProfit]]/Table6[[#This Row],[Revenue]]</f>
        <v>0.18164157357940747</v>
      </c>
      <c r="I23" s="3">
        <v>1062</v>
      </c>
      <c r="J23" s="5">
        <f>Table6[[#This Row],[NetProfit]]/Table6[[#This Row],[Revenue]]</f>
        <v>8.5964060223409425E-2</v>
      </c>
      <c r="K23" s="3">
        <v>2552</v>
      </c>
      <c r="L23" s="5">
        <f>Table6[[#This Row],[CashFromOperations]]/Table6[[#This Row],[Revenue]]</f>
        <v>0.20657276995305165</v>
      </c>
      <c r="M23" s="3">
        <v>14</v>
      </c>
      <c r="N23" s="5">
        <f>Table6[[#This Row],[FreeCashFlow]]/Table6[[#This Row],[Revenue]]</f>
        <v>1.1332361988020075E-3</v>
      </c>
      <c r="O23" s="3">
        <v>674</v>
      </c>
      <c r="P23" s="3">
        <v>327</v>
      </c>
      <c r="Q23" s="3">
        <v>-1034</v>
      </c>
      <c r="R23" s="23">
        <f>Table6[[#This Row],[CashAndCashEquivalents]]+Table6[[#This Row],[MarketSecurities]]</f>
        <v>1001</v>
      </c>
      <c r="S23" s="23">
        <f>Table6[[#This Row],[CashAndCashEquivalents]]+Table6[[#This Row],[MarketSecurities]]+ABS(Table6[[#This Row],[TreasuryStock]])</f>
        <v>2035</v>
      </c>
    </row>
    <row r="24" spans="2:19" x14ac:dyDescent="0.2">
      <c r="B24" t="s">
        <v>128</v>
      </c>
      <c r="C24" s="3">
        <v>12919</v>
      </c>
      <c r="D24" s="18">
        <f>(Table6[[#This Row],[Revenue]]-C23)/C23</f>
        <v>4.5734175165938161E-2</v>
      </c>
      <c r="E24" s="3">
        <v>5112</v>
      </c>
      <c r="F24" s="5">
        <f>Table6[[#This Row],[GrossProfit]]/Table6[[#This Row],[Revenue]]</f>
        <v>0.39569626132053565</v>
      </c>
      <c r="G24" s="3">
        <v>2164</v>
      </c>
      <c r="H24" s="5">
        <f>Table6[[#This Row],[OperatingProfit]]/Table6[[#This Row],[Revenue]]</f>
        <v>0.16750522486260547</v>
      </c>
      <c r="I24" s="3">
        <v>1092</v>
      </c>
      <c r="J24" s="5">
        <f>Table6[[#This Row],[NetProfit]]/Table6[[#This Row],[Revenue]]</f>
        <v>8.4526666150630855E-2</v>
      </c>
      <c r="K24" s="3">
        <v>2831</v>
      </c>
      <c r="L24" s="5">
        <f>Table6[[#This Row],[CashFromOperations]]/Table6[[#This Row],[Revenue]]</f>
        <v>0.21913460794179115</v>
      </c>
      <c r="M24" s="3">
        <v>412</v>
      </c>
      <c r="N24" s="5">
        <f>Table6[[#This Row],[FreeCashFlow]]/Table6[[#This Row],[Revenue]]</f>
        <v>3.1891013236318599E-2</v>
      </c>
      <c r="O24" s="3">
        <v>699</v>
      </c>
      <c r="P24" s="3">
        <v>8</v>
      </c>
      <c r="Q24" s="3">
        <v>-1032</v>
      </c>
      <c r="R24" s="23">
        <f>Table6[[#This Row],[CashAndCashEquivalents]]+Table6[[#This Row],[MarketSecurities]]</f>
        <v>707</v>
      </c>
      <c r="S24" s="23">
        <f>Table6[[#This Row],[CashAndCashEquivalents]]+Table6[[#This Row],[MarketSecurities]]+ABS(Table6[[#This Row],[TreasuryStock]])</f>
        <v>1739</v>
      </c>
    </row>
    <row r="25" spans="2:19" x14ac:dyDescent="0.2">
      <c r="B25" t="s">
        <v>129</v>
      </c>
      <c r="C25" s="3">
        <v>12554</v>
      </c>
      <c r="D25" s="18">
        <f>(Table6[[#This Row],[Revenue]]-C24)/C24</f>
        <v>-2.8252960755476429E-2</v>
      </c>
      <c r="E25" s="3">
        <v>5494</v>
      </c>
      <c r="F25" s="5">
        <f>Table6[[#This Row],[GrossProfit]]/Table6[[#This Row],[Revenue]]</f>
        <v>0.43762944081567628</v>
      </c>
      <c r="G25" s="3">
        <v>2427</v>
      </c>
      <c r="H25" s="5">
        <f>Table6[[#This Row],[OperatingProfit]]/Table6[[#This Row],[Revenue]]</f>
        <v>0.19332483670543252</v>
      </c>
      <c r="I25" s="3">
        <v>1193</v>
      </c>
      <c r="J25" s="5">
        <f>Table6[[#This Row],[NetProfit]]/Table6[[#This Row],[Revenue]]</f>
        <v>9.5029472678030913E-2</v>
      </c>
      <c r="K25" s="3">
        <v>3277</v>
      </c>
      <c r="L25" s="5">
        <f>Table6[[#This Row],[CashFromOperations]]/Table6[[#This Row],[Revenue]]</f>
        <v>0.26103234028994743</v>
      </c>
      <c r="M25" s="3">
        <v>223</v>
      </c>
      <c r="N25" s="5">
        <f>Table6[[#This Row],[FreeCashFlow]]/Table6[[#This Row],[Revenue]]</f>
        <v>1.7763262705113907E-2</v>
      </c>
      <c r="O25" s="3">
        <v>944</v>
      </c>
      <c r="P25" s="3">
        <v>0</v>
      </c>
      <c r="Q25" s="3">
        <v>-1038</v>
      </c>
      <c r="R25" s="23">
        <f>Table6[[#This Row],[CashAndCashEquivalents]]+Table6[[#This Row],[MarketSecurities]]</f>
        <v>944</v>
      </c>
      <c r="S25" s="23">
        <f>Table6[[#This Row],[CashAndCashEquivalents]]+Table6[[#This Row],[MarketSecurities]]+ABS(Table6[[#This Row],[TreasuryStock]])</f>
        <v>1982</v>
      </c>
    </row>
    <row r="26" spans="2:19" x14ac:dyDescent="0.2">
      <c r="B26" t="s">
        <v>130</v>
      </c>
      <c r="C26" s="3">
        <v>12075</v>
      </c>
      <c r="D26" s="18">
        <f>(Table6[[#This Row],[Revenue]]-C25)/C25</f>
        <v>-3.8155169667038392E-2</v>
      </c>
      <c r="E26" s="3">
        <v>5923</v>
      </c>
      <c r="F26" s="5">
        <f>Table6[[#This Row],[GrossProfit]]/Table6[[#This Row],[Revenue]]</f>
        <v>0.4905175983436853</v>
      </c>
      <c r="G26" s="3">
        <v>2676</v>
      </c>
      <c r="H26" s="5">
        <f>Table6[[#This Row],[OperatingProfit]]/Table6[[#This Row],[Revenue]]</f>
        <v>0.22161490683229815</v>
      </c>
      <c r="I26" s="3">
        <v>1245</v>
      </c>
      <c r="J26" s="5">
        <f>Table6[[#This Row],[NetProfit]]/Table6[[#This Row],[Revenue]]</f>
        <v>0.1031055900621118</v>
      </c>
      <c r="K26" s="3">
        <v>3459</v>
      </c>
      <c r="L26" s="5">
        <f>Table6[[#This Row],[CashFromOperations]]/Table6[[#This Row],[Revenue]]</f>
        <v>0.28645962732919256</v>
      </c>
      <c r="M26" s="3">
        <v>-221</v>
      </c>
      <c r="N26" s="5">
        <f>Table6[[#This Row],[FreeCashFlow]]/Table6[[#This Row],[Revenue]]</f>
        <v>-1.8302277432712215E-2</v>
      </c>
      <c r="O26" s="3">
        <v>776</v>
      </c>
      <c r="P26" s="3">
        <v>0</v>
      </c>
      <c r="Q26" s="3">
        <v>-1038</v>
      </c>
      <c r="R26" s="23">
        <f>Table6[[#This Row],[CashAndCashEquivalents]]+Table6[[#This Row],[MarketSecurities]]</f>
        <v>776</v>
      </c>
      <c r="S26" s="23">
        <f>Table6[[#This Row],[CashAndCashEquivalents]]+Table6[[#This Row],[MarketSecurities]]+ABS(Table6[[#This Row],[TreasuryStock]])</f>
        <v>1814</v>
      </c>
    </row>
    <row r="27" spans="2:19" x14ac:dyDescent="0.2">
      <c r="B27" t="s">
        <v>131</v>
      </c>
      <c r="C27" s="3">
        <v>12033</v>
      </c>
      <c r="D27" s="18">
        <f>(Table6[[#This Row],[Revenue]]-C26)/C26</f>
        <v>-3.4782608695652175E-3</v>
      </c>
      <c r="E27" s="3">
        <v>6269</v>
      </c>
      <c r="F27" s="5">
        <f>Table6[[#This Row],[GrossProfit]]/Table6[[#This Row],[Revenue]]</f>
        <v>0.52098396077453668</v>
      </c>
      <c r="G27" s="3">
        <v>2773</v>
      </c>
      <c r="H27" s="5">
        <f>Table6[[#This Row],[OperatingProfit]]/Table6[[#This Row],[Revenue]]</f>
        <v>0.23044959694174355</v>
      </c>
      <c r="I27" s="3">
        <v>1525</v>
      </c>
      <c r="J27" s="5">
        <f>Table6[[#This Row],[NetProfit]]/Table6[[#This Row],[Revenue]]</f>
        <v>0.12673481259868694</v>
      </c>
      <c r="K27" s="3">
        <v>3367</v>
      </c>
      <c r="L27" s="5">
        <f>Table6[[#This Row],[CashFromOperations]]/Table6[[#This Row],[Revenue]]</f>
        <v>0.27981384525887143</v>
      </c>
      <c r="M27" s="3">
        <v>-76</v>
      </c>
      <c r="N27" s="5">
        <f>Table6[[#This Row],[FreeCashFlow]]/Table6[[#This Row],[Revenue]]</f>
        <v>-6.3159644311476769E-3</v>
      </c>
      <c r="O27" s="3">
        <v>797</v>
      </c>
      <c r="P27" s="3">
        <v>0</v>
      </c>
      <c r="Q27" s="3">
        <v>-1038</v>
      </c>
      <c r="R27" s="23">
        <f>Table6[[#This Row],[CashAndCashEquivalents]]+Table6[[#This Row],[MarketSecurities]]</f>
        <v>797</v>
      </c>
      <c r="S27" s="23">
        <f>Table6[[#This Row],[CashAndCashEquivalents]]+Table6[[#This Row],[MarketSecurities]]+ABS(Table6[[#This Row],[TreasuryStock]])</f>
        <v>1835</v>
      </c>
    </row>
    <row r="28" spans="2:19" x14ac:dyDescent="0.2">
      <c r="B28" t="s">
        <v>132</v>
      </c>
      <c r="C28" s="3">
        <v>12337</v>
      </c>
      <c r="D28" s="18">
        <f>(Table6[[#This Row],[Revenue]]-C27)/C27</f>
        <v>2.5263857724590708E-2</v>
      </c>
      <c r="E28" s="3">
        <v>6237</v>
      </c>
      <c r="F28" s="5">
        <f>Table6[[#This Row],[GrossProfit]]/Table6[[#This Row],[Revenue]]</f>
        <v>0.50555240333954765</v>
      </c>
      <c r="G28" s="3">
        <v>2533</v>
      </c>
      <c r="H28" s="5">
        <f>Table6[[#This Row],[OperatingProfit]]/Table6[[#This Row],[Revenue]]</f>
        <v>0.20531733808867633</v>
      </c>
      <c r="I28" s="3">
        <v>1382</v>
      </c>
      <c r="J28" s="5">
        <f>Table6[[#This Row],[NetProfit]]/Table6[[#This Row],[Revenue]]</f>
        <v>0.11202075058766313</v>
      </c>
      <c r="K28" s="3">
        <v>2695</v>
      </c>
      <c r="L28" s="5">
        <f>Table6[[#This Row],[CashFromOperations]]/Table6[[#This Row],[Revenue]]</f>
        <v>0.218448569344249</v>
      </c>
      <c r="M28" s="3">
        <v>-802</v>
      </c>
      <c r="N28" s="5">
        <f>Table6[[#This Row],[FreeCashFlow]]/Table6[[#This Row],[Revenue]]</f>
        <v>-6.5007700413390615E-2</v>
      </c>
      <c r="O28" s="3">
        <v>895</v>
      </c>
      <c r="P28" s="3">
        <v>0</v>
      </c>
      <c r="Q28" s="3">
        <v>-1038</v>
      </c>
      <c r="R28" s="23">
        <f>Table6[[#This Row],[CashAndCashEquivalents]]+Table6[[#This Row],[MarketSecurities]]</f>
        <v>895</v>
      </c>
      <c r="S28" s="23">
        <f>Table6[[#This Row],[CashAndCashEquivalents]]+Table6[[#This Row],[MarketSecurities]]+ABS(Table6[[#This Row],[TreasuryStock]])</f>
        <v>1933</v>
      </c>
    </row>
    <row r="29" spans="2:19" x14ac:dyDescent="0.2">
      <c r="B29" t="s">
        <v>133</v>
      </c>
      <c r="C29" s="3">
        <v>12574</v>
      </c>
      <c r="D29" s="18">
        <f>(Table6[[#This Row],[Revenue]]-C28)/C28</f>
        <v>1.921050498500446E-2</v>
      </c>
      <c r="E29" s="3">
        <v>6766</v>
      </c>
      <c r="F29" s="5">
        <f>Table6[[#This Row],[GrossProfit]]/Table6[[#This Row],[Revenue]]</f>
        <v>0.53809448067440746</v>
      </c>
      <c r="G29" s="3">
        <v>2676</v>
      </c>
      <c r="H29" s="5">
        <f>Table6[[#This Row],[OperatingProfit]]/Table6[[#This Row],[Revenue]]</f>
        <v>0.21282010497852713</v>
      </c>
      <c r="I29" s="3">
        <v>1343</v>
      </c>
      <c r="J29" s="5">
        <f>Table6[[#This Row],[NetProfit]]/Table6[[#This Row],[Revenue]]</f>
        <v>0.10680769842532209</v>
      </c>
      <c r="K29" s="3">
        <v>3134</v>
      </c>
      <c r="L29" s="5">
        <f>Table6[[#This Row],[CashFromOperations]]/Table6[[#This Row],[Revenue]]</f>
        <v>0.24924447272148878</v>
      </c>
      <c r="M29" s="3">
        <v>-352</v>
      </c>
      <c r="N29" s="5">
        <f>Table6[[#This Row],[FreeCashFlow]]/Table6[[#This Row],[Revenue]]</f>
        <v>-2.7994273898520758E-2</v>
      </c>
      <c r="O29" s="3">
        <v>981</v>
      </c>
      <c r="P29" s="3">
        <v>0</v>
      </c>
      <c r="Q29" s="3">
        <v>-1038</v>
      </c>
      <c r="R29" s="23">
        <f>Table6[[#This Row],[CashAndCashEquivalents]]+Table6[[#This Row],[MarketSecurities]]</f>
        <v>981</v>
      </c>
      <c r="S29" s="23">
        <f>Table6[[#This Row],[CashAndCashEquivalents]]+Table6[[#This Row],[MarketSecurities]]+ABS(Table6[[#This Row],[TreasuryStock]])</f>
        <v>2019</v>
      </c>
    </row>
    <row r="30" spans="2:19" x14ac:dyDescent="0.2">
      <c r="B30" t="s">
        <v>134</v>
      </c>
      <c r="C30" s="3">
        <v>12246</v>
      </c>
      <c r="D30" s="18">
        <f>(Table6[[#This Row],[Revenue]]-C29)/C29</f>
        <v>-2.6085573405439797E-2</v>
      </c>
      <c r="E30" s="3">
        <v>7149</v>
      </c>
      <c r="F30" s="5">
        <f>Table6[[#This Row],[GrossProfit]]/Table6[[#This Row],[Revenue]]</f>
        <v>0.58378245957863795</v>
      </c>
      <c r="G30" s="3">
        <v>2654</v>
      </c>
      <c r="H30" s="5">
        <f>Table6[[#This Row],[OperatingProfit]]/Table6[[#This Row],[Revenue]]</f>
        <v>0.21672382818879635</v>
      </c>
      <c r="I30" s="3">
        <v>1101</v>
      </c>
      <c r="J30" s="5">
        <f>Table6[[#This Row],[NetProfit]]/Table6[[#This Row],[Revenue]]</f>
        <v>8.9906908378245956E-2</v>
      </c>
      <c r="K30" s="3">
        <v>2198</v>
      </c>
      <c r="L30" s="5">
        <f>Table6[[#This Row],[CashFromOperations]]/Table6[[#This Row],[Revenue]]</f>
        <v>0.17948717948717949</v>
      </c>
      <c r="M30" s="3">
        <v>-1711</v>
      </c>
      <c r="N30" s="5">
        <f>Table6[[#This Row],[FreeCashFlow]]/Table6[[#This Row],[Revenue]]</f>
        <v>-0.1397190919483913</v>
      </c>
      <c r="O30" s="3">
        <v>1272</v>
      </c>
      <c r="P30" s="3">
        <v>0</v>
      </c>
      <c r="Q30" s="3">
        <v>-1038</v>
      </c>
      <c r="R30" s="23">
        <f>Table6[[#This Row],[CashAndCashEquivalents]]+Table6[[#This Row],[MarketSecurities]]</f>
        <v>1272</v>
      </c>
      <c r="S30" s="23">
        <f>Table6[[#This Row],[CashAndCashEquivalents]]+Table6[[#This Row],[MarketSecurities]]+ABS(Table6[[#This Row],[TreasuryStock]])</f>
        <v>2310</v>
      </c>
    </row>
    <row r="31" spans="2:19" x14ac:dyDescent="0.2">
      <c r="B31" t="s">
        <v>135</v>
      </c>
      <c r="C31" s="3">
        <v>13676</v>
      </c>
      <c r="D31" s="18">
        <f>(Table6[[#This Row],[Revenue]]-C30)/C30</f>
        <v>0.11677282377919321</v>
      </c>
      <c r="E31" s="3">
        <v>7668</v>
      </c>
      <c r="F31" s="5">
        <f>Table6[[#This Row],[GrossProfit]]/Table6[[#This Row],[Revenue]]</f>
        <v>0.56069026031003222</v>
      </c>
      <c r="G31" s="3">
        <v>2826</v>
      </c>
      <c r="H31" s="5">
        <f>Table6[[#This Row],[OperatingProfit]]/Table6[[#This Row],[Revenue]]</f>
        <v>0.20663936823632642</v>
      </c>
      <c r="I31" s="3">
        <v>1346</v>
      </c>
      <c r="J31" s="5">
        <f>Table6[[#This Row],[NetProfit]]/Table6[[#This Row],[Revenue]]</f>
        <v>9.8420590816028081E-2</v>
      </c>
      <c r="K31" s="3">
        <v>2733</v>
      </c>
      <c r="L31" s="5">
        <f>Table6[[#This Row],[CashFromOperations]]/Table6[[#This Row],[Revenue]]</f>
        <v>0.19983913424978064</v>
      </c>
      <c r="M31" s="3">
        <v>-1220</v>
      </c>
      <c r="N31" s="5">
        <f>Table6[[#This Row],[FreeCashFlow]]/Table6[[#This Row],[Revenue]]</f>
        <v>-8.9207370576191866E-2</v>
      </c>
      <c r="O31" s="3">
        <v>992</v>
      </c>
      <c r="P31" s="3">
        <v>0</v>
      </c>
      <c r="Q31" s="3">
        <v>-1038</v>
      </c>
      <c r="R31" s="23">
        <f>Table6[[#This Row],[CashAndCashEquivalents]]+Table6[[#This Row],[MarketSecurities]]</f>
        <v>992</v>
      </c>
      <c r="S31" s="23">
        <f>Table6[[#This Row],[CashAndCashEquivalents]]+Table6[[#This Row],[MarketSecurities]]+ABS(Table6[[#This Row],[TreasuryStock]])</f>
        <v>2030</v>
      </c>
    </row>
    <row r="32" spans="2:19" x14ac:dyDescent="0.2">
      <c r="B32" t="s">
        <v>136</v>
      </c>
      <c r="C32" s="3">
        <v>15670</v>
      </c>
      <c r="D32" s="18">
        <f>(Table6[[#This Row],[Revenue]]-C31)/C31</f>
        <v>0.14580286633518572</v>
      </c>
      <c r="E32" s="3">
        <v>7685</v>
      </c>
      <c r="F32" s="5">
        <f>Table6[[#This Row],[GrossProfit]]/Table6[[#This Row],[Revenue]]</f>
        <v>0.49042756860242503</v>
      </c>
      <c r="G32" s="3">
        <v>2624</v>
      </c>
      <c r="H32" s="5">
        <f>Table6[[#This Row],[OperatingProfit]]/Table6[[#This Row],[Revenue]]</f>
        <v>0.16745373324824506</v>
      </c>
      <c r="I32" s="3">
        <v>1660</v>
      </c>
      <c r="J32" s="5">
        <f>Table6[[#This Row],[NetProfit]]/Table6[[#This Row],[Revenue]]</f>
        <v>0.10593490746649649</v>
      </c>
      <c r="K32" s="3">
        <v>3935</v>
      </c>
      <c r="L32" s="5">
        <f>Table6[[#This Row],[CashFromOperations]]/Table6[[#This Row],[Revenue]]</f>
        <v>0.2511167836630504</v>
      </c>
      <c r="M32" s="3">
        <v>-233</v>
      </c>
      <c r="N32" s="5">
        <f>Table6[[#This Row],[FreeCashFlow]]/Table6[[#This Row],[Revenue]]</f>
        <v>-1.4869176770899809E-2</v>
      </c>
      <c r="O32" s="3">
        <v>1282</v>
      </c>
      <c r="P32" s="3">
        <v>0</v>
      </c>
      <c r="Q32" s="3">
        <v>-1038</v>
      </c>
      <c r="R32" s="23">
        <f>Table6[[#This Row],[CashAndCashEquivalents]]+Table6[[#This Row],[MarketSecurities]]</f>
        <v>1282</v>
      </c>
      <c r="S32" s="23">
        <f>Table6[[#This Row],[CashAndCashEquivalents]]+Table6[[#This Row],[MarketSecurities]]+ABS(Table6[[#This Row],[TreasuryStock]])</f>
        <v>2320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28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6265.4</v>
      </c>
      <c r="D3" s="3">
        <v>0</v>
      </c>
      <c r="E3" s="5">
        <f>Table8[[#This Row],[COGS]]/Table8[[#This Row],[Revenue]]</f>
        <v>0</v>
      </c>
      <c r="F3" s="3">
        <v>0</v>
      </c>
      <c r="G3" s="5">
        <f>Table8[[#This Row],[OPEX]]/Table8[[#This Row],[Revenue]]</f>
        <v>0</v>
      </c>
      <c r="H3" s="3">
        <v>0</v>
      </c>
      <c r="I3" s="5">
        <f>ABS(Table8[[#This Row],[CAPEX]]/Table8[[#This Row],[Revenue]])</f>
        <v>0</v>
      </c>
      <c r="J3" s="21">
        <f>Table8[[#This Row],[COGS]]+Table8[[#This Row],[OPEX]]-Table8[[#This Row],[CAPEX]]</f>
        <v>0</v>
      </c>
    </row>
    <row r="4" spans="2:10" x14ac:dyDescent="0.2">
      <c r="B4" t="s">
        <v>108</v>
      </c>
      <c r="C4" s="3">
        <v>6373.1</v>
      </c>
      <c r="D4" s="3">
        <v>1696.4</v>
      </c>
      <c r="E4" s="5">
        <f>Table8[[#This Row],[COGS]]/Table8[[#This Row],[Revenue]]</f>
        <v>0.26618129324818379</v>
      </c>
      <c r="F4" s="3">
        <v>3202.4</v>
      </c>
      <c r="G4" s="5">
        <f>Table8[[#This Row],[OPEX]]/Table8[[#This Row],[Revenue]]</f>
        <v>0.5024870157380239</v>
      </c>
      <c r="H4" s="3">
        <v>-757.5</v>
      </c>
      <c r="I4" s="5">
        <f>ABS(Table8[[#This Row],[CAPEX]]/Table8[[#This Row],[Revenue]])</f>
        <v>0.11885895404120443</v>
      </c>
      <c r="J4" s="21">
        <f>Table8[[#This Row],[COGS]]+Table8[[#This Row],[OPEX]]-Table8[[#This Row],[CAPEX]]</f>
        <v>5656.3</v>
      </c>
    </row>
    <row r="5" spans="2:10" x14ac:dyDescent="0.2">
      <c r="B5" t="s">
        <v>109</v>
      </c>
      <c r="C5" s="3">
        <v>6536.9</v>
      </c>
      <c r="D5" s="3">
        <v>1871.1</v>
      </c>
      <c r="E5" s="5">
        <f>Table8[[#This Row],[COGS]]/Table8[[#This Row],[Revenue]]</f>
        <v>0.28623659532806073</v>
      </c>
      <c r="F5" s="3">
        <v>3227.8</v>
      </c>
      <c r="G5" s="5">
        <f>Table8[[#This Row],[OPEX]]/Table8[[#This Row],[Revenue]]</f>
        <v>0.49378145604185475</v>
      </c>
      <c r="H5" s="3">
        <v>-692.8</v>
      </c>
      <c r="I5" s="5">
        <f>ABS(Table8[[#This Row],[CAPEX]]/Table8[[#This Row],[Revenue]])</f>
        <v>0.10598295828297817</v>
      </c>
      <c r="J5" s="21">
        <f>Table8[[#This Row],[COGS]]+Table8[[#This Row],[OPEX]]-Table8[[#This Row],[CAPEX]]</f>
        <v>5791.7</v>
      </c>
    </row>
    <row r="6" spans="2:10" x14ac:dyDescent="0.2">
      <c r="B6" t="s">
        <v>110</v>
      </c>
      <c r="C6" s="3">
        <v>7133.1</v>
      </c>
      <c r="D6" s="3">
        <v>2436.5</v>
      </c>
      <c r="E6" s="5">
        <f>Table8[[#This Row],[COGS]]/Table8[[#This Row],[Revenue]]</f>
        <v>0.3415765936268943</v>
      </c>
      <c r="F6" s="3">
        <v>3287.1</v>
      </c>
      <c r="G6" s="5">
        <f>Table8[[#This Row],[OPEX]]/Table8[[#This Row],[Revenue]]</f>
        <v>0.46082348488034652</v>
      </c>
      <c r="H6" s="3">
        <v>-675.2</v>
      </c>
      <c r="I6" s="5">
        <f>ABS(Table8[[#This Row],[CAPEX]]/Table8[[#This Row],[Revenue]])</f>
        <v>9.4657301874360375E-2</v>
      </c>
      <c r="J6" s="21">
        <f>Table8[[#This Row],[COGS]]+Table8[[#This Row],[OPEX]]-Table8[[#This Row],[CAPEX]]</f>
        <v>6398.8</v>
      </c>
    </row>
    <row r="7" spans="2:10" x14ac:dyDescent="0.2">
      <c r="B7" t="s">
        <v>111</v>
      </c>
      <c r="C7" s="3">
        <v>7196.2</v>
      </c>
      <c r="D7" s="3">
        <v>2499</v>
      </c>
      <c r="E7" s="5">
        <f>Table8[[#This Row],[COGS]]/Table8[[#This Row],[Revenue]]</f>
        <v>0.34726661293460437</v>
      </c>
      <c r="F7" s="3">
        <v>3284.2</v>
      </c>
      <c r="G7" s="5">
        <f>Table8[[#This Row],[OPEX]]/Table8[[#This Row],[Revenue]]</f>
        <v>0.456379755982324</v>
      </c>
      <c r="H7" s="3">
        <v>-654.20000000000005</v>
      </c>
      <c r="I7" s="5">
        <f>ABS(Table8[[#This Row],[CAPEX]]/Table8[[#This Row],[Revenue]])</f>
        <v>9.0909090909090912E-2</v>
      </c>
      <c r="J7" s="21">
        <f>Table8[[#This Row],[COGS]]+Table8[[#This Row],[OPEX]]-Table8[[#This Row],[CAPEX]]</f>
        <v>6437.4</v>
      </c>
    </row>
    <row r="8" spans="2:10" x14ac:dyDescent="0.2">
      <c r="B8" t="s">
        <v>112</v>
      </c>
      <c r="C8" s="3">
        <v>7093</v>
      </c>
      <c r="D8" s="3">
        <v>2270.1</v>
      </c>
      <c r="E8" s="5">
        <f>Table8[[#This Row],[COGS]]/Table8[[#This Row],[Revenue]]</f>
        <v>0.32004793458339209</v>
      </c>
      <c r="F8" s="3">
        <v>3362</v>
      </c>
      <c r="G8" s="5">
        <f>Table8[[#This Row],[OPEX]]/Table8[[#This Row],[Revenue]]</f>
        <v>0.47398843930635837</v>
      </c>
      <c r="H8" s="3">
        <v>-618.79999999999995</v>
      </c>
      <c r="I8" s="5">
        <f>ABS(Table8[[#This Row],[CAPEX]]/Table8[[#This Row],[Revenue]])</f>
        <v>8.7240941773579578E-2</v>
      </c>
      <c r="J8" s="21">
        <f>Table8[[#This Row],[COGS]]+Table8[[#This Row],[OPEX]]-Table8[[#This Row],[CAPEX]]</f>
        <v>6250.9000000000005</v>
      </c>
    </row>
    <row r="9" spans="2:10" x14ac:dyDescent="0.2">
      <c r="B9" t="s">
        <v>113</v>
      </c>
      <c r="C9" s="3">
        <v>7491.4</v>
      </c>
      <c r="D9" s="3">
        <v>2739.2</v>
      </c>
      <c r="E9" s="5">
        <f>Table8[[#This Row],[COGS]]/Table8[[#This Row],[Revenue]]</f>
        <v>0.36564594067864487</v>
      </c>
      <c r="F9" s="3">
        <v>3332.6</v>
      </c>
      <c r="G9" s="5">
        <f>Table8[[#This Row],[OPEX]]/Table8[[#This Row],[Revenue]]</f>
        <v>0.4448567690952292</v>
      </c>
      <c r="H9" s="3">
        <v>-678.2</v>
      </c>
      <c r="I9" s="5">
        <f>ABS(Table8[[#This Row],[CAPEX]]/Table8[[#This Row],[Revenue]])</f>
        <v>9.0530474944603159E-2</v>
      </c>
      <c r="J9" s="21">
        <f>Table8[[#This Row],[COGS]]+Table8[[#This Row],[OPEX]]-Table8[[#This Row],[CAPEX]]</f>
        <v>6749.9999999999991</v>
      </c>
    </row>
    <row r="10" spans="2:10" x14ac:dyDescent="0.2">
      <c r="B10" t="s">
        <v>114</v>
      </c>
      <c r="C10" s="3">
        <v>9431.3909999999996</v>
      </c>
      <c r="D10" s="3">
        <v>4784.5709999999999</v>
      </c>
      <c r="E10" s="5">
        <f>Table8[[#This Row],[COGS]]/Table8[[#This Row],[Revenue]]</f>
        <v>0.50730279340555384</v>
      </c>
      <c r="F10" s="3">
        <v>3312.8939999999998</v>
      </c>
      <c r="G10" s="5">
        <f>Table8[[#This Row],[OPEX]]/Table8[[#This Row],[Revenue]]</f>
        <v>0.35126250199997011</v>
      </c>
      <c r="H10" s="3">
        <v>-1002.607</v>
      </c>
      <c r="I10" s="5">
        <f>ABS(Table8[[#This Row],[CAPEX]]/Table8[[#This Row],[Revenue]])</f>
        <v>0.10630531593908046</v>
      </c>
      <c r="J10" s="21">
        <f>Table8[[#This Row],[COGS]]+Table8[[#This Row],[OPEX]]-Table8[[#This Row],[CAPEX]]</f>
        <v>9100.0720000000001</v>
      </c>
    </row>
    <row r="11" spans="2:10" x14ac:dyDescent="0.2">
      <c r="B11" t="s">
        <v>115</v>
      </c>
      <c r="C11" s="3">
        <v>9389</v>
      </c>
      <c r="D11" s="3">
        <v>4634</v>
      </c>
      <c r="E11" s="5">
        <f>Table8[[#This Row],[COGS]]/Table8[[#This Row],[Revenue]]</f>
        <v>0.49355628927468315</v>
      </c>
      <c r="F11" s="3">
        <v>3162</v>
      </c>
      <c r="G11" s="5">
        <f>Table8[[#This Row],[OPEX]]/Table8[[#This Row],[Revenue]]</f>
        <v>0.33677707956118863</v>
      </c>
      <c r="H11" s="3">
        <v>-1258</v>
      </c>
      <c r="I11" s="5">
        <f>ABS(Table8[[#This Row],[CAPEX]]/Table8[[#This Row],[Revenue]])</f>
        <v>0.1339865800404729</v>
      </c>
      <c r="J11" s="21">
        <f>Table8[[#This Row],[COGS]]+Table8[[#This Row],[OPEX]]-Table8[[#This Row],[CAPEX]]</f>
        <v>9054</v>
      </c>
    </row>
    <row r="12" spans="2:10" x14ac:dyDescent="0.2">
      <c r="B12" t="s">
        <v>116</v>
      </c>
      <c r="C12" s="3">
        <v>8498</v>
      </c>
      <c r="D12" s="3">
        <v>4086</v>
      </c>
      <c r="E12" s="5">
        <f>Table8[[#This Row],[COGS]]/Table8[[#This Row],[Revenue]]</f>
        <v>0.4808190162391151</v>
      </c>
      <c r="F12" s="3">
        <v>2924</v>
      </c>
      <c r="G12" s="5">
        <f>Table8[[#This Row],[OPEX]]/Table8[[#This Row],[Revenue]]</f>
        <v>0.34408096022593554</v>
      </c>
      <c r="H12" s="3">
        <v>-1486</v>
      </c>
      <c r="I12" s="5">
        <f>ABS(Table8[[#This Row],[CAPEX]]/Table8[[#This Row],[Revenue]])</f>
        <v>0.17486467404095082</v>
      </c>
      <c r="J12" s="21">
        <f>Table8[[#This Row],[COGS]]+Table8[[#This Row],[OPEX]]-Table8[[#This Row],[CAPEX]]</f>
        <v>8496</v>
      </c>
    </row>
    <row r="13" spans="2:10" x14ac:dyDescent="0.2">
      <c r="B13" t="s">
        <v>117</v>
      </c>
      <c r="C13" s="3">
        <v>9808</v>
      </c>
      <c r="D13" s="3">
        <v>5277</v>
      </c>
      <c r="E13" s="5">
        <f>Table8[[#This Row],[COGS]]/Table8[[#This Row],[Revenue]]</f>
        <v>0.5380301794453507</v>
      </c>
      <c r="F13" s="3">
        <v>3088</v>
      </c>
      <c r="G13" s="5">
        <f>Table8[[#This Row],[OPEX]]/Table8[[#This Row],[Revenue]]</f>
        <v>0.31484502446982054</v>
      </c>
      <c r="H13" s="3">
        <v>-1398</v>
      </c>
      <c r="I13" s="5">
        <f>ABS(Table8[[#This Row],[CAPEX]]/Table8[[#This Row],[Revenue]])</f>
        <v>0.14253670473083196</v>
      </c>
      <c r="J13" s="21">
        <f>Table8[[#This Row],[COGS]]+Table8[[#This Row],[OPEX]]-Table8[[#This Row],[CAPEX]]</f>
        <v>9763</v>
      </c>
    </row>
    <row r="14" spans="2:10" x14ac:dyDescent="0.2">
      <c r="B14" t="s">
        <v>118</v>
      </c>
      <c r="C14" s="3">
        <v>9730</v>
      </c>
      <c r="D14" s="3">
        <v>5374</v>
      </c>
      <c r="E14" s="5">
        <f>Table8[[#This Row],[COGS]]/Table8[[#This Row],[Revenue]]</f>
        <v>0.55231243576567313</v>
      </c>
      <c r="F14" s="3">
        <v>3126</v>
      </c>
      <c r="G14" s="5">
        <f>Table8[[#This Row],[OPEX]]/Table8[[#This Row],[Revenue]]</f>
        <v>0.32127440904419324</v>
      </c>
      <c r="H14" s="3">
        <v>-1418</v>
      </c>
      <c r="I14" s="5">
        <f>ABS(Table8[[#This Row],[CAPEX]]/Table8[[#This Row],[Revenue]])</f>
        <v>0.14573484069886947</v>
      </c>
      <c r="J14" s="21">
        <f>Table8[[#This Row],[COGS]]+Table8[[#This Row],[OPEX]]-Table8[[#This Row],[CAPEX]]</f>
        <v>9918</v>
      </c>
    </row>
    <row r="15" spans="2:10" x14ac:dyDescent="0.2">
      <c r="B15" t="s">
        <v>119</v>
      </c>
      <c r="C15" s="3">
        <v>11343</v>
      </c>
      <c r="D15" s="3">
        <v>6451</v>
      </c>
      <c r="E15" s="5">
        <f>Table8[[#This Row],[COGS]]/Table8[[#This Row],[Revenue]]</f>
        <v>0.56872079696729261</v>
      </c>
      <c r="F15" s="3">
        <v>3399</v>
      </c>
      <c r="G15" s="5">
        <f>Table8[[#This Row],[OPEX]]/Table8[[#This Row],[Revenue]]</f>
        <v>0.2996561756149167</v>
      </c>
      <c r="H15" s="3">
        <v>-1636</v>
      </c>
      <c r="I15" s="5">
        <f>ABS(Table8[[#This Row],[CAPEX]]/Table8[[#This Row],[Revenue]])</f>
        <v>0.14422992153751213</v>
      </c>
      <c r="J15" s="21">
        <f>Table8[[#This Row],[COGS]]+Table8[[#This Row],[OPEX]]-Table8[[#This Row],[CAPEX]]</f>
        <v>11486</v>
      </c>
    </row>
    <row r="16" spans="2:10" x14ac:dyDescent="0.2">
      <c r="B16" t="s">
        <v>120</v>
      </c>
      <c r="C16" s="3">
        <v>11962</v>
      </c>
      <c r="D16" s="3">
        <v>6611</v>
      </c>
      <c r="E16" s="5">
        <f>Table8[[#This Row],[COGS]]/Table8[[#This Row],[Revenue]]</f>
        <v>0.55266677813074738</v>
      </c>
      <c r="F16" s="3">
        <v>3723</v>
      </c>
      <c r="G16" s="5">
        <f>Table8[[#This Row],[OPEX]]/Table8[[#This Row],[Revenue]]</f>
        <v>0.31123557933455942</v>
      </c>
      <c r="H16" s="3">
        <v>-1853</v>
      </c>
      <c r="I16" s="5">
        <f>ABS(Table8[[#This Row],[CAPEX]]/Table8[[#This Row],[Revenue]])</f>
        <v>0.15490720615281725</v>
      </c>
      <c r="J16" s="21">
        <f>Table8[[#This Row],[COGS]]+Table8[[#This Row],[OPEX]]-Table8[[#This Row],[CAPEX]]</f>
        <v>12187</v>
      </c>
    </row>
    <row r="17" spans="2:10" x14ac:dyDescent="0.2">
      <c r="B17" t="s">
        <v>121</v>
      </c>
      <c r="C17" s="3">
        <v>13120</v>
      </c>
      <c r="D17" s="3">
        <v>7225</v>
      </c>
      <c r="E17" s="5">
        <f>Table8[[#This Row],[COGS]]/Table8[[#This Row],[Revenue]]</f>
        <v>0.55068597560975607</v>
      </c>
      <c r="F17" s="3">
        <v>4048</v>
      </c>
      <c r="G17" s="5">
        <f>Table8[[#This Row],[OPEX]]/Table8[[#This Row],[Revenue]]</f>
        <v>0.30853658536585366</v>
      </c>
      <c r="H17" s="3">
        <v>-1934</v>
      </c>
      <c r="I17" s="5">
        <f>ABS(Table8[[#This Row],[CAPEX]]/Table8[[#This Row],[Revenue]])</f>
        <v>0.14740853658536585</v>
      </c>
      <c r="J17" s="21">
        <f>Table8[[#This Row],[COGS]]+Table8[[#This Row],[OPEX]]-Table8[[#This Row],[CAPEX]]</f>
        <v>13207</v>
      </c>
    </row>
    <row r="18" spans="2:10" x14ac:dyDescent="0.2">
      <c r="B18" t="s">
        <v>122</v>
      </c>
      <c r="C18" s="3">
        <v>13583</v>
      </c>
      <c r="D18" s="3">
        <v>7584</v>
      </c>
      <c r="E18" s="5">
        <f>Table8[[#This Row],[COGS]]/Table8[[#This Row],[Revenue]]</f>
        <v>0.55834499006110583</v>
      </c>
      <c r="F18" s="3">
        <v>4340</v>
      </c>
      <c r="G18" s="5">
        <f>Table8[[#This Row],[OPEX]]/Table8[[#This Row],[Revenue]]</f>
        <v>0.31951704336302733</v>
      </c>
      <c r="H18" s="3">
        <v>-2326</v>
      </c>
      <c r="I18" s="5">
        <f>ABS(Table8[[#This Row],[CAPEX]]/Table8[[#This Row],[Revenue]])</f>
        <v>0.17124346609732755</v>
      </c>
      <c r="J18" s="21">
        <f>Table8[[#This Row],[COGS]]+Table8[[#This Row],[OPEX]]-Table8[[#This Row],[CAPEX]]</f>
        <v>14250</v>
      </c>
    </row>
    <row r="19" spans="2:10" x14ac:dyDescent="0.2">
      <c r="B19" t="s">
        <v>123</v>
      </c>
      <c r="C19" s="3">
        <v>13032</v>
      </c>
      <c r="D19" s="3">
        <v>6242</v>
      </c>
      <c r="E19" s="5">
        <f>Table8[[#This Row],[COGS]]/Table8[[#This Row],[Revenue]]</f>
        <v>0.47897483118477596</v>
      </c>
      <c r="F19" s="3">
        <v>4891</v>
      </c>
      <c r="G19" s="5">
        <f>Table8[[#This Row],[OPEX]]/Table8[[#This Row],[Revenue]]</f>
        <v>0.37530693677102517</v>
      </c>
      <c r="H19" s="3">
        <v>-2193</v>
      </c>
      <c r="I19" s="5">
        <f>ABS(Table8[[#This Row],[CAPEX]]/Table8[[#This Row],[Revenue]])</f>
        <v>0.1682780847145488</v>
      </c>
      <c r="J19" s="21">
        <f>Table8[[#This Row],[COGS]]+Table8[[#This Row],[OPEX]]-Table8[[#This Row],[CAPEX]]</f>
        <v>13326</v>
      </c>
    </row>
    <row r="20" spans="2:10" x14ac:dyDescent="0.2">
      <c r="B20" t="s">
        <v>124</v>
      </c>
      <c r="C20" s="3">
        <v>13325</v>
      </c>
      <c r="D20" s="3">
        <v>8642</v>
      </c>
      <c r="E20" s="5">
        <f>Table8[[#This Row],[COGS]]/Table8[[#This Row],[Revenue]]</f>
        <v>0.64855534709193241</v>
      </c>
      <c r="F20" s="3">
        <v>2563</v>
      </c>
      <c r="G20" s="5">
        <f>Table8[[#This Row],[OPEX]]/Table8[[#This Row],[Revenue]]</f>
        <v>0.19234521575984992</v>
      </c>
      <c r="H20" s="3">
        <v>-2014</v>
      </c>
      <c r="I20" s="5">
        <f>ABS(Table8[[#This Row],[CAPEX]]/Table8[[#This Row],[Revenue]])</f>
        <v>0.15114446529080675</v>
      </c>
      <c r="J20" s="21">
        <f>Table8[[#This Row],[COGS]]+Table8[[#This Row],[OPEX]]-Table8[[#This Row],[CAPEX]]</f>
        <v>13219</v>
      </c>
    </row>
    <row r="21" spans="2:10" x14ac:dyDescent="0.2">
      <c r="B21" t="s">
        <v>125</v>
      </c>
      <c r="C21" s="3">
        <v>12886</v>
      </c>
      <c r="D21" s="3">
        <v>7970</v>
      </c>
      <c r="E21" s="5">
        <f>Table8[[#This Row],[COGS]]/Table8[[#This Row],[Revenue]]</f>
        <v>0.61850069843240729</v>
      </c>
      <c r="F21" s="3">
        <v>2677</v>
      </c>
      <c r="G21" s="5">
        <f>Table8[[#This Row],[OPEX]]/Table8[[#This Row],[Revenue]]</f>
        <v>0.20774483936054633</v>
      </c>
      <c r="H21" s="3">
        <v>-1967</v>
      </c>
      <c r="I21" s="5">
        <f>ABS(Table8[[#This Row],[CAPEX]]/Table8[[#This Row],[Revenue]])</f>
        <v>0.15264628278752135</v>
      </c>
      <c r="J21" s="21">
        <f>Table8[[#This Row],[COGS]]+Table8[[#This Row],[OPEX]]-Table8[[#This Row],[CAPEX]]</f>
        <v>12614</v>
      </c>
    </row>
    <row r="22" spans="2:10" x14ac:dyDescent="0.2">
      <c r="B22" t="s">
        <v>126</v>
      </c>
      <c r="C22" s="3">
        <v>12188</v>
      </c>
      <c r="D22" s="3">
        <v>7069</v>
      </c>
      <c r="E22" s="5">
        <f>Table8[[#This Row],[COGS]]/Table8[[#This Row],[Revenue]]</f>
        <v>0.57999671808336073</v>
      </c>
      <c r="F22" s="3">
        <v>2780</v>
      </c>
      <c r="G22" s="5">
        <f>Table8[[#This Row],[OPEX]]/Table8[[#This Row],[Revenue]]</f>
        <v>0.22809320643255662</v>
      </c>
      <c r="H22" s="3">
        <v>-2069</v>
      </c>
      <c r="I22" s="5">
        <f>ABS(Table8[[#This Row],[CAPEX]]/Table8[[#This Row],[Revenue]])</f>
        <v>0.16975713816869051</v>
      </c>
      <c r="J22" s="21">
        <f>Table8[[#This Row],[COGS]]+Table8[[#This Row],[OPEX]]-Table8[[#This Row],[CAPEX]]</f>
        <v>11918</v>
      </c>
    </row>
    <row r="23" spans="2:10" x14ac:dyDescent="0.2">
      <c r="B23" t="s">
        <v>127</v>
      </c>
      <c r="C23" s="3">
        <v>12354</v>
      </c>
      <c r="D23" s="3">
        <v>7191</v>
      </c>
      <c r="E23" s="5">
        <f>Table8[[#This Row],[COGS]]/Table8[[#This Row],[Revenue]]</f>
        <v>0.58207867897037402</v>
      </c>
      <c r="F23" s="3">
        <v>2919</v>
      </c>
      <c r="G23" s="5">
        <f>Table8[[#This Row],[OPEX]]/Table8[[#This Row],[Revenue]]</f>
        <v>0.23627974745021854</v>
      </c>
      <c r="H23" s="3">
        <v>-2538</v>
      </c>
      <c r="I23" s="5">
        <f>ABS(Table8[[#This Row],[CAPEX]]/Table8[[#This Row],[Revenue]])</f>
        <v>0.20543953375424964</v>
      </c>
      <c r="J23" s="21">
        <f>Table8[[#This Row],[COGS]]+Table8[[#This Row],[OPEX]]-Table8[[#This Row],[CAPEX]]</f>
        <v>12648</v>
      </c>
    </row>
    <row r="24" spans="2:10" x14ac:dyDescent="0.2">
      <c r="B24" t="s">
        <v>128</v>
      </c>
      <c r="C24" s="3">
        <v>12919</v>
      </c>
      <c r="D24" s="3">
        <v>7807</v>
      </c>
      <c r="E24" s="5">
        <f>Table8[[#This Row],[COGS]]/Table8[[#This Row],[Revenue]]</f>
        <v>0.60430373867946441</v>
      </c>
      <c r="F24" s="3">
        <v>2948</v>
      </c>
      <c r="G24" s="5">
        <f>Table8[[#This Row],[OPEX]]/Table8[[#This Row],[Revenue]]</f>
        <v>0.22819103645793018</v>
      </c>
      <c r="H24" s="3">
        <v>-2419</v>
      </c>
      <c r="I24" s="5">
        <f>ABS(Table8[[#This Row],[CAPEX]]/Table8[[#This Row],[Revenue]])</f>
        <v>0.18724359470547255</v>
      </c>
      <c r="J24" s="21">
        <f>Table8[[#This Row],[COGS]]+Table8[[#This Row],[OPEX]]-Table8[[#This Row],[CAPEX]]</f>
        <v>13174</v>
      </c>
    </row>
    <row r="25" spans="2:10" x14ac:dyDescent="0.2">
      <c r="B25" t="s">
        <v>129</v>
      </c>
      <c r="C25" s="3">
        <v>12554</v>
      </c>
      <c r="D25" s="3">
        <v>7060</v>
      </c>
      <c r="E25" s="5">
        <f>Table8[[#This Row],[COGS]]/Table8[[#This Row],[Revenue]]</f>
        <v>0.56237055918432377</v>
      </c>
      <c r="F25" s="3">
        <v>3067</v>
      </c>
      <c r="G25" s="5">
        <f>Table8[[#This Row],[OPEX]]/Table8[[#This Row],[Revenue]]</f>
        <v>0.24430460411024374</v>
      </c>
      <c r="H25" s="3">
        <v>-3054</v>
      </c>
      <c r="I25" s="5">
        <f>ABS(Table8[[#This Row],[CAPEX]]/Table8[[#This Row],[Revenue]])</f>
        <v>0.24326907758483352</v>
      </c>
      <c r="J25" s="21">
        <f>Table8[[#This Row],[COGS]]+Table8[[#This Row],[OPEX]]-Table8[[#This Row],[CAPEX]]</f>
        <v>13181</v>
      </c>
    </row>
    <row r="26" spans="2:10" x14ac:dyDescent="0.2">
      <c r="B26" t="s">
        <v>130</v>
      </c>
      <c r="C26" s="3">
        <v>12075</v>
      </c>
      <c r="D26" s="3">
        <v>6152</v>
      </c>
      <c r="E26" s="5">
        <f>Table8[[#This Row],[COGS]]/Table8[[#This Row],[Revenue]]</f>
        <v>0.50948240165631475</v>
      </c>
      <c r="F26" s="3">
        <v>3247</v>
      </c>
      <c r="G26" s="5">
        <f>Table8[[#This Row],[OPEX]]/Table8[[#This Row],[Revenue]]</f>
        <v>0.26890269151138718</v>
      </c>
      <c r="H26" s="3">
        <v>-3680</v>
      </c>
      <c r="I26" s="5">
        <f>ABS(Table8[[#This Row],[CAPEX]]/Table8[[#This Row],[Revenue]])</f>
        <v>0.30476190476190479</v>
      </c>
      <c r="J26" s="21">
        <f>Table8[[#This Row],[COGS]]+Table8[[#This Row],[OPEX]]-Table8[[#This Row],[CAPEX]]</f>
        <v>13079</v>
      </c>
    </row>
    <row r="27" spans="2:10" x14ac:dyDescent="0.2">
      <c r="B27" t="s">
        <v>131</v>
      </c>
      <c r="C27" s="3">
        <v>12033</v>
      </c>
      <c r="D27" s="3">
        <v>5764</v>
      </c>
      <c r="E27" s="5">
        <f>Table8[[#This Row],[COGS]]/Table8[[#This Row],[Revenue]]</f>
        <v>0.47901603922546332</v>
      </c>
      <c r="F27" s="3">
        <v>3496</v>
      </c>
      <c r="G27" s="5">
        <f>Table8[[#This Row],[OPEX]]/Table8[[#This Row],[Revenue]]</f>
        <v>0.29053436383279313</v>
      </c>
      <c r="H27" s="3">
        <v>-3443</v>
      </c>
      <c r="I27" s="5">
        <f>ABS(Table8[[#This Row],[CAPEX]]/Table8[[#This Row],[Revenue]])</f>
        <v>0.28612980969001911</v>
      </c>
      <c r="J27" s="21">
        <f>Table8[[#This Row],[COGS]]+Table8[[#This Row],[OPEX]]-Table8[[#This Row],[CAPEX]]</f>
        <v>12703</v>
      </c>
    </row>
    <row r="28" spans="2:10" x14ac:dyDescent="0.2">
      <c r="B28" t="s">
        <v>132</v>
      </c>
      <c r="C28" s="3">
        <v>12337</v>
      </c>
      <c r="D28" s="3">
        <v>6100</v>
      </c>
      <c r="E28" s="5">
        <f>Table8[[#This Row],[COGS]]/Table8[[#This Row],[Revenue]]</f>
        <v>0.49444759666045229</v>
      </c>
      <c r="F28" s="3">
        <v>3704</v>
      </c>
      <c r="G28" s="5">
        <f>Table8[[#This Row],[OPEX]]/Table8[[#This Row],[Revenue]]</f>
        <v>0.30023506525087135</v>
      </c>
      <c r="H28" s="3">
        <v>-3497</v>
      </c>
      <c r="I28" s="5">
        <f>ABS(Table8[[#This Row],[CAPEX]]/Table8[[#This Row],[Revenue]])</f>
        <v>0.2834562697576396</v>
      </c>
      <c r="J28" s="21">
        <f>Table8[[#This Row],[COGS]]+Table8[[#This Row],[OPEX]]-Table8[[#This Row],[CAPEX]]</f>
        <v>13301</v>
      </c>
    </row>
    <row r="29" spans="2:10" x14ac:dyDescent="0.2">
      <c r="B29" t="s">
        <v>133</v>
      </c>
      <c r="C29" s="3">
        <v>12574</v>
      </c>
      <c r="D29" s="3">
        <v>5808</v>
      </c>
      <c r="E29" s="5">
        <f>Table8[[#This Row],[COGS]]/Table8[[#This Row],[Revenue]]</f>
        <v>0.46190551932559248</v>
      </c>
      <c r="F29" s="3">
        <v>4090</v>
      </c>
      <c r="G29" s="5">
        <f>Table8[[#This Row],[OPEX]]/Table8[[#This Row],[Revenue]]</f>
        <v>0.32527437569588041</v>
      </c>
      <c r="H29" s="3">
        <v>-3486</v>
      </c>
      <c r="I29" s="5">
        <f>ABS(Table8[[#This Row],[CAPEX]]/Table8[[#This Row],[Revenue]])</f>
        <v>0.27723874662000952</v>
      </c>
      <c r="J29" s="21">
        <f>Table8[[#This Row],[COGS]]+Table8[[#This Row],[OPEX]]-Table8[[#This Row],[CAPEX]]</f>
        <v>13384</v>
      </c>
    </row>
    <row r="30" spans="2:10" x14ac:dyDescent="0.2">
      <c r="B30" t="s">
        <v>134</v>
      </c>
      <c r="C30" s="3">
        <v>12246</v>
      </c>
      <c r="D30" s="3">
        <v>5097</v>
      </c>
      <c r="E30" s="5">
        <f>Table8[[#This Row],[COGS]]/Table8[[#This Row],[Revenue]]</f>
        <v>0.41621754042136205</v>
      </c>
      <c r="F30" s="3">
        <v>4495</v>
      </c>
      <c r="G30" s="5">
        <f>Table8[[#This Row],[OPEX]]/Table8[[#This Row],[Revenue]]</f>
        <v>0.36705863138984157</v>
      </c>
      <c r="H30" s="3">
        <v>-3909</v>
      </c>
      <c r="I30" s="5">
        <f>ABS(Table8[[#This Row],[CAPEX]]/Table8[[#This Row],[Revenue]])</f>
        <v>0.31920627143557079</v>
      </c>
      <c r="J30" s="21">
        <f>Table8[[#This Row],[COGS]]+Table8[[#This Row],[OPEX]]-Table8[[#This Row],[CAPEX]]</f>
        <v>13501</v>
      </c>
    </row>
    <row r="31" spans="2:10" x14ac:dyDescent="0.2">
      <c r="B31" t="s">
        <v>135</v>
      </c>
      <c r="C31" s="3">
        <v>13676</v>
      </c>
      <c r="D31" s="3">
        <v>6008</v>
      </c>
      <c r="E31" s="5">
        <f>Table8[[#This Row],[COGS]]/Table8[[#This Row],[Revenue]]</f>
        <v>0.43930973968996784</v>
      </c>
      <c r="F31" s="3">
        <v>4842</v>
      </c>
      <c r="G31" s="5">
        <f>Table8[[#This Row],[OPEX]]/Table8[[#This Row],[Revenue]]</f>
        <v>0.35405089207370577</v>
      </c>
      <c r="H31" s="3">
        <v>-3953</v>
      </c>
      <c r="I31" s="5">
        <f>ABS(Table8[[#This Row],[CAPEX]]/Table8[[#This Row],[Revenue]])</f>
        <v>0.28904650482597249</v>
      </c>
      <c r="J31" s="21">
        <f>Table8[[#This Row],[COGS]]+Table8[[#This Row],[OPEX]]-Table8[[#This Row],[CAPEX]]</f>
        <v>14803</v>
      </c>
    </row>
    <row r="32" spans="2:10" x14ac:dyDescent="0.2">
      <c r="B32" t="s">
        <v>136</v>
      </c>
      <c r="C32" s="3">
        <v>15670</v>
      </c>
      <c r="D32" s="3">
        <v>7985</v>
      </c>
      <c r="E32" s="5">
        <f>Table8[[#This Row],[COGS]]/Table8[[#This Row],[Revenue]]</f>
        <v>0.50957243139757502</v>
      </c>
      <c r="F32" s="3">
        <v>5061</v>
      </c>
      <c r="G32" s="5">
        <f>Table8[[#This Row],[OPEX]]/Table8[[#This Row],[Revenue]]</f>
        <v>0.32297383535417995</v>
      </c>
      <c r="H32" s="3">
        <v>-4168</v>
      </c>
      <c r="I32" s="5">
        <f>ABS(Table8[[#This Row],[CAPEX]]/Table8[[#This Row],[Revenue]])</f>
        <v>0.26598596043395023</v>
      </c>
      <c r="J32" s="21">
        <f>Table8[[#This Row],[COGS]]+Table8[[#This Row],[OPEX]]-Table8[[#This Row],[CAPEX]]</f>
        <v>17214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6265.4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 t="e">
        <f>(Table12[[#This Row],[LongLiabilities]]+Table12[[#This Row],[CurrentLiabilities]])/(Table12[[#This Row],[TotalCash]]+Table12[[#This Row],[FreeCashFlow]])</f>
        <v>#DIV/0!</v>
      </c>
    </row>
    <row r="4" spans="2:12" x14ac:dyDescent="0.2">
      <c r="B4" t="s">
        <v>108</v>
      </c>
      <c r="C4" s="3">
        <v>6373.1</v>
      </c>
      <c r="D4" s="3">
        <v>492.4</v>
      </c>
      <c r="E4" s="3">
        <v>245.2</v>
      </c>
      <c r="F4" s="3">
        <v>1174.8</v>
      </c>
      <c r="G4" s="3">
        <v>12553.6</v>
      </c>
      <c r="H4" s="3">
        <v>894.4</v>
      </c>
      <c r="I4" s="3">
        <v>6880.7</v>
      </c>
      <c r="J4" s="27">
        <f>Table12[[#This Row],[CurrentAssets]]/Table12[[#This Row],[CurrentLiabilities]]</f>
        <v>1.3135062611806798</v>
      </c>
      <c r="K4" s="3">
        <v>10.9</v>
      </c>
      <c r="L4" s="29">
        <f>(Table12[[#This Row],[LongLiabilities]]+Table12[[#This Row],[CurrentLiabilities]])/(Table12[[#This Row],[TotalCash]]+Table12[[#This Row],[FreeCashFlow]])</f>
        <v>10.54107917570499</v>
      </c>
    </row>
    <row r="5" spans="2:12" x14ac:dyDescent="0.2">
      <c r="B5" t="s">
        <v>109</v>
      </c>
      <c r="C5" s="3">
        <v>6536.9</v>
      </c>
      <c r="D5" s="3">
        <v>583.70000000000005</v>
      </c>
      <c r="E5" s="3">
        <v>342.3</v>
      </c>
      <c r="F5" s="3">
        <v>1247.8</v>
      </c>
      <c r="G5" s="3">
        <v>12702.1</v>
      </c>
      <c r="H5" s="3">
        <v>1121.4000000000001</v>
      </c>
      <c r="I5" s="3">
        <v>6665.9</v>
      </c>
      <c r="J5" s="27">
        <f>Table12[[#This Row],[CurrentAssets]]/Table12[[#This Row],[CurrentLiabilities]]</f>
        <v>1.1127162475477081</v>
      </c>
      <c r="K5" s="3">
        <v>183.5</v>
      </c>
      <c r="L5" s="29">
        <f>(Table12[[#This Row],[LongLiabilities]]+Table12[[#This Row],[CurrentLiabilities]])/(Table12[[#This Row],[TotalCash]]+Table12[[#This Row],[FreeCashFlow]])</f>
        <v>8.4096112311015112</v>
      </c>
    </row>
    <row r="6" spans="2:12" x14ac:dyDescent="0.2">
      <c r="B6" t="s">
        <v>110</v>
      </c>
      <c r="C6" s="3">
        <v>7133.1</v>
      </c>
      <c r="D6" s="3">
        <v>432.1</v>
      </c>
      <c r="E6" s="3">
        <v>106.9</v>
      </c>
      <c r="F6" s="3">
        <v>1132.5</v>
      </c>
      <c r="G6" s="3">
        <v>12924.7</v>
      </c>
      <c r="H6" s="3">
        <v>1035.5999999999999</v>
      </c>
      <c r="I6" s="3">
        <v>6971.4</v>
      </c>
      <c r="J6" s="27">
        <f>Table12[[#This Row],[CurrentAssets]]/Table12[[#This Row],[CurrentLiabilities]]</f>
        <v>1.0935689455388182</v>
      </c>
      <c r="K6" s="3">
        <v>106.3</v>
      </c>
      <c r="L6" s="29">
        <f>(Table12[[#This Row],[LongLiabilities]]+Table12[[#This Row],[CurrentLiabilities]])/(Table12[[#This Row],[TotalCash]]+Table12[[#This Row],[FreeCashFlow]])</f>
        <v>14.855287569573283</v>
      </c>
    </row>
    <row r="7" spans="2:12" x14ac:dyDescent="0.2">
      <c r="B7" t="s">
        <v>111</v>
      </c>
      <c r="C7" s="3">
        <v>7196.2</v>
      </c>
      <c r="D7" s="3">
        <v>565.9</v>
      </c>
      <c r="E7" s="3">
        <v>183.5</v>
      </c>
      <c r="F7" s="3">
        <v>1527.2</v>
      </c>
      <c r="G7" s="3">
        <v>13195.3</v>
      </c>
      <c r="H7" s="3">
        <v>1548.3</v>
      </c>
      <c r="I7" s="3">
        <v>6926.1</v>
      </c>
      <c r="J7" s="27">
        <f>Table12[[#This Row],[CurrentAssets]]/Table12[[#This Row],[CurrentLiabilities]]</f>
        <v>0.98637215010010981</v>
      </c>
      <c r="K7" s="3">
        <v>529.4</v>
      </c>
      <c r="L7" s="29">
        <f>(Table12[[#This Row],[LongLiabilities]]+Table12[[#This Row],[CurrentLiabilities]])/(Table12[[#This Row],[TotalCash]]+Table12[[#This Row],[FreeCashFlow]])</f>
        <v>11.308246597277822</v>
      </c>
    </row>
    <row r="8" spans="2:12" x14ac:dyDescent="0.2">
      <c r="B8" t="s">
        <v>112</v>
      </c>
      <c r="C8" s="3">
        <v>7093</v>
      </c>
      <c r="D8" s="3">
        <v>771</v>
      </c>
      <c r="E8" s="3">
        <v>102.3</v>
      </c>
      <c r="F8" s="3">
        <v>1093.5</v>
      </c>
      <c r="G8" s="3">
        <v>13287.9</v>
      </c>
      <c r="H8" s="3">
        <v>1141.4000000000001</v>
      </c>
      <c r="I8" s="3">
        <v>6964.8</v>
      </c>
      <c r="J8" s="27">
        <f>Table12[[#This Row],[CurrentAssets]]/Table12[[#This Row],[CurrentLiabilities]]</f>
        <v>0.9580339933415104</v>
      </c>
      <c r="K8" s="3">
        <v>225</v>
      </c>
      <c r="L8" s="29">
        <f>(Table12[[#This Row],[LongLiabilities]]+Table12[[#This Row],[CurrentLiabilities]])/(Table12[[#This Row],[TotalCash]]+Table12[[#This Row],[FreeCashFlow]])</f>
        <v>9.2822626817817486</v>
      </c>
    </row>
    <row r="9" spans="2:12" x14ac:dyDescent="0.2">
      <c r="B9" t="s">
        <v>113</v>
      </c>
      <c r="C9" s="3">
        <v>7491.4</v>
      </c>
      <c r="D9" s="3">
        <v>527.20000000000005</v>
      </c>
      <c r="E9" s="3">
        <v>485.05</v>
      </c>
      <c r="F9" s="3">
        <v>1712.6780000000001</v>
      </c>
      <c r="G9" s="3">
        <v>13818.798000000001</v>
      </c>
      <c r="H9" s="3">
        <v>2101.3389999999999</v>
      </c>
      <c r="I9" s="3">
        <v>7768.5169999999998</v>
      </c>
      <c r="J9" s="27">
        <f>Table12[[#This Row],[CurrentAssets]]/Table12[[#This Row],[CurrentLiabilities]]</f>
        <v>0.81504126654480791</v>
      </c>
      <c r="K9" s="3">
        <v>890.37099999999998</v>
      </c>
      <c r="L9" s="29">
        <f>(Table12[[#This Row],[LongLiabilities]]+Table12[[#This Row],[CurrentLiabilities]])/(Table12[[#This Row],[TotalCash]]+Table12[[#This Row],[FreeCashFlow]])</f>
        <v>9.7504134354161511</v>
      </c>
    </row>
    <row r="10" spans="2:12" x14ac:dyDescent="0.2">
      <c r="B10" t="s">
        <v>114</v>
      </c>
      <c r="C10" s="3">
        <v>9431.3909999999996</v>
      </c>
      <c r="D10" s="3">
        <v>14.827</v>
      </c>
      <c r="E10" s="3">
        <v>94.828000000000003</v>
      </c>
      <c r="F10" s="3">
        <v>2015.9870000000001</v>
      </c>
      <c r="G10" s="3">
        <v>14751.258</v>
      </c>
      <c r="H10" s="3">
        <v>2337.1790000000001</v>
      </c>
      <c r="I10" s="3">
        <v>8708.0640000000003</v>
      </c>
      <c r="J10" s="27">
        <f>Table12[[#This Row],[CurrentAssets]]/Table12[[#This Row],[CurrentLiabilities]]</f>
        <v>0.86257278539641169</v>
      </c>
      <c r="K10" s="3">
        <v>564.63199999999995</v>
      </c>
      <c r="L10" s="29">
        <f>(Table12[[#This Row],[LongLiabilities]]+Table12[[#This Row],[CurrentLiabilities]])/(Table12[[#This Row],[TotalCash]]+Table12[[#This Row],[FreeCashFlow]])</f>
        <v>100.72721718115909</v>
      </c>
    </row>
    <row r="11" spans="2:12" x14ac:dyDescent="0.2">
      <c r="B11" t="s">
        <v>115</v>
      </c>
      <c r="C11" s="3">
        <v>9389</v>
      </c>
      <c r="D11" s="3">
        <v>330</v>
      </c>
      <c r="E11" s="3">
        <v>359</v>
      </c>
      <c r="F11" s="3">
        <v>1498</v>
      </c>
      <c r="G11" s="3">
        <v>15536</v>
      </c>
      <c r="H11" s="3">
        <v>2144</v>
      </c>
      <c r="I11" s="3">
        <v>9001</v>
      </c>
      <c r="J11" s="27">
        <f>Table12[[#This Row],[CurrentAssets]]/Table12[[#This Row],[CurrentLiabilities]]</f>
        <v>0.69869402985074625</v>
      </c>
      <c r="K11" s="3">
        <v>655</v>
      </c>
      <c r="L11" s="29">
        <f>(Table12[[#This Row],[LongLiabilities]]+Table12[[#This Row],[CurrentLiabilities]])/(Table12[[#This Row],[TotalCash]]+Table12[[#This Row],[FreeCashFlow]])</f>
        <v>16.175616835994195</v>
      </c>
    </row>
    <row r="12" spans="2:12" x14ac:dyDescent="0.2">
      <c r="B12" t="s">
        <v>116</v>
      </c>
      <c r="C12" s="3">
        <v>8498</v>
      </c>
      <c r="D12" s="3">
        <v>36</v>
      </c>
      <c r="E12" s="3">
        <v>118</v>
      </c>
      <c r="F12" s="3">
        <v>1706</v>
      </c>
      <c r="G12" s="3">
        <v>17961</v>
      </c>
      <c r="H12" s="3">
        <v>2274</v>
      </c>
      <c r="I12" s="3">
        <v>11250</v>
      </c>
      <c r="J12" s="27">
        <f>Table12[[#This Row],[CurrentAssets]]/Table12[[#This Row],[CurrentLiabilities]]</f>
        <v>0.75021987686895342</v>
      </c>
      <c r="K12" s="3">
        <v>635</v>
      </c>
      <c r="L12" s="29">
        <f>(Table12[[#This Row],[LongLiabilities]]+Table12[[#This Row],[CurrentLiabilities]])/(Table12[[#This Row],[TotalCash]]+Table12[[#This Row],[FreeCashFlow]])</f>
        <v>87.818181818181813</v>
      </c>
    </row>
    <row r="13" spans="2:12" x14ac:dyDescent="0.2">
      <c r="B13" t="s">
        <v>117</v>
      </c>
      <c r="C13" s="3">
        <v>9808</v>
      </c>
      <c r="D13" s="3">
        <v>-77</v>
      </c>
      <c r="E13" s="3">
        <v>49</v>
      </c>
      <c r="F13" s="3">
        <v>1592</v>
      </c>
      <c r="G13" s="3">
        <v>19374</v>
      </c>
      <c r="H13" s="3">
        <v>1911</v>
      </c>
      <c r="I13" s="3">
        <v>12377</v>
      </c>
      <c r="J13" s="27">
        <f>Table12[[#This Row],[CurrentAssets]]/Table12[[#This Row],[CurrentLiabilities]]</f>
        <v>0.83307169021454741</v>
      </c>
      <c r="K13" s="3">
        <v>325</v>
      </c>
      <c r="L13" s="29">
        <f>(Table12[[#This Row],[LongLiabilities]]+Table12[[#This Row],[CurrentLiabilities]])/(Table12[[#This Row],[TotalCash]]+Table12[[#This Row],[FreeCashFlow]])</f>
        <v>-510.28571428571428</v>
      </c>
    </row>
    <row r="14" spans="2:12" x14ac:dyDescent="0.2">
      <c r="B14" t="s">
        <v>118</v>
      </c>
      <c r="C14" s="3">
        <v>9730</v>
      </c>
      <c r="D14" s="3">
        <v>-107</v>
      </c>
      <c r="E14" s="3">
        <v>26</v>
      </c>
      <c r="F14" s="3">
        <v>1713</v>
      </c>
      <c r="G14" s="3">
        <v>20847</v>
      </c>
      <c r="H14" s="3">
        <v>2245</v>
      </c>
      <c r="I14" s="3">
        <v>13009</v>
      </c>
      <c r="J14" s="27">
        <f>Table12[[#This Row],[CurrentAssets]]/Table12[[#This Row],[CurrentLiabilities]]</f>
        <v>0.76302895322939868</v>
      </c>
      <c r="K14" s="3">
        <v>625</v>
      </c>
      <c r="L14" s="29">
        <f>(Table12[[#This Row],[LongLiabilities]]+Table12[[#This Row],[CurrentLiabilities]])/(Table12[[#This Row],[TotalCash]]+Table12[[#This Row],[FreeCashFlow]])</f>
        <v>-188.32098765432099</v>
      </c>
    </row>
    <row r="15" spans="2:12" x14ac:dyDescent="0.2">
      <c r="B15" t="s">
        <v>119</v>
      </c>
      <c r="C15" s="3">
        <v>11343</v>
      </c>
      <c r="D15" s="3">
        <v>-846</v>
      </c>
      <c r="E15" s="3">
        <v>81</v>
      </c>
      <c r="F15" s="3">
        <v>3162</v>
      </c>
      <c r="G15" s="3">
        <v>21688</v>
      </c>
      <c r="H15" s="3">
        <v>3321</v>
      </c>
      <c r="I15" s="3">
        <v>13964</v>
      </c>
      <c r="J15" s="27">
        <f>Table12[[#This Row],[CurrentAssets]]/Table12[[#This Row],[CurrentLiabilities]]</f>
        <v>0.95212285456187895</v>
      </c>
      <c r="K15" s="3">
        <v>777</v>
      </c>
      <c r="L15" s="29">
        <f>(Table12[[#This Row],[LongLiabilities]]+Table12[[#This Row],[CurrentLiabilities]])/(Table12[[#This Row],[TotalCash]]+Table12[[#This Row],[FreeCashFlow]])</f>
        <v>-22.594771241830067</v>
      </c>
    </row>
    <row r="16" spans="2:12" x14ac:dyDescent="0.2">
      <c r="B16" t="s">
        <v>120</v>
      </c>
      <c r="C16" s="3">
        <v>11962</v>
      </c>
      <c r="D16" s="3">
        <v>-499</v>
      </c>
      <c r="E16" s="3">
        <v>94</v>
      </c>
      <c r="F16" s="3">
        <v>2937</v>
      </c>
      <c r="G16" s="3">
        <v>23762</v>
      </c>
      <c r="H16" s="3">
        <v>2872</v>
      </c>
      <c r="I16" s="3">
        <v>15569</v>
      </c>
      <c r="J16" s="27">
        <f>Table12[[#This Row],[CurrentAssets]]/Table12[[#This Row],[CurrentLiabilities]]</f>
        <v>1.0226323119777159</v>
      </c>
      <c r="K16" s="3">
        <v>491</v>
      </c>
      <c r="L16" s="29">
        <f>(Table12[[#This Row],[LongLiabilities]]+Table12[[#This Row],[CurrentLiabilities]])/(Table12[[#This Row],[TotalCash]]+Table12[[#This Row],[FreeCashFlow]])</f>
        <v>-45.533333333333331</v>
      </c>
    </row>
    <row r="17" spans="2:12" x14ac:dyDescent="0.2">
      <c r="B17" t="s">
        <v>121</v>
      </c>
      <c r="C17" s="3">
        <v>13120</v>
      </c>
      <c r="D17" s="3">
        <v>-379</v>
      </c>
      <c r="E17" s="3">
        <v>211</v>
      </c>
      <c r="F17" s="3">
        <v>2550</v>
      </c>
      <c r="G17" s="3">
        <v>25712</v>
      </c>
      <c r="H17" s="3">
        <v>3851</v>
      </c>
      <c r="I17" s="3">
        <v>15079</v>
      </c>
      <c r="J17" s="27">
        <f>Table12[[#This Row],[CurrentAssets]]/Table12[[#This Row],[CurrentLiabilities]]</f>
        <v>0.66216567125421966</v>
      </c>
      <c r="K17" s="3">
        <v>1649</v>
      </c>
      <c r="L17" s="29">
        <f>(Table12[[#This Row],[LongLiabilities]]+Table12[[#This Row],[CurrentLiabilities]])/(Table12[[#This Row],[TotalCash]]+Table12[[#This Row],[FreeCashFlow]])</f>
        <v>-112.67857142857143</v>
      </c>
    </row>
    <row r="18" spans="2:12" x14ac:dyDescent="0.2">
      <c r="B18" t="s">
        <v>122</v>
      </c>
      <c r="C18" s="3">
        <v>13583</v>
      </c>
      <c r="D18" s="3">
        <v>-1686</v>
      </c>
      <c r="E18" s="3">
        <v>74</v>
      </c>
      <c r="F18" s="3">
        <v>3369</v>
      </c>
      <c r="G18" s="3">
        <v>30129</v>
      </c>
      <c r="H18" s="3">
        <v>3205</v>
      </c>
      <c r="I18" s="3">
        <v>20382</v>
      </c>
      <c r="J18" s="27">
        <f>Table12[[#This Row],[CurrentAssets]]/Table12[[#This Row],[CurrentLiabilities]]</f>
        <v>1.0511700468018721</v>
      </c>
      <c r="K18" s="3">
        <v>845</v>
      </c>
      <c r="L18" s="29">
        <f>(Table12[[#This Row],[LongLiabilities]]+Table12[[#This Row],[CurrentLiabilities]])/(Table12[[#This Row],[TotalCash]]+Table12[[#This Row],[FreeCashFlow]])</f>
        <v>-14.63213399503722</v>
      </c>
    </row>
    <row r="19" spans="2:12" x14ac:dyDescent="0.2">
      <c r="B19" t="s">
        <v>123</v>
      </c>
      <c r="C19" s="3">
        <v>13032</v>
      </c>
      <c r="D19" s="3">
        <v>273</v>
      </c>
      <c r="E19" s="3">
        <v>260</v>
      </c>
      <c r="F19" s="3">
        <v>3214</v>
      </c>
      <c r="G19" s="3">
        <v>30630</v>
      </c>
      <c r="H19" s="3">
        <v>2940</v>
      </c>
      <c r="I19" s="3">
        <v>20442</v>
      </c>
      <c r="J19" s="27">
        <f>Table12[[#This Row],[CurrentAssets]]/Table12[[#This Row],[CurrentLiabilities]]</f>
        <v>1.0931972789115647</v>
      </c>
      <c r="K19" s="3">
        <v>731</v>
      </c>
      <c r="L19" s="29">
        <f>(Table12[[#This Row],[LongLiabilities]]+Table12[[#This Row],[CurrentLiabilities]])/(Table12[[#This Row],[TotalCash]]+Table12[[#This Row],[FreeCashFlow]])</f>
        <v>43.868667917448406</v>
      </c>
    </row>
    <row r="20" spans="2:12" x14ac:dyDescent="0.2">
      <c r="B20" t="s">
        <v>124</v>
      </c>
      <c r="C20" s="3">
        <v>13325</v>
      </c>
      <c r="D20" s="3">
        <v>367</v>
      </c>
      <c r="E20" s="3">
        <v>338</v>
      </c>
      <c r="F20" s="3">
        <v>3669</v>
      </c>
      <c r="G20" s="3">
        <v>32679</v>
      </c>
      <c r="H20" s="3">
        <v>2530</v>
      </c>
      <c r="I20" s="3">
        <v>22544</v>
      </c>
      <c r="J20" s="27">
        <f>Table12[[#This Row],[CurrentAssets]]/Table12[[#This Row],[CurrentLiabilities]]</f>
        <v>1.4501976284584981</v>
      </c>
      <c r="K20" s="3">
        <v>5</v>
      </c>
      <c r="L20" s="29">
        <f>(Table12[[#This Row],[LongLiabilities]]+Table12[[#This Row],[CurrentLiabilities]])/(Table12[[#This Row],[TotalCash]]+Table12[[#This Row],[FreeCashFlow]])</f>
        <v>35.565957446808511</v>
      </c>
    </row>
    <row r="21" spans="2:12" x14ac:dyDescent="0.2">
      <c r="B21" t="s">
        <v>125</v>
      </c>
      <c r="C21" s="3">
        <v>12886</v>
      </c>
      <c r="D21" s="3">
        <v>1170</v>
      </c>
      <c r="E21" s="3">
        <v>648</v>
      </c>
      <c r="F21" s="3">
        <v>3638</v>
      </c>
      <c r="G21" s="3">
        <v>35576</v>
      </c>
      <c r="H21" s="3">
        <v>2987</v>
      </c>
      <c r="I21" s="3">
        <v>24578</v>
      </c>
      <c r="J21" s="27">
        <f>Table12[[#This Row],[CurrentAssets]]/Table12[[#This Row],[CurrentLiabilities]]</f>
        <v>1.2179444258453298</v>
      </c>
      <c r="K21" s="3">
        <v>530</v>
      </c>
      <c r="L21" s="29">
        <f>(Table12[[#This Row],[LongLiabilities]]+Table12[[#This Row],[CurrentLiabilities]])/(Table12[[#This Row],[TotalCash]]+Table12[[#This Row],[FreeCashFlow]])</f>
        <v>15.162266226622663</v>
      </c>
    </row>
    <row r="22" spans="2:12" x14ac:dyDescent="0.2">
      <c r="B22" t="s">
        <v>126</v>
      </c>
      <c r="C22" s="3">
        <v>12188</v>
      </c>
      <c r="D22" s="3">
        <v>530</v>
      </c>
      <c r="E22" s="3">
        <v>464</v>
      </c>
      <c r="F22" s="3">
        <v>3451</v>
      </c>
      <c r="G22" s="3">
        <v>37758</v>
      </c>
      <c r="H22" s="3">
        <v>3945</v>
      </c>
      <c r="I22" s="3">
        <v>25395</v>
      </c>
      <c r="J22" s="27">
        <f>Table12[[#This Row],[CurrentAssets]]/Table12[[#This Row],[CurrentLiabilities]]</f>
        <v>0.87477820025348541</v>
      </c>
      <c r="K22" s="3">
        <v>1245</v>
      </c>
      <c r="L22" s="29">
        <f>(Table12[[#This Row],[LongLiabilities]]+Table12[[#This Row],[CurrentLiabilities]])/(Table12[[#This Row],[TotalCash]]+Table12[[#This Row],[FreeCashFlow]])</f>
        <v>29.517102615694164</v>
      </c>
    </row>
    <row r="23" spans="2:12" x14ac:dyDescent="0.2">
      <c r="B23" t="s">
        <v>127</v>
      </c>
      <c r="C23" s="3">
        <v>12354</v>
      </c>
      <c r="D23" s="3">
        <v>14</v>
      </c>
      <c r="E23" s="3">
        <v>1001</v>
      </c>
      <c r="F23" s="3">
        <v>3891</v>
      </c>
      <c r="G23" s="3">
        <v>36756</v>
      </c>
      <c r="H23" s="3">
        <v>4730</v>
      </c>
      <c r="I23" s="3">
        <v>23672</v>
      </c>
      <c r="J23" s="27">
        <f>Table12[[#This Row],[CurrentAssets]]/Table12[[#This Row],[CurrentLiabilities]]</f>
        <v>0.82262156448202961</v>
      </c>
      <c r="K23" s="3">
        <v>1936</v>
      </c>
      <c r="L23" s="29">
        <f>(Table12[[#This Row],[LongLiabilities]]+Table12[[#This Row],[CurrentLiabilities]])/(Table12[[#This Row],[TotalCash]]+Table12[[#This Row],[FreeCashFlow]])</f>
        <v>27.982266009852218</v>
      </c>
    </row>
    <row r="24" spans="2:12" x14ac:dyDescent="0.2">
      <c r="B24" t="s">
        <v>128</v>
      </c>
      <c r="C24" s="3">
        <v>12919</v>
      </c>
      <c r="D24" s="3">
        <v>412</v>
      </c>
      <c r="E24" s="3">
        <v>707</v>
      </c>
      <c r="F24" s="3">
        <v>3716</v>
      </c>
      <c r="G24" s="3">
        <v>40355</v>
      </c>
      <c r="H24" s="3">
        <v>3757</v>
      </c>
      <c r="I24" s="3">
        <v>27729</v>
      </c>
      <c r="J24" s="27">
        <f>Table12[[#This Row],[CurrentAssets]]/Table12[[#This Row],[CurrentLiabilities]]</f>
        <v>0.98908703752994409</v>
      </c>
      <c r="K24" s="3">
        <v>1360</v>
      </c>
      <c r="L24" s="29">
        <f>(Table12[[#This Row],[LongLiabilities]]+Table12[[#This Row],[CurrentLiabilities]])/(Table12[[#This Row],[TotalCash]]+Table12[[#This Row],[FreeCashFlow]])</f>
        <v>28.137622877569257</v>
      </c>
    </row>
    <row r="25" spans="2:12" x14ac:dyDescent="0.2">
      <c r="B25" t="s">
        <v>129</v>
      </c>
      <c r="C25" s="3">
        <v>12554</v>
      </c>
      <c r="D25" s="3">
        <v>223</v>
      </c>
      <c r="E25" s="3">
        <v>944</v>
      </c>
      <c r="F25" s="3">
        <v>3836</v>
      </c>
      <c r="G25" s="3">
        <v>41806</v>
      </c>
      <c r="H25" s="3">
        <v>4720</v>
      </c>
      <c r="I25" s="3">
        <v>27861</v>
      </c>
      <c r="J25" s="27">
        <f>Table12[[#This Row],[CurrentAssets]]/Table12[[#This Row],[CurrentLiabilities]]</f>
        <v>0.81271186440677967</v>
      </c>
      <c r="K25" s="3">
        <v>2268</v>
      </c>
      <c r="L25" s="29">
        <f>(Table12[[#This Row],[LongLiabilities]]+Table12[[#This Row],[CurrentLiabilities]])/(Table12[[#This Row],[TotalCash]]+Table12[[#This Row],[FreeCashFlow]])</f>
        <v>27.918594687232218</v>
      </c>
    </row>
    <row r="26" spans="2:12" x14ac:dyDescent="0.2">
      <c r="B26" t="s">
        <v>130</v>
      </c>
      <c r="C26" s="3">
        <v>12075</v>
      </c>
      <c r="D26" s="3">
        <v>-221</v>
      </c>
      <c r="E26" s="3">
        <v>776</v>
      </c>
      <c r="F26" s="3">
        <v>3406</v>
      </c>
      <c r="G26" s="3">
        <v>44849</v>
      </c>
      <c r="H26" s="3">
        <v>3843</v>
      </c>
      <c r="I26" s="3">
        <v>30106</v>
      </c>
      <c r="J26" s="27">
        <f>Table12[[#This Row],[CurrentAssets]]/Table12[[#This Row],[CurrentLiabilities]]</f>
        <v>0.88628675513921418</v>
      </c>
      <c r="K26" s="3">
        <v>1093</v>
      </c>
      <c r="L26" s="29">
        <f>(Table12[[#This Row],[LongLiabilities]]+Table12[[#This Row],[CurrentLiabilities]])/(Table12[[#This Row],[TotalCash]]+Table12[[#This Row],[FreeCashFlow]])</f>
        <v>61.16936936936937</v>
      </c>
    </row>
    <row r="27" spans="2:12" x14ac:dyDescent="0.2">
      <c r="B27" t="s">
        <v>131</v>
      </c>
      <c r="C27" s="3">
        <v>12033</v>
      </c>
      <c r="D27" s="3">
        <v>-76</v>
      </c>
      <c r="E27" s="3">
        <v>797</v>
      </c>
      <c r="F27" s="3">
        <v>3537</v>
      </c>
      <c r="G27" s="3">
        <v>44574</v>
      </c>
      <c r="H27" s="3">
        <v>4902</v>
      </c>
      <c r="I27" s="3">
        <v>27784</v>
      </c>
      <c r="J27" s="27">
        <f>Table12[[#This Row],[CurrentAssets]]/Table12[[#This Row],[CurrentLiabilities]]</f>
        <v>0.72154222766217868</v>
      </c>
      <c r="K27" s="3">
        <v>1875</v>
      </c>
      <c r="L27" s="29">
        <f>(Table12[[#This Row],[LongLiabilities]]+Table12[[#This Row],[CurrentLiabilities]])/(Table12[[#This Row],[TotalCash]]+Table12[[#This Row],[FreeCashFlow]])</f>
        <v>45.334257975034674</v>
      </c>
    </row>
    <row r="28" spans="2:12" x14ac:dyDescent="0.2">
      <c r="B28" t="s">
        <v>132</v>
      </c>
      <c r="C28" s="3">
        <v>12337</v>
      </c>
      <c r="D28" s="3">
        <v>-802</v>
      </c>
      <c r="E28" s="3">
        <v>895</v>
      </c>
      <c r="F28" s="3">
        <v>3864</v>
      </c>
      <c r="G28" s="3">
        <v>50056</v>
      </c>
      <c r="H28" s="3">
        <v>6207</v>
      </c>
      <c r="I28" s="3">
        <v>30874</v>
      </c>
      <c r="J28" s="27">
        <f>Table12[[#This Row],[CurrentAssets]]/Table12[[#This Row],[CurrentLiabilities]]</f>
        <v>0.62252295795070078</v>
      </c>
      <c r="K28" s="3">
        <v>3216</v>
      </c>
      <c r="L28" s="29">
        <f>(Table12[[#This Row],[LongLiabilities]]+Table12[[#This Row],[CurrentLiabilities]])/(Table12[[#This Row],[TotalCash]]+Table12[[#This Row],[FreeCashFlow]])</f>
        <v>398.72043010752691</v>
      </c>
    </row>
    <row r="29" spans="2:12" x14ac:dyDescent="0.2">
      <c r="B29" t="s">
        <v>133</v>
      </c>
      <c r="C29" s="3">
        <v>12574</v>
      </c>
      <c r="D29" s="3">
        <v>-352</v>
      </c>
      <c r="E29" s="3">
        <v>981</v>
      </c>
      <c r="F29" s="3">
        <v>4272</v>
      </c>
      <c r="G29" s="3">
        <v>53807</v>
      </c>
      <c r="H29" s="3">
        <v>6287</v>
      </c>
      <c r="I29" s="3">
        <v>33579</v>
      </c>
      <c r="J29" s="27">
        <f>Table12[[#This Row],[CurrentAssets]]/Table12[[#This Row],[CurrentLiabilities]]</f>
        <v>0.67949737553682199</v>
      </c>
      <c r="K29" s="3">
        <v>3138</v>
      </c>
      <c r="L29" s="29">
        <f>(Table12[[#This Row],[LongLiabilities]]+Table12[[#This Row],[CurrentLiabilities]])/(Table12[[#This Row],[TotalCash]]+Table12[[#This Row],[FreeCashFlow]])</f>
        <v>63.379968203497619</v>
      </c>
    </row>
    <row r="30" spans="2:12" x14ac:dyDescent="0.2">
      <c r="B30" t="s">
        <v>134</v>
      </c>
      <c r="C30" s="3">
        <v>12246</v>
      </c>
      <c r="D30" s="3">
        <v>-1711</v>
      </c>
      <c r="E30" s="3">
        <v>1272</v>
      </c>
      <c r="F30" s="3">
        <v>5301</v>
      </c>
      <c r="G30" s="3">
        <v>57594</v>
      </c>
      <c r="H30" s="3">
        <v>7354</v>
      </c>
      <c r="I30" s="3">
        <v>36476</v>
      </c>
      <c r="J30" s="27">
        <f>Table12[[#This Row],[CurrentAssets]]/Table12[[#This Row],[CurrentLiabilities]]</f>
        <v>0.72083220016317651</v>
      </c>
      <c r="K30" s="3">
        <v>3837</v>
      </c>
      <c r="L30" s="29">
        <f>(Table12[[#This Row],[LongLiabilities]]+Table12[[#This Row],[CurrentLiabilities]])/(Table12[[#This Row],[TotalCash]]+Table12[[#This Row],[FreeCashFlow]])</f>
        <v>-99.840546697038718</v>
      </c>
    </row>
    <row r="31" spans="2:12" x14ac:dyDescent="0.2">
      <c r="B31" t="s">
        <v>135</v>
      </c>
      <c r="C31" s="3">
        <v>13676</v>
      </c>
      <c r="D31" s="3">
        <v>-1220</v>
      </c>
      <c r="E31" s="3">
        <v>992</v>
      </c>
      <c r="F31" s="3">
        <v>5551</v>
      </c>
      <c r="G31" s="3">
        <v>57565</v>
      </c>
      <c r="H31" s="3">
        <v>5427</v>
      </c>
      <c r="I31" s="3">
        <v>37353</v>
      </c>
      <c r="J31" s="27">
        <f>Table12[[#This Row],[CurrentAssets]]/Table12[[#This Row],[CurrentLiabilities]]</f>
        <v>1.0228487193661322</v>
      </c>
      <c r="K31" s="3">
        <v>1928</v>
      </c>
      <c r="L31" s="29">
        <f>(Table12[[#This Row],[LongLiabilities]]+Table12[[#This Row],[CurrentLiabilities]])/(Table12[[#This Row],[TotalCash]]+Table12[[#This Row],[FreeCashFlow]])</f>
        <v>-187.63157894736841</v>
      </c>
    </row>
    <row r="32" spans="2:12" x14ac:dyDescent="0.2">
      <c r="B32" t="s">
        <v>136</v>
      </c>
      <c r="C32" s="3">
        <v>15670</v>
      </c>
      <c r="D32" s="3">
        <v>-233</v>
      </c>
      <c r="E32" s="3">
        <v>1282</v>
      </c>
      <c r="F32" s="3">
        <v>12972</v>
      </c>
      <c r="G32" s="3">
        <v>56093</v>
      </c>
      <c r="H32" s="3">
        <v>11336</v>
      </c>
      <c r="I32" s="3">
        <v>36840</v>
      </c>
      <c r="J32" s="27">
        <f>Table12[[#This Row],[CurrentAssets]]/Table12[[#This Row],[CurrentLiabilities]]</f>
        <v>1.144318983768525</v>
      </c>
      <c r="K32" s="3">
        <v>3689</v>
      </c>
      <c r="L32" s="29">
        <f>(Table12[[#This Row],[LongLiabilities]]+Table12[[#This Row],[CurrentLiabilities]])/(Table12[[#This Row],[TotalCash]]+Table12[[#This Row],[FreeCashFlow]])</f>
        <v>45.925643469971398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6265.4</v>
      </c>
      <c r="D3" s="3">
        <v>0</v>
      </c>
      <c r="E3" s="3">
        <v>0</v>
      </c>
      <c r="F3" s="3">
        <v>0</v>
      </c>
      <c r="G3" s="5" t="e">
        <f>ABS(Table13[[#This Row],[Dividends]]/Table13[[#This Row],[FreeCashFlow]])</f>
        <v>#DIV/0!</v>
      </c>
      <c r="H3" s="18" t="e">
        <f>(ABS(Table13[[#This Row],[Dividends]])-ABS(F2))/ABS(F2)</f>
        <v>#DIV/0!</v>
      </c>
      <c r="I3" s="3">
        <v>7517.81</v>
      </c>
      <c r="J3" s="27">
        <f>Table13[[#This Row],[MarketValue]]/Table13[[#This Row],[Revenue]]</f>
        <v>1.199893063491557</v>
      </c>
      <c r="K3" s="18" t="e">
        <f>(Table13[[#This Row],[MarketValue]]-I2)/I2</f>
        <v>#DIV/0!</v>
      </c>
      <c r="L3">
        <v>0</v>
      </c>
      <c r="M3">
        <v>0</v>
      </c>
      <c r="N3">
        <v>234.173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 t="e">
        <f>Table13[[#This Row],[OwnerReturn]]/Table13[[#This Row],[FreeCashFlow]]</f>
        <v>#DIV/0!</v>
      </c>
    </row>
    <row r="4" spans="2:17" x14ac:dyDescent="0.2">
      <c r="B4" t="s">
        <v>108</v>
      </c>
      <c r="C4" s="3">
        <v>6373.1</v>
      </c>
      <c r="D4" s="3">
        <v>492.4</v>
      </c>
      <c r="E4" s="3">
        <v>245.2</v>
      </c>
      <c r="F4" s="3">
        <v>-505.1</v>
      </c>
      <c r="G4" s="5">
        <f>ABS(Table13[[#This Row],[Dividends]]/Table13[[#This Row],[FreeCashFlow]])</f>
        <v>1.0257920389926889</v>
      </c>
      <c r="H4" s="18" t="e">
        <f>(ABS(Table13[[#This Row],[Dividends]])-ABS(F3))/ABS(F3)</f>
        <v>#DIV/0!</v>
      </c>
      <c r="I4" s="3">
        <v>6044.9160000000002</v>
      </c>
      <c r="J4" s="27">
        <f>Table13[[#This Row],[MarketValue]]/Table13[[#This Row],[Revenue]]</f>
        <v>0.94850480927649017</v>
      </c>
      <c r="K4" s="18">
        <f>(Table13[[#This Row],[MarketValue]]-I3)/I3</f>
        <v>-0.19592062049985304</v>
      </c>
      <c r="L4">
        <v>14.7</v>
      </c>
      <c r="M4">
        <v>0</v>
      </c>
      <c r="N4">
        <v>234.75399999999999</v>
      </c>
      <c r="O4" s="25">
        <f>(Table13[[#This Row],[SharesOutstanding]]-N3)/N3</f>
        <v>2.4810716863173333E-3</v>
      </c>
      <c r="P4" s="22">
        <f>ABS(Table13[[#This Row],[Dividends]])+ABS(Table13[[#This Row],[ShareBuyBack]])-Table13[[#This Row],[ShareIssues]]</f>
        <v>490.40000000000003</v>
      </c>
      <c r="Q4" s="5">
        <f>Table13[[#This Row],[OwnerReturn]]/Table13[[#This Row],[FreeCashFlow]]</f>
        <v>0.99593826157595466</v>
      </c>
    </row>
    <row r="5" spans="2:17" x14ac:dyDescent="0.2">
      <c r="B5" t="s">
        <v>109</v>
      </c>
      <c r="C5" s="3">
        <v>6536.9</v>
      </c>
      <c r="D5" s="3">
        <v>583.70000000000005</v>
      </c>
      <c r="E5" s="3">
        <v>342.3</v>
      </c>
      <c r="F5" s="3">
        <v>-514.79999999999995</v>
      </c>
      <c r="G5" s="5">
        <f>ABS(Table13[[#This Row],[Dividends]]/Table13[[#This Row],[FreeCashFlow]])</f>
        <v>0.88195991091314019</v>
      </c>
      <c r="H5" s="18">
        <f>(ABS(Table13[[#This Row],[Dividends]])-ABS(F4))/ABS(F4)</f>
        <v>1.9204117996436215E-2</v>
      </c>
      <c r="I5" s="3">
        <v>7459.0280000000002</v>
      </c>
      <c r="J5" s="27">
        <f>Table13[[#This Row],[MarketValue]]/Table13[[#This Row],[Revenue]]</f>
        <v>1.141065030825009</v>
      </c>
      <c r="K5" s="18">
        <f>(Table13[[#This Row],[MarketValue]]-I4)/I4</f>
        <v>0.23393410264096309</v>
      </c>
      <c r="L5">
        <v>0</v>
      </c>
      <c r="M5">
        <v>0</v>
      </c>
      <c r="N5">
        <v>234.93</v>
      </c>
      <c r="O5" s="25">
        <f>(Table13[[#This Row],[SharesOutstanding]]-N4)/N4</f>
        <v>7.4972098452003434E-4</v>
      </c>
      <c r="P5" s="22">
        <f>ABS(Table13[[#This Row],[Dividends]])+ABS(Table13[[#This Row],[ShareBuyBack]])-Table13[[#This Row],[ShareIssues]]</f>
        <v>514.79999999999995</v>
      </c>
      <c r="Q5" s="5">
        <f>Table13[[#This Row],[OwnerReturn]]/Table13[[#This Row],[FreeCashFlow]]</f>
        <v>0.88195991091314019</v>
      </c>
    </row>
    <row r="6" spans="2:17" x14ac:dyDescent="0.2">
      <c r="B6" t="s">
        <v>110</v>
      </c>
      <c r="C6" s="3">
        <v>7133.1</v>
      </c>
      <c r="D6" s="3">
        <v>432.1</v>
      </c>
      <c r="E6" s="3">
        <v>106.9</v>
      </c>
      <c r="F6" s="3">
        <v>-511.5</v>
      </c>
      <c r="G6" s="5">
        <f>ABS(Table13[[#This Row],[Dividends]]/Table13[[#This Row],[FreeCashFlow]])</f>
        <v>1.1837537607035409</v>
      </c>
      <c r="H6" s="18">
        <f>(ABS(Table13[[#This Row],[Dividends]])-ABS(F5))/ABS(F5)</f>
        <v>-6.4102564102563224E-3</v>
      </c>
      <c r="I6" s="3">
        <v>6845.23</v>
      </c>
      <c r="J6" s="27">
        <f>Table13[[#This Row],[MarketValue]]/Table13[[#This Row],[Revenue]]</f>
        <v>0.9596430724369488</v>
      </c>
      <c r="K6" s="18">
        <f>(Table13[[#This Row],[MarketValue]]-I5)/I5</f>
        <v>-8.2289274152074599E-2</v>
      </c>
      <c r="L6">
        <v>0</v>
      </c>
      <c r="M6">
        <v>-317</v>
      </c>
      <c r="N6">
        <v>234.977</v>
      </c>
      <c r="O6" s="25">
        <f>(Table13[[#This Row],[SharesOutstanding]]-N5)/N5</f>
        <v>2.0005959221894626E-4</v>
      </c>
      <c r="P6" s="22">
        <f>ABS(Table13[[#This Row],[Dividends]])+ABS(Table13[[#This Row],[ShareBuyBack]])-Table13[[#This Row],[ShareIssues]]</f>
        <v>828.5</v>
      </c>
      <c r="Q6" s="5">
        <f>Table13[[#This Row],[OwnerReturn]]/Table13[[#This Row],[FreeCashFlow]]</f>
        <v>1.9173802360564682</v>
      </c>
    </row>
    <row r="7" spans="2:17" x14ac:dyDescent="0.2">
      <c r="B7" t="s">
        <v>111</v>
      </c>
      <c r="C7" s="3">
        <v>7196.2</v>
      </c>
      <c r="D7" s="3">
        <v>565.9</v>
      </c>
      <c r="E7" s="3">
        <v>183.5</v>
      </c>
      <c r="F7" s="3">
        <v>-493.7</v>
      </c>
      <c r="G7" s="5">
        <f>ABS(Table13[[#This Row],[Dividends]]/Table13[[#This Row],[FreeCashFlow]])</f>
        <v>0.87241562113447602</v>
      </c>
      <c r="H7" s="18">
        <f>(ABS(Table13[[#This Row],[Dividends]])-ABS(F6))/ABS(F6)</f>
        <v>-3.4799608993157399E-2</v>
      </c>
      <c r="I7" s="3">
        <v>9655.09</v>
      </c>
      <c r="J7" s="27">
        <f>Table13[[#This Row],[MarketValue]]/Table13[[#This Row],[Revenue]]</f>
        <v>1.3416928378866624</v>
      </c>
      <c r="K7" s="18">
        <f>(Table13[[#This Row],[MarketValue]]-I6)/I6</f>
        <v>0.41048438109457253</v>
      </c>
      <c r="L7">
        <v>0</v>
      </c>
      <c r="M7">
        <v>0</v>
      </c>
      <c r="N7">
        <v>235.08199999999999</v>
      </c>
      <c r="O7" s="25">
        <f>(Table13[[#This Row],[SharesOutstanding]]-N6)/N6</f>
        <v>4.4685224511330798E-4</v>
      </c>
      <c r="P7" s="22">
        <f>ABS(Table13[[#This Row],[Dividends]])+ABS(Table13[[#This Row],[ShareBuyBack]])-Table13[[#This Row],[ShareIssues]]</f>
        <v>493.7</v>
      </c>
      <c r="Q7" s="5">
        <f>Table13[[#This Row],[OwnerReturn]]/Table13[[#This Row],[FreeCashFlow]]</f>
        <v>0.87241562113447602</v>
      </c>
    </row>
    <row r="8" spans="2:17" x14ac:dyDescent="0.2">
      <c r="B8" t="s">
        <v>112</v>
      </c>
      <c r="C8" s="3">
        <v>7093</v>
      </c>
      <c r="D8" s="3">
        <v>771</v>
      </c>
      <c r="E8" s="3">
        <v>102.3</v>
      </c>
      <c r="F8" s="3">
        <v>-493.2</v>
      </c>
      <c r="G8" s="5">
        <f>ABS(Table13[[#This Row],[Dividends]]/Table13[[#This Row],[FreeCashFlow]])</f>
        <v>0.63968871595330734</v>
      </c>
      <c r="H8" s="18">
        <f>(ABS(Table13[[#This Row],[Dividends]])-ABS(F7))/ABS(F7)</f>
        <v>-1.0127607859023698E-3</v>
      </c>
      <c r="I8" s="3">
        <v>12181.700999999999</v>
      </c>
      <c r="J8" s="27">
        <f>Table13[[#This Row],[MarketValue]]/Table13[[#This Row],[Revenue]]</f>
        <v>1.7174257718877766</v>
      </c>
      <c r="K8" s="18">
        <f>(Table13[[#This Row],[MarketValue]]-I7)/I7</f>
        <v>0.26168694439927531</v>
      </c>
      <c r="L8">
        <v>0</v>
      </c>
      <c r="M8">
        <v>-888.9</v>
      </c>
      <c r="N8">
        <v>234.3</v>
      </c>
      <c r="O8" s="25">
        <f>(Table13[[#This Row],[SharesOutstanding]]-N7)/N7</f>
        <v>-3.3264988387030157E-3</v>
      </c>
      <c r="P8" s="22">
        <f>ABS(Table13[[#This Row],[Dividends]])+ABS(Table13[[#This Row],[ShareBuyBack]])-Table13[[#This Row],[ShareIssues]]</f>
        <v>1382.1</v>
      </c>
      <c r="Q8" s="5">
        <f>Table13[[#This Row],[OwnerReturn]]/Table13[[#This Row],[FreeCashFlow]]</f>
        <v>1.7926070038910504</v>
      </c>
    </row>
    <row r="9" spans="2:17" x14ac:dyDescent="0.2">
      <c r="B9" t="s">
        <v>113</v>
      </c>
      <c r="C9" s="3">
        <v>7491.4</v>
      </c>
      <c r="D9" s="3">
        <v>527.20000000000005</v>
      </c>
      <c r="E9" s="3">
        <v>485.05</v>
      </c>
      <c r="F9" s="3">
        <v>-477.1</v>
      </c>
      <c r="G9" s="5">
        <f>ABS(Table13[[#This Row],[Dividends]]/Table13[[#This Row],[FreeCashFlow]])</f>
        <v>0.90496965098634286</v>
      </c>
      <c r="H9" s="18">
        <f>(ABS(Table13[[#This Row],[Dividends]])-ABS(F8))/ABS(F8)</f>
        <v>-3.2643957826439508E-2</v>
      </c>
      <c r="I9" s="3">
        <v>7316.8980000000001</v>
      </c>
      <c r="J9" s="27">
        <f>Table13[[#This Row],[MarketValue]]/Table13[[#This Row],[Revenue]]</f>
        <v>0.97670635662226024</v>
      </c>
      <c r="K9" s="18">
        <f>(Table13[[#This Row],[MarketValue]]-I8)/I8</f>
        <v>-0.39935334154072566</v>
      </c>
      <c r="L9">
        <v>0</v>
      </c>
      <c r="M9">
        <v>-1117.4000000000001</v>
      </c>
      <c r="N9">
        <v>223.834</v>
      </c>
      <c r="O9" s="25">
        <f>(Table13[[#This Row],[SharesOutstanding]]-N8)/N8</f>
        <v>-4.4669227486128928E-2</v>
      </c>
      <c r="P9" s="22">
        <f>ABS(Table13[[#This Row],[Dividends]])+ABS(Table13[[#This Row],[ShareBuyBack]])-Table13[[#This Row],[ShareIssues]]</f>
        <v>1594.5</v>
      </c>
      <c r="Q9" s="5">
        <f>Table13[[#This Row],[OwnerReturn]]/Table13[[#This Row],[FreeCashFlow]]</f>
        <v>3.0244688922610012</v>
      </c>
    </row>
    <row r="10" spans="2:17" x14ac:dyDescent="0.2">
      <c r="B10" t="s">
        <v>114</v>
      </c>
      <c r="C10" s="3">
        <v>9431.3909999999996</v>
      </c>
      <c r="D10" s="3">
        <v>14.827</v>
      </c>
      <c r="E10" s="3">
        <v>94.828000000000003</v>
      </c>
      <c r="F10" s="3">
        <v>-476.096</v>
      </c>
      <c r="G10" s="5">
        <f>ABS(Table13[[#This Row],[Dividends]]/Table13[[#This Row],[FreeCashFlow]])</f>
        <v>32.110069467862687</v>
      </c>
      <c r="H10" s="18">
        <f>(ABS(Table13[[#This Row],[Dividends]])-ABS(F9))/ABS(F9)</f>
        <v>-2.1043806329910271E-3</v>
      </c>
      <c r="I10" s="3">
        <v>8163.232</v>
      </c>
      <c r="J10" s="27">
        <f>Table13[[#This Row],[MarketValue]]/Table13[[#This Row],[Revenue]]</f>
        <v>0.86553849797977844</v>
      </c>
      <c r="K10" s="18">
        <f>(Table13[[#This Row],[MarketValue]]-I9)/I9</f>
        <v>0.11566841576854014</v>
      </c>
      <c r="L10">
        <v>0</v>
      </c>
      <c r="M10">
        <v>-68.531000000000006</v>
      </c>
      <c r="N10">
        <v>212.714</v>
      </c>
      <c r="O10" s="25">
        <f>(Table13[[#This Row],[SharesOutstanding]]-N9)/N9</f>
        <v>-4.9679673329342297E-2</v>
      </c>
      <c r="P10" s="22">
        <f>ABS(Table13[[#This Row],[Dividends]])+ABS(Table13[[#This Row],[ShareBuyBack]])-Table13[[#This Row],[ShareIssues]]</f>
        <v>544.62699999999995</v>
      </c>
      <c r="Q10" s="5">
        <f>Table13[[#This Row],[OwnerReturn]]/Table13[[#This Row],[FreeCashFlow]]</f>
        <v>36.73211033924597</v>
      </c>
    </row>
    <row r="11" spans="2:17" x14ac:dyDescent="0.2">
      <c r="B11" t="s">
        <v>115</v>
      </c>
      <c r="C11" s="3">
        <v>9389</v>
      </c>
      <c r="D11" s="3">
        <v>330</v>
      </c>
      <c r="E11" s="3">
        <v>359</v>
      </c>
      <c r="F11" s="3">
        <v>-483</v>
      </c>
      <c r="G11" s="5">
        <f>ABS(Table13[[#This Row],[Dividends]]/Table13[[#This Row],[FreeCashFlow]])</f>
        <v>1.4636363636363636</v>
      </c>
      <c r="H11" s="18">
        <f>(ABS(Table13[[#This Row],[Dividends]])-ABS(F10))/ABS(F10)</f>
        <v>1.450127705336738E-2</v>
      </c>
      <c r="I11" s="3">
        <v>8567.6610000000001</v>
      </c>
      <c r="J11" s="27">
        <f>Table13[[#This Row],[MarketValue]]/Table13[[#This Row],[Revenue]]</f>
        <v>0.91252114176163601</v>
      </c>
      <c r="K11" s="18">
        <f>(Table13[[#This Row],[MarketValue]]-I10)/I10</f>
        <v>4.9542754634438919E-2</v>
      </c>
      <c r="L11">
        <v>40</v>
      </c>
      <c r="M11">
        <v>0</v>
      </c>
      <c r="N11">
        <v>212.46100000000001</v>
      </c>
      <c r="O11" s="25">
        <f>(Table13[[#This Row],[SharesOutstanding]]-N10)/N10</f>
        <v>-1.1893904491476156E-3</v>
      </c>
      <c r="P11" s="22">
        <f>ABS(Table13[[#This Row],[Dividends]])+ABS(Table13[[#This Row],[ShareBuyBack]])-Table13[[#This Row],[ShareIssues]]</f>
        <v>443</v>
      </c>
      <c r="Q11" s="5">
        <f>Table13[[#This Row],[OwnerReturn]]/Table13[[#This Row],[FreeCashFlow]]</f>
        <v>1.3424242424242425</v>
      </c>
    </row>
    <row r="12" spans="2:17" x14ac:dyDescent="0.2">
      <c r="B12" t="s">
        <v>116</v>
      </c>
      <c r="C12" s="3">
        <v>8498</v>
      </c>
      <c r="D12" s="3">
        <v>36</v>
      </c>
      <c r="E12" s="3">
        <v>118</v>
      </c>
      <c r="F12" s="3">
        <v>-443</v>
      </c>
      <c r="G12" s="5">
        <f>ABS(Table13[[#This Row],[Dividends]]/Table13[[#This Row],[FreeCashFlow]])</f>
        <v>12.305555555555555</v>
      </c>
      <c r="H12" s="18">
        <f>(ABS(Table13[[#This Row],[Dividends]])-ABS(F11))/ABS(F11)</f>
        <v>-8.2815734989648032E-2</v>
      </c>
      <c r="I12" s="3">
        <v>9168.0619999999999</v>
      </c>
      <c r="J12" s="27">
        <f>Table13[[#This Row],[MarketValue]]/Table13[[#This Row],[Revenue]]</f>
        <v>1.0788493763238409</v>
      </c>
      <c r="K12" s="18">
        <f>(Table13[[#This Row],[MarketValue]]-I11)/I11</f>
        <v>7.007758593623159E-2</v>
      </c>
      <c r="L12">
        <v>25</v>
      </c>
      <c r="M12">
        <v>-37</v>
      </c>
      <c r="N12">
        <v>213.20099999999999</v>
      </c>
      <c r="O12" s="25">
        <f>(Table13[[#This Row],[SharesOutstanding]]-N11)/N11</f>
        <v>3.4829921726810126E-3</v>
      </c>
      <c r="P12" s="22">
        <f>ABS(Table13[[#This Row],[Dividends]])+ABS(Table13[[#This Row],[ShareBuyBack]])-Table13[[#This Row],[ShareIssues]]</f>
        <v>455</v>
      </c>
      <c r="Q12" s="5">
        <f>Table13[[#This Row],[OwnerReturn]]/Table13[[#This Row],[FreeCashFlow]]</f>
        <v>12.638888888888889</v>
      </c>
    </row>
    <row r="13" spans="2:17" x14ac:dyDescent="0.2">
      <c r="B13" t="s">
        <v>117</v>
      </c>
      <c r="C13" s="3">
        <v>9808</v>
      </c>
      <c r="D13" s="3">
        <v>-77</v>
      </c>
      <c r="E13" s="3">
        <v>49</v>
      </c>
      <c r="F13" s="3">
        <v>-452</v>
      </c>
      <c r="G13" s="5">
        <f>ABS(Table13[[#This Row],[Dividends]]/Table13[[#This Row],[FreeCashFlow]])</f>
        <v>5.8701298701298699</v>
      </c>
      <c r="H13" s="18">
        <f>(ABS(Table13[[#This Row],[Dividends]])-ABS(F12))/ABS(F12)</f>
        <v>2.0316027088036117E-2</v>
      </c>
      <c r="I13" s="3">
        <v>9713.3780000000006</v>
      </c>
      <c r="J13" s="27">
        <f>Table13[[#This Row],[MarketValue]]/Table13[[#This Row],[Revenue]]</f>
        <v>0.99035256933115834</v>
      </c>
      <c r="K13" s="18">
        <f>(Table13[[#This Row],[MarketValue]]-I12)/I12</f>
        <v>5.9479964249805548E-2</v>
      </c>
      <c r="L13">
        <v>436</v>
      </c>
      <c r="M13">
        <v>0</v>
      </c>
      <c r="N13">
        <v>221</v>
      </c>
      <c r="O13" s="25">
        <f>(Table13[[#This Row],[SharesOutstanding]]-N12)/N12</f>
        <v>3.6580503843790635E-2</v>
      </c>
      <c r="P13" s="22">
        <f>ABS(Table13[[#This Row],[Dividends]])+ABS(Table13[[#This Row],[ShareBuyBack]])-Table13[[#This Row],[ShareIssues]]</f>
        <v>16</v>
      </c>
      <c r="Q13" s="5">
        <f>Table13[[#This Row],[OwnerReturn]]/Table13[[#This Row],[FreeCashFlow]]</f>
        <v>-0.20779220779220781</v>
      </c>
    </row>
    <row r="14" spans="2:17" x14ac:dyDescent="0.2">
      <c r="B14" t="s">
        <v>118</v>
      </c>
      <c r="C14" s="3">
        <v>9730</v>
      </c>
      <c r="D14" s="3">
        <v>-107</v>
      </c>
      <c r="E14" s="3">
        <v>26</v>
      </c>
      <c r="F14" s="3">
        <v>-490</v>
      </c>
      <c r="G14" s="5">
        <f>ABS(Table13[[#This Row],[Dividends]]/Table13[[#This Row],[FreeCashFlow]])</f>
        <v>4.5794392523364484</v>
      </c>
      <c r="H14" s="18">
        <f>(ABS(Table13[[#This Row],[Dividends]])-ABS(F13))/ABS(F13)</f>
        <v>8.4070796460176997E-2</v>
      </c>
      <c r="I14" s="3">
        <v>10609.987999999999</v>
      </c>
      <c r="J14" s="27">
        <f>Table13[[#This Row],[MarketValue]]/Table13[[#This Row],[Revenue]]</f>
        <v>1.0904406988694757</v>
      </c>
      <c r="K14" s="18">
        <f>(Table13[[#This Row],[MarketValue]]-I13)/I13</f>
        <v>9.2306713483197994E-2</v>
      </c>
      <c r="L14">
        <v>578</v>
      </c>
      <c r="M14">
        <v>0</v>
      </c>
      <c r="N14">
        <v>236</v>
      </c>
      <c r="O14" s="25">
        <f>(Table13[[#This Row],[SharesOutstanding]]-N13)/N13</f>
        <v>6.7873303167420809E-2</v>
      </c>
      <c r="P14" s="22">
        <f>ABS(Table13[[#This Row],[Dividends]])+ABS(Table13[[#This Row],[ShareBuyBack]])-Table13[[#This Row],[ShareIssues]]</f>
        <v>-88</v>
      </c>
      <c r="Q14" s="5">
        <f>Table13[[#This Row],[OwnerReturn]]/Table13[[#This Row],[FreeCashFlow]]</f>
        <v>0.82242990654205606</v>
      </c>
    </row>
    <row r="15" spans="2:17" x14ac:dyDescent="0.2">
      <c r="B15" t="s">
        <v>119</v>
      </c>
      <c r="C15" s="3">
        <v>11343</v>
      </c>
      <c r="D15" s="3">
        <v>-846</v>
      </c>
      <c r="E15" s="3">
        <v>81</v>
      </c>
      <c r="F15" s="3">
        <v>-518</v>
      </c>
      <c r="G15" s="5">
        <f>ABS(Table13[[#This Row],[Dividends]]/Table13[[#This Row],[FreeCashFlow]])</f>
        <v>0.61229314420803782</v>
      </c>
      <c r="H15" s="18">
        <f>(ABS(Table13[[#This Row],[Dividends]])-ABS(F14))/ABS(F14)</f>
        <v>5.7142857142857141E-2</v>
      </c>
      <c r="I15" s="3">
        <v>11364.1</v>
      </c>
      <c r="J15" s="27">
        <f>Table13[[#This Row],[MarketValue]]/Table13[[#This Row],[Revenue]]</f>
        <v>1.0018601780833996</v>
      </c>
      <c r="K15" s="18">
        <f>(Table13[[#This Row],[MarketValue]]-I14)/I14</f>
        <v>7.1075669454103152E-2</v>
      </c>
      <c r="L15">
        <v>78</v>
      </c>
      <c r="M15">
        <v>0</v>
      </c>
      <c r="N15">
        <v>244.7</v>
      </c>
      <c r="O15" s="25">
        <f>(Table13[[#This Row],[SharesOutstanding]]-N14)/N14</f>
        <v>3.686440677966097E-2</v>
      </c>
      <c r="P15" s="22">
        <f>ABS(Table13[[#This Row],[Dividends]])+ABS(Table13[[#This Row],[ShareBuyBack]])-Table13[[#This Row],[ShareIssues]]</f>
        <v>440</v>
      </c>
      <c r="Q15" s="5">
        <f>Table13[[#This Row],[OwnerReturn]]/Table13[[#This Row],[FreeCashFlow]]</f>
        <v>-0.52009456264775411</v>
      </c>
    </row>
    <row r="16" spans="2:17" x14ac:dyDescent="0.2">
      <c r="B16" t="s">
        <v>120</v>
      </c>
      <c r="C16" s="3">
        <v>11962</v>
      </c>
      <c r="D16" s="3">
        <v>-499</v>
      </c>
      <c r="E16" s="3">
        <v>94</v>
      </c>
      <c r="F16" s="3">
        <v>-533</v>
      </c>
      <c r="G16" s="5">
        <f>ABS(Table13[[#This Row],[Dividends]]/Table13[[#This Row],[FreeCashFlow]])</f>
        <v>1.0681362725450902</v>
      </c>
      <c r="H16" s="18">
        <f>(ABS(Table13[[#This Row],[Dividends]])-ABS(F15))/ABS(F15)</f>
        <v>2.8957528957528959E-2</v>
      </c>
      <c r="I16" s="3">
        <v>12375.91</v>
      </c>
      <c r="J16" s="27">
        <f>Table13[[#This Row],[MarketValue]]/Table13[[#This Row],[Revenue]]</f>
        <v>1.034602073231901</v>
      </c>
      <c r="K16" s="18">
        <f>(Table13[[#This Row],[MarketValue]]-I15)/I15</f>
        <v>8.9035647345588248E-2</v>
      </c>
      <c r="L16">
        <v>510</v>
      </c>
      <c r="M16">
        <v>0</v>
      </c>
      <c r="N16">
        <v>250.3</v>
      </c>
      <c r="O16" s="25">
        <f>(Table13[[#This Row],[SharesOutstanding]]-N15)/N15</f>
        <v>2.2885165508786363E-2</v>
      </c>
      <c r="P16" s="22">
        <f>ABS(Table13[[#This Row],[Dividends]])+ABS(Table13[[#This Row],[ShareBuyBack]])-Table13[[#This Row],[ShareIssues]]</f>
        <v>23</v>
      </c>
      <c r="Q16" s="5">
        <f>Table13[[#This Row],[OwnerReturn]]/Table13[[#This Row],[FreeCashFlow]]</f>
        <v>-4.6092184368737472E-2</v>
      </c>
    </row>
    <row r="17" spans="2:17" x14ac:dyDescent="0.2">
      <c r="B17" t="s">
        <v>121</v>
      </c>
      <c r="C17" s="3">
        <v>13120</v>
      </c>
      <c r="D17" s="3">
        <v>-379</v>
      </c>
      <c r="E17" s="3">
        <v>211</v>
      </c>
      <c r="F17" s="3">
        <v>-582</v>
      </c>
      <c r="G17" s="5">
        <f>ABS(Table13[[#This Row],[Dividends]]/Table13[[#This Row],[FreeCashFlow]])</f>
        <v>1.5356200527704484</v>
      </c>
      <c r="H17" s="18">
        <f>(ABS(Table13[[#This Row],[Dividends]])-ABS(F16))/ABS(F16)</f>
        <v>9.193245778611632E-2</v>
      </c>
      <c r="I17" s="3">
        <v>13293.99</v>
      </c>
      <c r="J17" s="27">
        <f>Table13[[#This Row],[MarketValue]]/Table13[[#This Row],[Revenue]]</f>
        <v>1.0132614329268292</v>
      </c>
      <c r="K17" s="18">
        <f>(Table13[[#This Row],[MarketValue]]-I16)/I16</f>
        <v>7.4182827767816664E-2</v>
      </c>
      <c r="L17">
        <v>685</v>
      </c>
      <c r="M17">
        <v>0</v>
      </c>
      <c r="N17">
        <v>267.3</v>
      </c>
      <c r="O17" s="25">
        <f>(Table13[[#This Row],[SharesOutstanding]]-N16)/N16</f>
        <v>6.7918497802636826E-2</v>
      </c>
      <c r="P17" s="22">
        <f>ABS(Table13[[#This Row],[Dividends]])+ABS(Table13[[#This Row],[ShareBuyBack]])-Table13[[#This Row],[ShareIssues]]</f>
        <v>-103</v>
      </c>
      <c r="Q17" s="5">
        <f>Table13[[#This Row],[OwnerReturn]]/Table13[[#This Row],[FreeCashFlow]]</f>
        <v>0.27176781002638523</v>
      </c>
    </row>
    <row r="18" spans="2:17" x14ac:dyDescent="0.2">
      <c r="B18" t="s">
        <v>122</v>
      </c>
      <c r="C18" s="3">
        <v>13583</v>
      </c>
      <c r="D18" s="3">
        <v>-1686</v>
      </c>
      <c r="E18" s="3">
        <v>74</v>
      </c>
      <c r="F18" s="3">
        <v>-629</v>
      </c>
      <c r="G18" s="5">
        <f>ABS(Table13[[#This Row],[Dividends]]/Table13[[#This Row],[FreeCashFlow]])</f>
        <v>0.37307236061684462</v>
      </c>
      <c r="H18" s="18">
        <f>(ABS(Table13[[#This Row],[Dividends]])-ABS(F17))/ABS(F17)</f>
        <v>8.0756013745704472E-2</v>
      </c>
      <c r="I18" s="3">
        <v>10660.903</v>
      </c>
      <c r="J18" s="27">
        <f>Table13[[#This Row],[MarketValue]]/Table13[[#This Row],[Revenue]]</f>
        <v>0.78487101523963776</v>
      </c>
      <c r="K18" s="18">
        <f>(Table13[[#This Row],[MarketValue]]-I17)/I17</f>
        <v>-0.1980659681555349</v>
      </c>
      <c r="L18">
        <v>51</v>
      </c>
      <c r="M18">
        <v>0</v>
      </c>
      <c r="N18">
        <v>273.60000000000002</v>
      </c>
      <c r="O18" s="25">
        <f>(Table13[[#This Row],[SharesOutstanding]]-N17)/N17</f>
        <v>2.3569023569023611E-2</v>
      </c>
      <c r="P18" s="22">
        <f>ABS(Table13[[#This Row],[Dividends]])+ABS(Table13[[#This Row],[ShareBuyBack]])-Table13[[#This Row],[ShareIssues]]</f>
        <v>578</v>
      </c>
      <c r="Q18" s="5">
        <f>Table13[[#This Row],[OwnerReturn]]/Table13[[#This Row],[FreeCashFlow]]</f>
        <v>-0.34282325029655991</v>
      </c>
    </row>
    <row r="19" spans="2:17" x14ac:dyDescent="0.2">
      <c r="B19" t="s">
        <v>123</v>
      </c>
      <c r="C19" s="3">
        <v>13032</v>
      </c>
      <c r="D19" s="3">
        <v>273</v>
      </c>
      <c r="E19" s="3">
        <v>260</v>
      </c>
      <c r="F19" s="3">
        <v>-612</v>
      </c>
      <c r="G19" s="5">
        <f>ABS(Table13[[#This Row],[Dividends]]/Table13[[#This Row],[FreeCashFlow]])</f>
        <v>2.2417582417582418</v>
      </c>
      <c r="H19" s="18">
        <f>(ABS(Table13[[#This Row],[Dividends]])-ABS(F18))/ABS(F18)</f>
        <v>-2.7027027027027029E-2</v>
      </c>
      <c r="I19" s="3">
        <v>12771.463</v>
      </c>
      <c r="J19" s="27">
        <f>Table13[[#This Row],[MarketValue]]/Table13[[#This Row],[Revenue]]</f>
        <v>0.98000790362185386</v>
      </c>
      <c r="K19" s="18">
        <f>(Table13[[#This Row],[MarketValue]]-I18)/I18</f>
        <v>0.19797197291824148</v>
      </c>
      <c r="L19">
        <v>257</v>
      </c>
      <c r="M19">
        <v>0</v>
      </c>
      <c r="N19">
        <v>276.3</v>
      </c>
      <c r="O19" s="25">
        <f>(Table13[[#This Row],[SharesOutstanding]]-N18)/N18</f>
        <v>9.8684210526315368E-3</v>
      </c>
      <c r="P19" s="22">
        <f>ABS(Table13[[#This Row],[Dividends]])+ABS(Table13[[#This Row],[ShareBuyBack]])-Table13[[#This Row],[ShareIssues]]</f>
        <v>355</v>
      </c>
      <c r="Q19" s="5">
        <f>Table13[[#This Row],[OwnerReturn]]/Table13[[#This Row],[FreeCashFlow]]</f>
        <v>1.3003663003663004</v>
      </c>
    </row>
    <row r="20" spans="2:17" x14ac:dyDescent="0.2">
      <c r="B20" t="s">
        <v>124</v>
      </c>
      <c r="C20" s="3">
        <v>13325</v>
      </c>
      <c r="D20" s="3">
        <v>367</v>
      </c>
      <c r="E20" s="3">
        <v>338</v>
      </c>
      <c r="F20" s="3">
        <v>-640</v>
      </c>
      <c r="G20" s="5">
        <f>ABS(Table13[[#This Row],[Dividends]]/Table13[[#This Row],[FreeCashFlow]])</f>
        <v>1.7438692098092643</v>
      </c>
      <c r="H20" s="18">
        <f>(ABS(Table13[[#This Row],[Dividends]])-ABS(F19))/ABS(F19)</f>
        <v>4.5751633986928102E-2</v>
      </c>
      <c r="I20" s="3">
        <v>14455.405000000001</v>
      </c>
      <c r="J20" s="27">
        <f>Table13[[#This Row],[MarketValue]]/Table13[[#This Row],[Revenue]]</f>
        <v>1.0848333958724203</v>
      </c>
      <c r="K20" s="18">
        <f>(Table13[[#This Row],[MarketValue]]-I19)/I19</f>
        <v>0.13185192643943774</v>
      </c>
      <c r="L20">
        <v>306</v>
      </c>
      <c r="M20">
        <v>0</v>
      </c>
      <c r="N20">
        <v>285.89999999999998</v>
      </c>
      <c r="O20" s="25">
        <f>(Table13[[#This Row],[SharesOutstanding]]-N19)/N19</f>
        <v>3.4744842562432016E-2</v>
      </c>
      <c r="P20" s="22">
        <f>ABS(Table13[[#This Row],[Dividends]])+ABS(Table13[[#This Row],[ShareBuyBack]])-Table13[[#This Row],[ShareIssues]]</f>
        <v>334</v>
      </c>
      <c r="Q20" s="5">
        <f>Table13[[#This Row],[OwnerReturn]]/Table13[[#This Row],[FreeCashFlow]]</f>
        <v>0.91008174386920981</v>
      </c>
    </row>
    <row r="21" spans="2:17" x14ac:dyDescent="0.2">
      <c r="B21" t="s">
        <v>125</v>
      </c>
      <c r="C21" s="3">
        <v>12886</v>
      </c>
      <c r="D21" s="3">
        <v>1170</v>
      </c>
      <c r="E21" s="3">
        <v>648</v>
      </c>
      <c r="F21" s="3">
        <v>-704</v>
      </c>
      <c r="G21" s="5">
        <f>ABS(Table13[[#This Row],[Dividends]]/Table13[[#This Row],[FreeCashFlow]])</f>
        <v>0.60170940170940168</v>
      </c>
      <c r="H21" s="18">
        <f>(ABS(Table13[[#This Row],[Dividends]])-ABS(F20))/ABS(F20)</f>
        <v>0.1</v>
      </c>
      <c r="I21" s="3">
        <v>18167.904999999999</v>
      </c>
      <c r="J21" s="27">
        <f>Table13[[#This Row],[MarketValue]]/Table13[[#This Row],[Revenue]]</f>
        <v>1.4098948471209063</v>
      </c>
      <c r="K21" s="18">
        <f>(Table13[[#This Row],[MarketValue]]-I20)/I20</f>
        <v>0.25682435047651714</v>
      </c>
      <c r="L21">
        <v>118</v>
      </c>
      <c r="M21">
        <v>-87</v>
      </c>
      <c r="N21">
        <v>294.39999999999998</v>
      </c>
      <c r="O21" s="25">
        <f>(Table13[[#This Row],[SharesOutstanding]]-N20)/N20</f>
        <v>2.9730675061210216E-2</v>
      </c>
      <c r="P21" s="22">
        <f>ABS(Table13[[#This Row],[Dividends]])+ABS(Table13[[#This Row],[ShareBuyBack]])-Table13[[#This Row],[ShareIssues]]</f>
        <v>673</v>
      </c>
      <c r="Q21" s="5">
        <f>Table13[[#This Row],[OwnerReturn]]/Table13[[#This Row],[FreeCashFlow]]</f>
        <v>0.57521367521367517</v>
      </c>
    </row>
    <row r="22" spans="2:17" x14ac:dyDescent="0.2">
      <c r="B22" t="s">
        <v>126</v>
      </c>
      <c r="C22" s="3">
        <v>12188</v>
      </c>
      <c r="D22" s="3">
        <v>530</v>
      </c>
      <c r="E22" s="3">
        <v>464</v>
      </c>
      <c r="F22" s="3">
        <v>-712</v>
      </c>
      <c r="G22" s="5">
        <f>ABS(Table13[[#This Row],[Dividends]]/Table13[[#This Row],[FreeCashFlow]])</f>
        <v>1.3433962264150943</v>
      </c>
      <c r="H22" s="18">
        <f>(ABS(Table13[[#This Row],[Dividends]])-ABS(F21))/ABS(F21)</f>
        <v>1.1363636363636364E-2</v>
      </c>
      <c r="I22" s="3">
        <v>16266.111000000001</v>
      </c>
      <c r="J22" s="27">
        <f>Table13[[#This Row],[MarketValue]]/Table13[[#This Row],[Revenue]]</f>
        <v>1.3346005086970791</v>
      </c>
      <c r="K22" s="18">
        <f>(Table13[[#This Row],[MarketValue]]-I21)/I21</f>
        <v>-0.10467877281392643</v>
      </c>
      <c r="L22">
        <v>0</v>
      </c>
      <c r="M22">
        <v>0</v>
      </c>
      <c r="N22">
        <v>294.5</v>
      </c>
      <c r="O22" s="25">
        <f>(Table13[[#This Row],[SharesOutstanding]]-N21)/N21</f>
        <v>3.396739130435555E-4</v>
      </c>
      <c r="P22" s="22">
        <f>ABS(Table13[[#This Row],[Dividends]])+ABS(Table13[[#This Row],[ShareBuyBack]])-Table13[[#This Row],[ShareIssues]]</f>
        <v>712</v>
      </c>
      <c r="Q22" s="5">
        <f>Table13[[#This Row],[OwnerReturn]]/Table13[[#This Row],[FreeCashFlow]]</f>
        <v>1.3433962264150943</v>
      </c>
    </row>
    <row r="23" spans="2:17" x14ac:dyDescent="0.2">
      <c r="B23" t="s">
        <v>127</v>
      </c>
      <c r="C23" s="3">
        <v>12354</v>
      </c>
      <c r="D23" s="3">
        <v>14</v>
      </c>
      <c r="E23" s="3">
        <v>1001</v>
      </c>
      <c r="F23" s="3">
        <v>-721</v>
      </c>
      <c r="G23" s="5">
        <f>ABS(Table13[[#This Row],[Dividends]]/Table13[[#This Row],[FreeCashFlow]])</f>
        <v>51.5</v>
      </c>
      <c r="H23" s="18">
        <f>(ABS(Table13[[#This Row],[Dividends]])-ABS(F22))/ABS(F22)</f>
        <v>1.2640449438202247E-2</v>
      </c>
      <c r="I23" s="3">
        <v>16189.964</v>
      </c>
      <c r="J23" s="27">
        <f>Table13[[#This Row],[MarketValue]]/Table13[[#This Row],[Revenue]]</f>
        <v>1.3105038044358102</v>
      </c>
      <c r="K23" s="18">
        <f>(Table13[[#This Row],[MarketValue]]-I22)/I22</f>
        <v>-4.6813279461821473E-3</v>
      </c>
      <c r="L23">
        <v>0</v>
      </c>
      <c r="M23">
        <v>0</v>
      </c>
      <c r="N23">
        <v>294.39999999999998</v>
      </c>
      <c r="O23" s="25">
        <f>(Table13[[#This Row],[SharesOutstanding]]-N22)/N22</f>
        <v>-3.3955857385406703E-4</v>
      </c>
      <c r="P23" s="22">
        <f>ABS(Table13[[#This Row],[Dividends]])+ABS(Table13[[#This Row],[ShareBuyBack]])-Table13[[#This Row],[ShareIssues]]</f>
        <v>721</v>
      </c>
      <c r="Q23" s="5">
        <f>Table13[[#This Row],[OwnerReturn]]/Table13[[#This Row],[FreeCashFlow]]</f>
        <v>51.5</v>
      </c>
    </row>
    <row r="24" spans="2:17" x14ac:dyDescent="0.2">
      <c r="B24" t="s">
        <v>128</v>
      </c>
      <c r="C24" s="3">
        <v>12919</v>
      </c>
      <c r="D24" s="3">
        <v>412</v>
      </c>
      <c r="E24" s="3">
        <v>707</v>
      </c>
      <c r="F24" s="3">
        <v>-739</v>
      </c>
      <c r="G24" s="5">
        <f>ABS(Table13[[#This Row],[Dividends]]/Table13[[#This Row],[FreeCashFlow]])</f>
        <v>1.7936893203883495</v>
      </c>
      <c r="H24" s="18">
        <f>(ABS(Table13[[#This Row],[Dividends]])-ABS(F23))/ABS(F23)</f>
        <v>2.4965325936199722E-2</v>
      </c>
      <c r="I24" s="3">
        <v>19332.744999999999</v>
      </c>
      <c r="J24" s="27">
        <f>Table13[[#This Row],[MarketValue]]/Table13[[#This Row],[Revenue]]</f>
        <v>1.4964583172072141</v>
      </c>
      <c r="K24" s="18">
        <f>(Table13[[#This Row],[MarketValue]]-I23)/I23</f>
        <v>0.19411908513199899</v>
      </c>
      <c r="L24">
        <v>0</v>
      </c>
      <c r="M24">
        <v>0</v>
      </c>
      <c r="N24">
        <v>294</v>
      </c>
      <c r="O24" s="25">
        <f>(Table13[[#This Row],[SharesOutstanding]]-N23)/N23</f>
        <v>-1.3586956521738358E-3</v>
      </c>
      <c r="P24" s="22">
        <f>ABS(Table13[[#This Row],[Dividends]])+ABS(Table13[[#This Row],[ShareBuyBack]])-Table13[[#This Row],[ShareIssues]]</f>
        <v>739</v>
      </c>
      <c r="Q24" s="5">
        <f>Table13[[#This Row],[OwnerReturn]]/Table13[[#This Row],[FreeCashFlow]]</f>
        <v>1.7936893203883495</v>
      </c>
    </row>
    <row r="25" spans="2:17" x14ac:dyDescent="0.2">
      <c r="B25" t="s">
        <v>129</v>
      </c>
      <c r="C25" s="3">
        <v>12554</v>
      </c>
      <c r="D25" s="3">
        <v>223</v>
      </c>
      <c r="E25" s="3">
        <v>944</v>
      </c>
      <c r="F25" s="3">
        <v>-733</v>
      </c>
      <c r="G25" s="5">
        <f>ABS(Table13[[#This Row],[Dividends]]/Table13[[#This Row],[FreeCashFlow]])</f>
        <v>3.2869955156950672</v>
      </c>
      <c r="H25" s="18">
        <f>(ABS(Table13[[#This Row],[Dividends]])-ABS(F24))/ABS(F24)</f>
        <v>-8.119079837618403E-3</v>
      </c>
      <c r="I25" s="3">
        <v>18831.11</v>
      </c>
      <c r="J25" s="27">
        <f>Table13[[#This Row],[MarketValue]]/Table13[[#This Row],[Revenue]]</f>
        <v>1.5000087621475227</v>
      </c>
      <c r="K25" s="18">
        <f>(Table13[[#This Row],[MarketValue]]-I24)/I24</f>
        <v>-2.5947427538096552E-2</v>
      </c>
      <c r="L25">
        <v>0</v>
      </c>
      <c r="M25">
        <v>0</v>
      </c>
      <c r="N25">
        <v>294.39999999999998</v>
      </c>
      <c r="O25" s="25">
        <f>(Table13[[#This Row],[SharesOutstanding]]-N24)/N24</f>
        <v>1.3605442176869975E-3</v>
      </c>
      <c r="P25" s="22">
        <f>ABS(Table13[[#This Row],[Dividends]])+ABS(Table13[[#This Row],[ShareBuyBack]])-Table13[[#This Row],[ShareIssues]]</f>
        <v>733</v>
      </c>
      <c r="Q25" s="5">
        <f>Table13[[#This Row],[OwnerReturn]]/Table13[[#This Row],[FreeCashFlow]]</f>
        <v>3.2869955156950672</v>
      </c>
    </row>
    <row r="26" spans="2:17" x14ac:dyDescent="0.2">
      <c r="B26" t="s">
        <v>130</v>
      </c>
      <c r="C26" s="3">
        <v>12075</v>
      </c>
      <c r="D26" s="3">
        <v>-221</v>
      </c>
      <c r="E26" s="3">
        <v>776</v>
      </c>
      <c r="F26" s="3">
        <v>-763</v>
      </c>
      <c r="G26" s="5">
        <f>ABS(Table13[[#This Row],[Dividends]]/Table13[[#This Row],[FreeCashFlow]])</f>
        <v>3.4524886877828056</v>
      </c>
      <c r="H26" s="18">
        <f>(ABS(Table13[[#This Row],[Dividends]])-ABS(F25))/ABS(F25)</f>
        <v>4.0927694406548434E-2</v>
      </c>
      <c r="I26" s="3">
        <v>22472.400000000001</v>
      </c>
      <c r="J26" s="27">
        <f>Table13[[#This Row],[MarketValue]]/Table13[[#This Row],[Revenue]]</f>
        <v>1.8610683229813665</v>
      </c>
      <c r="K26" s="18">
        <f>(Table13[[#This Row],[MarketValue]]-I25)/I25</f>
        <v>0.19336565927340452</v>
      </c>
      <c r="L26">
        <v>702</v>
      </c>
      <c r="M26">
        <v>0</v>
      </c>
      <c r="N26">
        <v>301.89999999999998</v>
      </c>
      <c r="O26" s="25">
        <f>(Table13[[#This Row],[SharesOutstanding]]-N25)/N25</f>
        <v>2.5475543478260872E-2</v>
      </c>
      <c r="P26" s="22">
        <f>ABS(Table13[[#This Row],[Dividends]])+ABS(Table13[[#This Row],[ShareBuyBack]])-Table13[[#This Row],[ShareIssues]]</f>
        <v>61</v>
      </c>
      <c r="Q26" s="5">
        <f>Table13[[#This Row],[OwnerReturn]]/Table13[[#This Row],[FreeCashFlow]]</f>
        <v>-0.27601809954751133</v>
      </c>
    </row>
    <row r="27" spans="2:17" x14ac:dyDescent="0.2">
      <c r="B27" t="s">
        <v>131</v>
      </c>
      <c r="C27" s="3">
        <v>12033</v>
      </c>
      <c r="D27" s="3">
        <v>-76</v>
      </c>
      <c r="E27" s="3">
        <v>797</v>
      </c>
      <c r="F27" s="3">
        <v>-803</v>
      </c>
      <c r="G27" s="5">
        <f>ABS(Table13[[#This Row],[Dividends]]/Table13[[#This Row],[FreeCashFlow]])</f>
        <v>10.565789473684211</v>
      </c>
      <c r="H27" s="18">
        <f>(ABS(Table13[[#This Row],[Dividends]])-ABS(F26))/ABS(F26)</f>
        <v>5.242463958060288E-2</v>
      </c>
      <c r="I27" s="3">
        <v>26334.5</v>
      </c>
      <c r="J27" s="27">
        <f>Table13[[#This Row],[MarketValue]]/Table13[[#This Row],[Revenue]]</f>
        <v>2.1885232277902436</v>
      </c>
      <c r="K27" s="18">
        <f>(Table13[[#This Row],[MarketValue]]-I26)/I26</f>
        <v>0.17185970345846452</v>
      </c>
      <c r="L27">
        <v>343</v>
      </c>
      <c r="M27">
        <v>0</v>
      </c>
      <c r="N27">
        <v>308.8</v>
      </c>
      <c r="O27" s="25">
        <f>(Table13[[#This Row],[SharesOutstanding]]-N26)/N26</f>
        <v>2.2855250082808993E-2</v>
      </c>
      <c r="P27" s="22">
        <f>ABS(Table13[[#This Row],[Dividends]])+ABS(Table13[[#This Row],[ShareBuyBack]])-Table13[[#This Row],[ShareIssues]]</f>
        <v>460</v>
      </c>
      <c r="Q27" s="5">
        <f>Table13[[#This Row],[OwnerReturn]]/Table13[[#This Row],[FreeCashFlow]]</f>
        <v>-6.0526315789473681</v>
      </c>
    </row>
    <row r="28" spans="2:17" x14ac:dyDescent="0.2">
      <c r="B28" t="s">
        <v>132</v>
      </c>
      <c r="C28" s="3">
        <v>12337</v>
      </c>
      <c r="D28" s="3">
        <v>-802</v>
      </c>
      <c r="E28" s="3">
        <v>895</v>
      </c>
      <c r="F28" s="3">
        <v>-842</v>
      </c>
      <c r="G28" s="5">
        <f>ABS(Table13[[#This Row],[Dividends]]/Table13[[#This Row],[FreeCashFlow]])</f>
        <v>1.0498753117206983</v>
      </c>
      <c r="H28" s="18">
        <f>(ABS(Table13[[#This Row],[Dividends]])-ABS(F27))/ABS(F27)</f>
        <v>4.8567870485678705E-2</v>
      </c>
      <c r="I28" s="3">
        <v>24543.66</v>
      </c>
      <c r="J28" s="27">
        <f>Table13[[#This Row],[MarketValue]]/Table13[[#This Row],[Revenue]]</f>
        <v>1.9894350328280781</v>
      </c>
      <c r="K28" s="18">
        <f>(Table13[[#This Row],[MarketValue]]-I27)/I27</f>
        <v>-6.8003569462112445E-2</v>
      </c>
      <c r="L28">
        <v>705</v>
      </c>
      <c r="M28">
        <v>0</v>
      </c>
      <c r="N28">
        <v>312.89999999999998</v>
      </c>
      <c r="O28" s="25">
        <f>(Table13[[#This Row],[SharesOutstanding]]-N27)/N27</f>
        <v>1.3277202072538749E-2</v>
      </c>
      <c r="P28" s="22">
        <f>ABS(Table13[[#This Row],[Dividends]])+ABS(Table13[[#This Row],[ShareBuyBack]])-Table13[[#This Row],[ShareIssues]]</f>
        <v>137</v>
      </c>
      <c r="Q28" s="5">
        <f>Table13[[#This Row],[OwnerReturn]]/Table13[[#This Row],[FreeCashFlow]]</f>
        <v>-0.17082294264339151</v>
      </c>
    </row>
    <row r="29" spans="2:17" x14ac:dyDescent="0.2">
      <c r="B29" t="s">
        <v>133</v>
      </c>
      <c r="C29" s="3">
        <v>12574</v>
      </c>
      <c r="D29" s="3">
        <v>-352</v>
      </c>
      <c r="E29" s="3">
        <v>981</v>
      </c>
      <c r="F29" s="3">
        <v>-924</v>
      </c>
      <c r="G29" s="5">
        <f>ABS(Table13[[#This Row],[Dividends]]/Table13[[#This Row],[FreeCashFlow]])</f>
        <v>2.625</v>
      </c>
      <c r="H29" s="18">
        <f>(ABS(Table13[[#This Row],[Dividends]])-ABS(F28))/ABS(F28)</f>
        <v>9.7387173396674589E-2</v>
      </c>
      <c r="I29" s="3">
        <v>30093.036</v>
      </c>
      <c r="J29" s="27">
        <f>Table13[[#This Row],[MarketValue]]/Table13[[#This Row],[Revenue]]</f>
        <v>2.393274693812629</v>
      </c>
      <c r="K29" s="18">
        <f>(Table13[[#This Row],[MarketValue]]-I28)/I28</f>
        <v>0.22610221947337927</v>
      </c>
      <c r="L29">
        <v>825</v>
      </c>
      <c r="M29">
        <v>0</v>
      </c>
      <c r="N29">
        <v>329.5</v>
      </c>
      <c r="O29" s="25">
        <f>(Table13[[#This Row],[SharesOutstanding]]-N28)/N28</f>
        <v>5.3052093320549776E-2</v>
      </c>
      <c r="P29" s="22">
        <f>ABS(Table13[[#This Row],[Dividends]])+ABS(Table13[[#This Row],[ShareBuyBack]])-Table13[[#This Row],[ShareIssues]]</f>
        <v>99</v>
      </c>
      <c r="Q29" s="5">
        <f>Table13[[#This Row],[OwnerReturn]]/Table13[[#This Row],[FreeCashFlow]]</f>
        <v>-0.28125</v>
      </c>
    </row>
    <row r="30" spans="2:17" x14ac:dyDescent="0.2">
      <c r="B30" t="s">
        <v>134</v>
      </c>
      <c r="C30" s="3">
        <v>12246</v>
      </c>
      <c r="D30" s="3">
        <v>-1711</v>
      </c>
      <c r="E30" s="3">
        <v>1272</v>
      </c>
      <c r="F30" s="3">
        <v>-975</v>
      </c>
      <c r="G30" s="5">
        <f>ABS(Table13[[#This Row],[Dividends]]/Table13[[#This Row],[FreeCashFlow]])</f>
        <v>0.56984219754529519</v>
      </c>
      <c r="H30" s="18">
        <f>(ABS(Table13[[#This Row],[Dividends]])-ABS(F29))/ABS(F29)</f>
        <v>5.5194805194805192E-2</v>
      </c>
      <c r="I30" s="3">
        <v>24737.876</v>
      </c>
      <c r="J30" s="27">
        <f>Table13[[#This Row],[MarketValue]]/Table13[[#This Row],[Revenue]]</f>
        <v>2.0200780663073656</v>
      </c>
      <c r="K30" s="18">
        <f>(Table13[[#This Row],[MarketValue]]-I29)/I29</f>
        <v>-0.17795346405061954</v>
      </c>
      <c r="L30">
        <v>640</v>
      </c>
      <c r="M30">
        <v>0</v>
      </c>
      <c r="N30">
        <v>335.7</v>
      </c>
      <c r="O30" s="25">
        <f>(Table13[[#This Row],[SharesOutstanding]]-N29)/N29</f>
        <v>1.8816388467374774E-2</v>
      </c>
      <c r="P30" s="22">
        <f>ABS(Table13[[#This Row],[Dividends]])+ABS(Table13[[#This Row],[ShareBuyBack]])-Table13[[#This Row],[ShareIssues]]</f>
        <v>335</v>
      </c>
      <c r="Q30" s="5">
        <f>Table13[[#This Row],[OwnerReturn]]/Table13[[#This Row],[FreeCashFlow]]</f>
        <v>-0.19579193454120397</v>
      </c>
    </row>
    <row r="31" spans="2:17" x14ac:dyDescent="0.2">
      <c r="B31" t="s">
        <v>135</v>
      </c>
      <c r="C31" s="3">
        <v>13676</v>
      </c>
      <c r="D31" s="3">
        <v>-1220</v>
      </c>
      <c r="E31" s="3">
        <v>992</v>
      </c>
      <c r="F31" s="3">
        <v>-1030</v>
      </c>
      <c r="G31" s="5">
        <f>ABS(Table13[[#This Row],[Dividends]]/Table13[[#This Row],[FreeCashFlow]])</f>
        <v>0.84426229508196726</v>
      </c>
      <c r="H31" s="18">
        <f>(ABS(Table13[[#This Row],[Dividends]])-ABS(F30))/ABS(F30)</f>
        <v>5.6410256410256411E-2</v>
      </c>
      <c r="I31" s="3">
        <v>30201.915000000001</v>
      </c>
      <c r="J31" s="27">
        <f>Table13[[#This Row],[MarketValue]]/Table13[[#This Row],[Revenue]]</f>
        <v>2.2083880520620065</v>
      </c>
      <c r="K31" s="18">
        <f>(Table13[[#This Row],[MarketValue]]-I30)/I30</f>
        <v>0.22087745124116559</v>
      </c>
      <c r="L31">
        <v>775</v>
      </c>
      <c r="M31">
        <v>0</v>
      </c>
      <c r="N31">
        <v>349.4</v>
      </c>
      <c r="O31" s="25">
        <f>(Table13[[#This Row],[SharesOutstanding]]-N30)/N30</f>
        <v>4.0810247244563565E-2</v>
      </c>
      <c r="P31" s="22">
        <f>ABS(Table13[[#This Row],[Dividends]])+ABS(Table13[[#This Row],[ShareBuyBack]])-Table13[[#This Row],[ShareIssues]]</f>
        <v>255</v>
      </c>
      <c r="Q31" s="5">
        <f>Table13[[#This Row],[OwnerReturn]]/Table13[[#This Row],[FreeCashFlow]]</f>
        <v>-0.20901639344262296</v>
      </c>
    </row>
    <row r="32" spans="2:17" x14ac:dyDescent="0.2">
      <c r="B32" t="s">
        <v>136</v>
      </c>
      <c r="C32" s="3">
        <v>15670</v>
      </c>
      <c r="D32" s="3">
        <v>-233</v>
      </c>
      <c r="E32" s="3">
        <v>1282</v>
      </c>
      <c r="F32" s="3">
        <v>-1089</v>
      </c>
      <c r="G32" s="5">
        <f>ABS(Table13[[#This Row],[Dividends]]/Table13[[#This Row],[FreeCashFlow]])</f>
        <v>4.67381974248927</v>
      </c>
      <c r="H32" s="18">
        <f>(ABS(Table13[[#This Row],[Dividends]])-ABS(F31))/ABS(F31)</f>
        <v>5.7281553398058252E-2</v>
      </c>
      <c r="I32" s="3">
        <v>33831.428</v>
      </c>
      <c r="J32" s="27">
        <f>Table13[[#This Row],[MarketValue]]/Table13[[#This Row],[Revenue]]</f>
        <v>2.1589934907466497</v>
      </c>
      <c r="K32" s="18">
        <f>(Table13[[#This Row],[MarketValue]]-I31)/I31</f>
        <v>0.12017492930497947</v>
      </c>
      <c r="L32">
        <v>0</v>
      </c>
      <c r="M32">
        <v>0</v>
      </c>
      <c r="N32">
        <v>355.8</v>
      </c>
      <c r="O32" s="25">
        <f>(Table13[[#This Row],[SharesOutstanding]]-N31)/N31</f>
        <v>1.8317115054379034E-2</v>
      </c>
      <c r="P32" s="22">
        <f>ABS(Table13[[#This Row],[Dividends]])+ABS(Table13[[#This Row],[ShareBuyBack]])-Table13[[#This Row],[ShareIssues]]</f>
        <v>1089</v>
      </c>
      <c r="Q32" s="5">
        <f>Table13[[#This Row],[OwnerReturn]]/Table13[[#This Row],[FreeCashFlow]]</f>
        <v>-4.67381974248927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30.63</v>
      </c>
      <c r="D3" s="3">
        <v>37.75</v>
      </c>
      <c r="E3" s="23">
        <f>(Table15[[#This Row],[PriceLow]]+Table15[[#This Row],[PriceHigh]])/2</f>
        <v>34.19</v>
      </c>
      <c r="F3" s="3">
        <v>26.754999999999999</v>
      </c>
      <c r="G3" s="18" t="e">
        <f>(Table15[[#This Row],[Revenue]]-F2)/F2</f>
        <v>#DIV/0!</v>
      </c>
      <c r="H3" s="26">
        <v>1.1448327415436299</v>
      </c>
      <c r="I3" s="26">
        <v>1.41095122407026</v>
      </c>
      <c r="J3" s="3">
        <v>2.66</v>
      </c>
      <c r="K3" s="18" t="e">
        <f>(Table15[[#This Row],[EPS]]-J2)/J2</f>
        <v>#DIV/0!</v>
      </c>
      <c r="L3" s="26">
        <v>11.5150375939849</v>
      </c>
      <c r="M3" s="26">
        <v>14.1917293233082</v>
      </c>
      <c r="N3">
        <v>0</v>
      </c>
      <c r="O3" s="18" t="e">
        <f>(Table15[[#This Row],[FCF]]-N2)/N2</f>
        <v>#DIV/0!</v>
      </c>
      <c r="P3" s="26" t="s">
        <v>137</v>
      </c>
      <c r="Q3" s="26" t="s">
        <v>137</v>
      </c>
    </row>
    <row r="4" spans="2:17" x14ac:dyDescent="0.2">
      <c r="B4" t="s">
        <v>108</v>
      </c>
      <c r="C4" s="3">
        <v>23.13</v>
      </c>
      <c r="D4" s="3">
        <v>32</v>
      </c>
      <c r="E4" s="23">
        <f>(Table15[[#This Row],[PriceLow]]+Table15[[#This Row],[PriceHigh]])/2</f>
        <v>27.564999999999998</v>
      </c>
      <c r="F4" s="3">
        <v>27.148</v>
      </c>
      <c r="G4" s="18">
        <f>(Table15[[#This Row],[Revenue]]-F3)/F3</f>
        <v>1.4688843206877245E-2</v>
      </c>
      <c r="H4" s="26">
        <v>0.85199646382790595</v>
      </c>
      <c r="I4" s="26">
        <v>1.17872403123618</v>
      </c>
      <c r="J4" s="3">
        <v>2.98</v>
      </c>
      <c r="K4" s="18">
        <f>(Table15[[#This Row],[EPS]]-J3)/J3</f>
        <v>0.12030075187969919</v>
      </c>
      <c r="L4" s="26">
        <v>7.7617449664429499</v>
      </c>
      <c r="M4" s="26">
        <v>10.738255033557</v>
      </c>
      <c r="N4">
        <v>2.0979999999999999</v>
      </c>
      <c r="O4" s="18" t="e">
        <f>(Table15[[#This Row],[FCF]]-N3)/N3</f>
        <v>#DIV/0!</v>
      </c>
      <c r="P4" s="26">
        <v>11.024785510009499</v>
      </c>
      <c r="Q4" s="26">
        <v>15.2526215443279</v>
      </c>
    </row>
    <row r="5" spans="2:17" x14ac:dyDescent="0.2">
      <c r="B5" t="s">
        <v>109</v>
      </c>
      <c r="C5" s="3">
        <v>25.75</v>
      </c>
      <c r="D5" s="3">
        <v>31.75</v>
      </c>
      <c r="E5" s="23">
        <f>(Table15[[#This Row],[PriceLow]]+Table15[[#This Row],[PriceHigh]])/2</f>
        <v>28.75</v>
      </c>
      <c r="F5" s="3">
        <v>27.824999999999999</v>
      </c>
      <c r="G5" s="18">
        <f>(Table15[[#This Row],[Revenue]]-F4)/F4</f>
        <v>2.4937380285840562E-2</v>
      </c>
      <c r="H5" s="26">
        <v>0.92542677448337796</v>
      </c>
      <c r="I5" s="26">
        <v>1.14106019766397</v>
      </c>
      <c r="J5" s="3">
        <v>2.93</v>
      </c>
      <c r="K5" s="18">
        <f>(Table15[[#This Row],[EPS]]-J4)/J4</f>
        <v>-1.6778523489932827E-2</v>
      </c>
      <c r="L5" s="26">
        <v>8.7883959044368591</v>
      </c>
      <c r="M5" s="26">
        <v>10.8361774744027</v>
      </c>
      <c r="N5">
        <v>2.4849999999999999</v>
      </c>
      <c r="O5" s="18">
        <f>(Table15[[#This Row],[FCF]]-N4)/N4</f>
        <v>0.18446139180171595</v>
      </c>
      <c r="P5" s="26">
        <v>10.362173038229299</v>
      </c>
      <c r="Q5" s="26">
        <v>12.776659959758501</v>
      </c>
    </row>
    <row r="6" spans="2:17" x14ac:dyDescent="0.2">
      <c r="B6" t="s">
        <v>110</v>
      </c>
      <c r="C6" s="3">
        <v>26.13</v>
      </c>
      <c r="D6" s="3">
        <v>34.380000000000003</v>
      </c>
      <c r="E6" s="23">
        <f>(Table15[[#This Row],[PriceLow]]+Table15[[#This Row],[PriceHigh]])/2</f>
        <v>30.255000000000003</v>
      </c>
      <c r="F6" s="3">
        <v>30.356999999999999</v>
      </c>
      <c r="G6" s="18">
        <f>(Table15[[#This Row],[Revenue]]-F5)/F5</f>
        <v>9.0997304582210239E-2</v>
      </c>
      <c r="H6" s="26">
        <v>0.86075699179760801</v>
      </c>
      <c r="I6" s="26">
        <v>1.1325229765787099</v>
      </c>
      <c r="J6" s="3">
        <v>2.93</v>
      </c>
      <c r="K6" s="18">
        <f>(Table15[[#This Row],[EPS]]-J5)/J5</f>
        <v>0</v>
      </c>
      <c r="L6" s="26">
        <v>8.9180887372013604</v>
      </c>
      <c r="M6" s="26">
        <v>11.7337883959044</v>
      </c>
      <c r="N6">
        <v>1.839</v>
      </c>
      <c r="O6" s="18">
        <f>(Table15[[#This Row],[FCF]]-N5)/N5</f>
        <v>-0.25995975855130782</v>
      </c>
      <c r="P6" s="26">
        <v>14.2088091353996</v>
      </c>
      <c r="Q6" s="26">
        <v>18.694942903752001</v>
      </c>
    </row>
    <row r="7" spans="2:17" x14ac:dyDescent="0.2">
      <c r="B7" t="s">
        <v>111</v>
      </c>
      <c r="C7" s="3">
        <v>27.25</v>
      </c>
      <c r="D7" s="3">
        <v>41.31</v>
      </c>
      <c r="E7" s="23">
        <f>(Table15[[#This Row],[PriceLow]]+Table15[[#This Row],[PriceHigh]])/2</f>
        <v>34.28</v>
      </c>
      <c r="F7" s="3">
        <v>30.611000000000001</v>
      </c>
      <c r="G7" s="18">
        <f>(Table15[[#This Row],[Revenue]]-F6)/F6</f>
        <v>8.3670981981092112E-3</v>
      </c>
      <c r="H7" s="26">
        <v>0.89020286824997497</v>
      </c>
      <c r="I7" s="26">
        <v>1.34951488027179</v>
      </c>
      <c r="J7" s="3">
        <v>2.95</v>
      </c>
      <c r="K7" s="18">
        <f>(Table15[[#This Row],[EPS]]-J6)/J6</f>
        <v>6.8259385665529063E-3</v>
      </c>
      <c r="L7" s="26">
        <v>9.2372881355932197</v>
      </c>
      <c r="M7" s="26">
        <v>14.0033898305084</v>
      </c>
      <c r="N7">
        <v>2.407</v>
      </c>
      <c r="O7" s="18">
        <f>(Table15[[#This Row],[FCF]]-N6)/N6</f>
        <v>0.30886351277868412</v>
      </c>
      <c r="P7" s="26">
        <v>11.3211466555878</v>
      </c>
      <c r="Q7" s="26">
        <v>17.162442874947999</v>
      </c>
    </row>
    <row r="8" spans="2:17" x14ac:dyDescent="0.2">
      <c r="B8" t="s">
        <v>112</v>
      </c>
      <c r="C8" s="3">
        <v>39.630000000000003</v>
      </c>
      <c r="D8" s="3">
        <v>55.94</v>
      </c>
      <c r="E8" s="23">
        <f>(Table15[[#This Row],[PriceLow]]+Table15[[#This Row],[PriceHigh]])/2</f>
        <v>47.784999999999997</v>
      </c>
      <c r="F8" s="3">
        <v>30.273</v>
      </c>
      <c r="G8" s="18">
        <f>(Table15[[#This Row],[Revenue]]-F7)/F7</f>
        <v>-1.1041782365816242E-2</v>
      </c>
      <c r="H8" s="26">
        <v>1.30908730551977</v>
      </c>
      <c r="I8" s="26">
        <v>1.8478512205595701</v>
      </c>
      <c r="J8" s="3">
        <v>3.04</v>
      </c>
      <c r="K8" s="18">
        <f>(Table15[[#This Row],[EPS]]-J7)/J7</f>
        <v>3.0508474576271136E-2</v>
      </c>
      <c r="L8" s="26">
        <v>13.036184210526301</v>
      </c>
      <c r="M8" s="26">
        <v>18.4013157894736</v>
      </c>
      <c r="N8">
        <v>3.2909999999999999</v>
      </c>
      <c r="O8" s="18">
        <f>(Table15[[#This Row],[FCF]]-N7)/N7</f>
        <v>0.36726215205650181</v>
      </c>
      <c r="P8" s="26">
        <v>12.0419325432999</v>
      </c>
      <c r="Q8" s="26">
        <v>16.997872986933999</v>
      </c>
    </row>
    <row r="9" spans="2:17" x14ac:dyDescent="0.2">
      <c r="B9" t="s">
        <v>113</v>
      </c>
      <c r="C9" s="3">
        <v>33.75</v>
      </c>
      <c r="D9" s="3">
        <v>52.75</v>
      </c>
      <c r="E9" s="23">
        <f>(Table15[[#This Row],[PriceLow]]+Table15[[#This Row],[PriceHigh]])/2</f>
        <v>43.25</v>
      </c>
      <c r="F9" s="3">
        <v>33.469000000000001</v>
      </c>
      <c r="G9" s="18">
        <f>(Table15[[#This Row],[Revenue]]-F8)/F8</f>
        <v>0.1055726224688667</v>
      </c>
      <c r="H9" s="26">
        <v>1.0083958289760599</v>
      </c>
      <c r="I9" s="26">
        <v>1.5760853326959201</v>
      </c>
      <c r="J9" s="3">
        <v>3.13</v>
      </c>
      <c r="K9" s="18">
        <f>(Table15[[#This Row],[EPS]]-J8)/J8</f>
        <v>2.960526315789469E-2</v>
      </c>
      <c r="L9" s="26">
        <v>10.782747603833799</v>
      </c>
      <c r="M9" s="26">
        <v>16.853035143769901</v>
      </c>
      <c r="N9">
        <v>2.355</v>
      </c>
      <c r="O9" s="18">
        <f>(Table15[[#This Row],[FCF]]-N8)/N8</f>
        <v>-0.28441203281677302</v>
      </c>
      <c r="P9" s="26">
        <v>14.3312101910828</v>
      </c>
      <c r="Q9" s="26">
        <v>22.3991507430997</v>
      </c>
    </row>
    <row r="10" spans="2:17" x14ac:dyDescent="0.2">
      <c r="B10" t="s">
        <v>114</v>
      </c>
      <c r="C10" s="3">
        <v>26.19</v>
      </c>
      <c r="D10" s="3">
        <v>39.25</v>
      </c>
      <c r="E10" s="23">
        <f>(Table15[[#This Row],[PriceLow]]+Table15[[#This Row],[PriceHigh]])/2</f>
        <v>32.72</v>
      </c>
      <c r="F10" s="3">
        <v>44.338000000000001</v>
      </c>
      <c r="G10" s="18">
        <f>(Table15[[#This Row],[Revenue]]-F9)/F9</f>
        <v>0.32474827452269261</v>
      </c>
      <c r="H10" s="26">
        <v>0.59068970183589697</v>
      </c>
      <c r="I10" s="26">
        <v>0.88524516216338101</v>
      </c>
      <c r="J10" s="3">
        <v>2.74</v>
      </c>
      <c r="K10" s="18">
        <f>(Table15[[#This Row],[EPS]]-J9)/J9</f>
        <v>-0.12460063897763568</v>
      </c>
      <c r="L10" s="26">
        <v>9.5583941605839406</v>
      </c>
      <c r="M10" s="26">
        <v>14.3248175182481</v>
      </c>
      <c r="N10">
        <v>7.0000000000000007E-2</v>
      </c>
      <c r="O10" s="18">
        <f>(Table15[[#This Row],[FCF]]-N9)/N9</f>
        <v>-0.97027600849256912</v>
      </c>
      <c r="P10" s="26">
        <v>374.142857142857</v>
      </c>
      <c r="Q10" s="26">
        <v>560.71428571428498</v>
      </c>
    </row>
    <row r="11" spans="2:17" x14ac:dyDescent="0.2">
      <c r="B11" t="s">
        <v>115</v>
      </c>
      <c r="C11" s="3">
        <v>32.380000000000003</v>
      </c>
      <c r="D11" s="3">
        <v>42.18</v>
      </c>
      <c r="E11" s="23">
        <f>(Table15[[#This Row],[PriceLow]]+Table15[[#This Row],[PriceHigh]])/2</f>
        <v>37.28</v>
      </c>
      <c r="F11" s="3">
        <v>44.192</v>
      </c>
      <c r="G11" s="18">
        <f>(Table15[[#This Row],[Revenue]]-F10)/F10</f>
        <v>-3.2928864630790921E-3</v>
      </c>
      <c r="H11" s="26">
        <v>0.73271180304127403</v>
      </c>
      <c r="I11" s="26">
        <v>0.95447139753801502</v>
      </c>
      <c r="J11" s="3">
        <v>3.21</v>
      </c>
      <c r="K11" s="18">
        <f>(Table15[[#This Row],[EPS]]-J10)/J10</f>
        <v>0.17153284671532837</v>
      </c>
      <c r="L11" s="26">
        <v>10.087227414330201</v>
      </c>
      <c r="M11" s="26">
        <v>13.140186915887799</v>
      </c>
      <c r="N11">
        <v>1.5529999999999999</v>
      </c>
      <c r="O11" s="18">
        <f>(Table15[[#This Row],[FCF]]-N10)/N10</f>
        <v>21.185714285714283</v>
      </c>
      <c r="P11" s="26">
        <v>20.8499678042498</v>
      </c>
      <c r="Q11" s="26">
        <v>27.160334835801599</v>
      </c>
    </row>
    <row r="12" spans="2:17" x14ac:dyDescent="0.2">
      <c r="B12" t="s">
        <v>116</v>
      </c>
      <c r="C12" s="3">
        <v>33.58</v>
      </c>
      <c r="D12" s="3">
        <v>45.21</v>
      </c>
      <c r="E12" s="23">
        <f>(Table15[[#This Row],[PriceLow]]+Table15[[#This Row],[PriceHigh]])/2</f>
        <v>39.394999999999996</v>
      </c>
      <c r="F12" s="3">
        <v>39.859000000000002</v>
      </c>
      <c r="G12" s="18">
        <f>(Table15[[#This Row],[Revenue]]-F11)/F11</f>
        <v>-9.8049420709630672E-2</v>
      </c>
      <c r="H12" s="26">
        <v>0.84246970571263702</v>
      </c>
      <c r="I12" s="26">
        <v>1.1342482249931001</v>
      </c>
      <c r="J12" s="3">
        <v>3.02</v>
      </c>
      <c r="K12" s="18">
        <f>(Table15[[#This Row],[EPS]]-J11)/J11</f>
        <v>-5.9190031152647961E-2</v>
      </c>
      <c r="L12" s="26">
        <v>11.119205298013201</v>
      </c>
      <c r="M12" s="26">
        <v>14.970198675496601</v>
      </c>
      <c r="N12">
        <v>0.16900000000000001</v>
      </c>
      <c r="O12" s="18">
        <f>(Table15[[#This Row],[FCF]]-N11)/N11</f>
        <v>-0.89117836445589182</v>
      </c>
      <c r="P12" s="26">
        <v>198.69822485207001</v>
      </c>
      <c r="Q12" s="26">
        <v>267.51479289940801</v>
      </c>
    </row>
    <row r="13" spans="2:17" x14ac:dyDescent="0.2">
      <c r="B13" t="s">
        <v>117</v>
      </c>
      <c r="C13" s="3">
        <v>37</v>
      </c>
      <c r="D13" s="3">
        <v>45.99</v>
      </c>
      <c r="E13" s="23">
        <f>(Table15[[#This Row],[PriceLow]]+Table15[[#This Row],[PriceHigh]])/2</f>
        <v>41.495000000000005</v>
      </c>
      <c r="F13" s="3">
        <v>44.38</v>
      </c>
      <c r="G13" s="18">
        <f>(Table15[[#This Row],[Revenue]]-F12)/F12</f>
        <v>0.11342482249931009</v>
      </c>
      <c r="H13" s="26">
        <v>0.83370887787291503</v>
      </c>
      <c r="I13" s="26">
        <v>1.03627760252365</v>
      </c>
      <c r="J13" s="3">
        <v>2.38</v>
      </c>
      <c r="K13" s="18">
        <f>(Table15[[#This Row],[EPS]]-J12)/J12</f>
        <v>-0.21192052980132453</v>
      </c>
      <c r="L13" s="26">
        <v>15.546218487394899</v>
      </c>
      <c r="M13" s="26">
        <v>19.323529411764699</v>
      </c>
      <c r="N13">
        <v>-0.34799999999999998</v>
      </c>
      <c r="O13" s="18">
        <f>(Table15[[#This Row],[FCF]]-N12)/N12</f>
        <v>-3.059171597633136</v>
      </c>
      <c r="P13" s="26">
        <v>-106.321839080459</v>
      </c>
      <c r="Q13" s="26">
        <v>-132.155172413793</v>
      </c>
    </row>
    <row r="14" spans="2:17" x14ac:dyDescent="0.2">
      <c r="B14" t="s">
        <v>118</v>
      </c>
      <c r="C14" s="3">
        <v>37.26</v>
      </c>
      <c r="D14" s="3">
        <v>45.59</v>
      </c>
      <c r="E14" s="23">
        <f>(Table15[[#This Row],[PriceLow]]+Table15[[#This Row],[PriceHigh]])/2</f>
        <v>41.424999999999997</v>
      </c>
      <c r="F14" s="3">
        <v>41.228999999999999</v>
      </c>
      <c r="G14" s="18">
        <f>(Table15[[#This Row],[Revenue]]-F13)/F13</f>
        <v>-7.1000450653447567E-2</v>
      </c>
      <c r="H14" s="26">
        <v>0.90373280943025502</v>
      </c>
      <c r="I14" s="26">
        <v>1.1057750612432899</v>
      </c>
      <c r="J14" s="3">
        <v>2.27</v>
      </c>
      <c r="K14" s="18">
        <f>(Table15[[#This Row],[EPS]]-J13)/J13</f>
        <v>-4.621848739495793E-2</v>
      </c>
      <c r="L14" s="26">
        <v>16.414096916299499</v>
      </c>
      <c r="M14" s="26">
        <v>20.083700440528599</v>
      </c>
      <c r="N14">
        <v>-0.45300000000000001</v>
      </c>
      <c r="O14" s="18">
        <f>(Table15[[#This Row],[FCF]]-N13)/N13</f>
        <v>0.30172413793103459</v>
      </c>
      <c r="P14" s="26">
        <v>-82.251655629138995</v>
      </c>
      <c r="Q14" s="26">
        <v>-100.640176600441</v>
      </c>
    </row>
    <row r="15" spans="2:17" x14ac:dyDescent="0.2">
      <c r="B15" t="s">
        <v>119</v>
      </c>
      <c r="C15" s="3">
        <v>41.41</v>
      </c>
      <c r="D15" s="3">
        <v>49.24</v>
      </c>
      <c r="E15" s="23">
        <f>(Table15[[#This Row],[PriceLow]]+Table15[[#This Row],[PriceHigh]])/2</f>
        <v>45.325000000000003</v>
      </c>
      <c r="F15" s="3">
        <v>46.354999999999997</v>
      </c>
      <c r="G15" s="18">
        <f>(Table15[[#This Row],[Revenue]]-F14)/F14</f>
        <v>0.12432996192000771</v>
      </c>
      <c r="H15" s="26">
        <v>0.89332326609858703</v>
      </c>
      <c r="I15" s="26">
        <v>1.0622370833782699</v>
      </c>
      <c r="J15" s="3">
        <v>2.94</v>
      </c>
      <c r="K15" s="18">
        <f>(Table15[[#This Row],[EPS]]-J14)/J14</f>
        <v>0.29515418502202639</v>
      </c>
      <c r="L15" s="26">
        <v>14.0850340136054</v>
      </c>
      <c r="M15" s="26">
        <v>16.748299319727799</v>
      </c>
      <c r="N15">
        <v>-3.4569999999999999</v>
      </c>
      <c r="O15" s="18">
        <f>(Table15[[#This Row],[FCF]]-N14)/N14</f>
        <v>6.631346578366446</v>
      </c>
      <c r="P15" s="26">
        <v>-11.9785941567833</v>
      </c>
      <c r="Q15" s="26">
        <v>-14.243563783627399</v>
      </c>
    </row>
    <row r="16" spans="2:17" x14ac:dyDescent="0.2">
      <c r="B16" t="s">
        <v>120</v>
      </c>
      <c r="C16" s="3">
        <v>41.4</v>
      </c>
      <c r="D16" s="3">
        <v>49.13</v>
      </c>
      <c r="E16" s="23">
        <f>(Table15[[#This Row],[PriceLow]]+Table15[[#This Row],[PriceHigh]])/2</f>
        <v>45.265000000000001</v>
      </c>
      <c r="F16" s="3">
        <v>47.790999999999997</v>
      </c>
      <c r="G16" s="18">
        <f>(Table15[[#This Row],[Revenue]]-F15)/F15</f>
        <v>3.0978319490885559E-2</v>
      </c>
      <c r="H16" s="26">
        <v>0.86627189219727496</v>
      </c>
      <c r="I16" s="26">
        <v>1.0280178276244401</v>
      </c>
      <c r="J16" s="3">
        <v>2.95</v>
      </c>
      <c r="K16" s="18">
        <f>(Table15[[#This Row],[EPS]]-J15)/J15</f>
        <v>3.4013605442177659E-3</v>
      </c>
      <c r="L16" s="26">
        <v>14.033898305084699</v>
      </c>
      <c r="M16" s="26">
        <v>16.654237288135501</v>
      </c>
      <c r="N16">
        <v>-1.994</v>
      </c>
      <c r="O16" s="18">
        <f>(Table15[[#This Row],[FCF]]-N15)/N15</f>
        <v>-0.42319930575643622</v>
      </c>
      <c r="P16" s="26">
        <v>-20.7622868605817</v>
      </c>
      <c r="Q16" s="26">
        <v>-24.638916750250701</v>
      </c>
    </row>
    <row r="17" spans="2:17" x14ac:dyDescent="0.2">
      <c r="B17" t="s">
        <v>121</v>
      </c>
      <c r="C17" s="3">
        <v>43.65</v>
      </c>
      <c r="D17" s="3">
        <v>52.63</v>
      </c>
      <c r="E17" s="23">
        <f>(Table15[[#This Row],[PriceLow]]+Table15[[#This Row],[PriceHigh]])/2</f>
        <v>48.14</v>
      </c>
      <c r="F17" s="3">
        <v>49.082999999999998</v>
      </c>
      <c r="G17" s="18">
        <f>(Table15[[#This Row],[Revenue]]-F16)/F16</f>
        <v>2.7034378857943998E-2</v>
      </c>
      <c r="H17" s="26">
        <v>0.88930994437992705</v>
      </c>
      <c r="I17" s="26">
        <v>1.07226534645396</v>
      </c>
      <c r="J17" s="3">
        <v>3.47</v>
      </c>
      <c r="K17" s="18">
        <f>(Table15[[#This Row],[EPS]]-J16)/J16</f>
        <v>0.17627118644067796</v>
      </c>
      <c r="L17" s="26">
        <v>12.579250720460999</v>
      </c>
      <c r="M17" s="26">
        <v>15.1671469740634</v>
      </c>
      <c r="N17">
        <v>-1.4179999999999999</v>
      </c>
      <c r="O17" s="18">
        <f>(Table15[[#This Row],[FCF]]-N16)/N16</f>
        <v>-0.28886659979939822</v>
      </c>
      <c r="P17" s="26">
        <v>-30.782792665726301</v>
      </c>
      <c r="Q17" s="26">
        <v>-37.1156558533145</v>
      </c>
    </row>
    <row r="18" spans="2:17" x14ac:dyDescent="0.2">
      <c r="B18" t="s">
        <v>122</v>
      </c>
      <c r="C18" s="3">
        <v>37.53</v>
      </c>
      <c r="D18" s="3">
        <v>48.6</v>
      </c>
      <c r="E18" s="23">
        <f>(Table15[[#This Row],[PriceLow]]+Table15[[#This Row],[PriceHigh]])/2</f>
        <v>43.064999999999998</v>
      </c>
      <c r="F18" s="3">
        <v>49.645000000000003</v>
      </c>
      <c r="G18" s="18">
        <f>(Table15[[#This Row],[Revenue]]-F17)/F17</f>
        <v>1.1449992869221619E-2</v>
      </c>
      <c r="H18" s="26">
        <v>0.75596736831503597</v>
      </c>
      <c r="I18" s="26">
        <v>0.97895054889716904</v>
      </c>
      <c r="J18" s="3">
        <v>4.37</v>
      </c>
      <c r="K18" s="18">
        <f>(Table15[[#This Row],[EPS]]-J17)/J17</f>
        <v>0.25936599423631118</v>
      </c>
      <c r="L18" s="26">
        <v>8.5881006864988496</v>
      </c>
      <c r="M18" s="26">
        <v>11.121281464530799</v>
      </c>
      <c r="N18">
        <v>-6.1619999999999999</v>
      </c>
      <c r="O18" s="18">
        <f>(Table15[[#This Row],[FCF]]-N17)/N17</f>
        <v>3.3455571227080396</v>
      </c>
      <c r="P18" s="26">
        <v>-6.0905550146056404</v>
      </c>
      <c r="Q18" s="26">
        <v>-7.8870496592015504</v>
      </c>
    </row>
    <row r="19" spans="2:17" x14ac:dyDescent="0.2">
      <c r="B19" t="s">
        <v>123</v>
      </c>
      <c r="C19" s="3">
        <v>32.700000000000003</v>
      </c>
      <c r="D19" s="3">
        <v>46.13</v>
      </c>
      <c r="E19" s="23">
        <f>(Table15[[#This Row],[PriceLow]]+Table15[[#This Row],[PriceHigh]])/2</f>
        <v>39.415000000000006</v>
      </c>
      <c r="F19" s="3">
        <v>47.165999999999997</v>
      </c>
      <c r="G19" s="18">
        <f>(Table15[[#This Row],[Revenue]]-F18)/F18</f>
        <v>-4.9934535199919555E-2</v>
      </c>
      <c r="H19" s="26">
        <v>0.69329601831828003</v>
      </c>
      <c r="I19" s="26">
        <v>0.97803502523003805</v>
      </c>
      <c r="J19" s="3">
        <v>3.14</v>
      </c>
      <c r="K19" s="18">
        <f>(Table15[[#This Row],[EPS]]-J18)/J18</f>
        <v>-0.28146453089244849</v>
      </c>
      <c r="L19" s="26">
        <v>10.414012738853501</v>
      </c>
      <c r="M19" s="26">
        <v>14.691082802547699</v>
      </c>
      <c r="N19">
        <v>0.98799999999999999</v>
      </c>
      <c r="O19" s="18">
        <f>(Table15[[#This Row],[FCF]]-N18)/N18</f>
        <v>-1.1603375527426161</v>
      </c>
      <c r="P19" s="26">
        <v>33.097165991902799</v>
      </c>
      <c r="Q19" s="26">
        <v>46.690283400809697</v>
      </c>
    </row>
    <row r="20" spans="2:17" x14ac:dyDescent="0.2">
      <c r="B20" t="s">
        <v>124</v>
      </c>
      <c r="C20" s="3">
        <v>41.66</v>
      </c>
      <c r="D20" s="3">
        <v>51</v>
      </c>
      <c r="E20" s="23">
        <f>(Table15[[#This Row],[PriceLow]]+Table15[[#This Row],[PriceHigh]])/2</f>
        <v>46.33</v>
      </c>
      <c r="F20" s="3">
        <v>46.606999999999999</v>
      </c>
      <c r="G20" s="18">
        <f>(Table15[[#This Row],[Revenue]]-F19)/F19</f>
        <v>-1.1851757622015806E-2</v>
      </c>
      <c r="H20" s="26">
        <v>0.89385714592228604</v>
      </c>
      <c r="I20" s="26">
        <v>1.0942562276052901</v>
      </c>
      <c r="J20" s="3">
        <v>3.47</v>
      </c>
      <c r="K20" s="18">
        <f>(Table15[[#This Row],[EPS]]-J19)/J19</f>
        <v>0.1050955414012739</v>
      </c>
      <c r="L20" s="26">
        <v>12.005763688760799</v>
      </c>
      <c r="M20" s="26">
        <v>14.697406340057601</v>
      </c>
      <c r="N20">
        <v>1.284</v>
      </c>
      <c r="O20" s="18">
        <f>(Table15[[#This Row],[FCF]]-N19)/N19</f>
        <v>0.29959514170040491</v>
      </c>
      <c r="P20" s="26">
        <v>32.445482866043598</v>
      </c>
      <c r="Q20" s="26">
        <v>39.719626168224202</v>
      </c>
    </row>
    <row r="21" spans="2:17" x14ac:dyDescent="0.2">
      <c r="B21" t="s">
        <v>125</v>
      </c>
      <c r="C21" s="3">
        <v>48.85</v>
      </c>
      <c r="D21" s="3">
        <v>62.59</v>
      </c>
      <c r="E21" s="23">
        <f>(Table15[[#This Row],[PriceLow]]+Table15[[#This Row],[PriceHigh]])/2</f>
        <v>55.72</v>
      </c>
      <c r="F21" s="3">
        <v>43.77</v>
      </c>
      <c r="G21" s="18">
        <f>(Table15[[#This Row],[Revenue]]-F20)/F20</f>
        <v>-6.0870684661102327E-2</v>
      </c>
      <c r="H21" s="26">
        <v>1.1160612291523799</v>
      </c>
      <c r="I21" s="26">
        <v>1.4299748686314799</v>
      </c>
      <c r="J21" s="3">
        <v>3.57</v>
      </c>
      <c r="K21" s="18">
        <f>(Table15[[#This Row],[EPS]]-J20)/J20</f>
        <v>2.8818443804034477E-2</v>
      </c>
      <c r="L21" s="26">
        <v>13.683473389355701</v>
      </c>
      <c r="M21" s="26">
        <v>17.532212885153999</v>
      </c>
      <c r="N21">
        <v>3.9740000000000002</v>
      </c>
      <c r="O21" s="18">
        <f>(Table15[[#This Row],[FCF]]-N20)/N20</f>
        <v>2.0950155763239877</v>
      </c>
      <c r="P21" s="26">
        <v>12.2924006039255</v>
      </c>
      <c r="Q21" s="26">
        <v>15.749874182184101</v>
      </c>
    </row>
    <row r="22" spans="2:17" x14ac:dyDescent="0.2">
      <c r="B22" t="s">
        <v>126</v>
      </c>
      <c r="C22" s="3">
        <v>54.1</v>
      </c>
      <c r="D22" s="3">
        <v>64.94</v>
      </c>
      <c r="E22" s="23">
        <f>(Table15[[#This Row],[PriceLow]]+Table15[[#This Row],[PriceHigh]])/2</f>
        <v>59.519999999999996</v>
      </c>
      <c r="F22" s="3">
        <v>41.384999999999998</v>
      </c>
      <c r="G22" s="18">
        <f>(Table15[[#This Row],[Revenue]]-F21)/F21</f>
        <v>-5.4489376285126914E-2</v>
      </c>
      <c r="H22" s="26">
        <v>1.30723692158994</v>
      </c>
      <c r="I22" s="26">
        <v>1.56916757279207</v>
      </c>
      <c r="J22" s="3">
        <v>3.86</v>
      </c>
      <c r="K22" s="18">
        <f>(Table15[[#This Row],[EPS]]-J21)/J21</f>
        <v>8.1232492997198896E-2</v>
      </c>
      <c r="L22" s="26">
        <v>14.015544041450701</v>
      </c>
      <c r="M22" s="26">
        <v>16.823834196891099</v>
      </c>
      <c r="N22">
        <v>1.8</v>
      </c>
      <c r="O22" s="18">
        <f>(Table15[[#This Row],[FCF]]-N21)/N21</f>
        <v>-0.54705586311021648</v>
      </c>
      <c r="P22" s="26">
        <v>30.0555555555555</v>
      </c>
      <c r="Q22" s="26">
        <v>36.077777777777698</v>
      </c>
    </row>
    <row r="23" spans="2:17" x14ac:dyDescent="0.2">
      <c r="B23" t="s">
        <v>127</v>
      </c>
      <c r="C23" s="3">
        <v>54.33</v>
      </c>
      <c r="D23" s="3">
        <v>63.66</v>
      </c>
      <c r="E23" s="23">
        <f>(Table15[[#This Row],[PriceLow]]+Table15[[#This Row],[PriceHigh]])/2</f>
        <v>58.994999999999997</v>
      </c>
      <c r="F23" s="3">
        <v>41.963000000000001</v>
      </c>
      <c r="G23" s="18">
        <f>(Table15[[#This Row],[Revenue]]-F22)/F22</f>
        <v>1.3966412951552567E-2</v>
      </c>
      <c r="H23" s="26">
        <v>1.2947120081976899</v>
      </c>
      <c r="I23" s="26">
        <v>1.5170507351714599</v>
      </c>
      <c r="J23" s="3">
        <v>3.61</v>
      </c>
      <c r="K23" s="18">
        <f>(Table15[[#This Row],[EPS]]-J22)/J22</f>
        <v>-6.476683937823835E-2</v>
      </c>
      <c r="L23" s="26">
        <v>15.0498614958448</v>
      </c>
      <c r="M23" s="26">
        <v>17.634349030470901</v>
      </c>
      <c r="N23">
        <v>4.8000000000000001E-2</v>
      </c>
      <c r="O23" s="18">
        <f>(Table15[[#This Row],[FCF]]-N22)/N22</f>
        <v>-0.97333333333333327</v>
      </c>
      <c r="P23" s="26">
        <v>1131.875</v>
      </c>
      <c r="Q23" s="26">
        <v>1326.25</v>
      </c>
    </row>
    <row r="24" spans="2:17" x14ac:dyDescent="0.2">
      <c r="B24" t="s">
        <v>128</v>
      </c>
      <c r="C24" s="3">
        <v>52.46</v>
      </c>
      <c r="D24" s="3">
        <v>68.5</v>
      </c>
      <c r="E24" s="23">
        <f>(Table15[[#This Row],[PriceLow]]+Table15[[#This Row],[PriceHigh]])/2</f>
        <v>60.480000000000004</v>
      </c>
      <c r="F24" s="3">
        <v>43.942</v>
      </c>
      <c r="G24" s="18">
        <f>(Table15[[#This Row],[Revenue]]-F23)/F23</f>
        <v>4.7160593856492607E-2</v>
      </c>
      <c r="H24" s="26">
        <v>1.1938464339356401</v>
      </c>
      <c r="I24" s="26">
        <v>1.5588730599426499</v>
      </c>
      <c r="J24" s="3">
        <v>3.71</v>
      </c>
      <c r="K24" s="18">
        <f>(Table15[[#This Row],[EPS]]-J23)/J23</f>
        <v>2.7700831024930775E-2</v>
      </c>
      <c r="L24" s="26">
        <v>14.1401617250673</v>
      </c>
      <c r="M24" s="26">
        <v>18.463611859838199</v>
      </c>
      <c r="N24">
        <v>1.401</v>
      </c>
      <c r="O24" s="18">
        <f>(Table15[[#This Row],[FCF]]-N23)/N23</f>
        <v>28.1875</v>
      </c>
      <c r="P24" s="26">
        <v>37.444682369735901</v>
      </c>
      <c r="Q24" s="26">
        <v>48.893647394718002</v>
      </c>
    </row>
    <row r="25" spans="2:17" x14ac:dyDescent="0.2">
      <c r="B25" t="s">
        <v>129</v>
      </c>
      <c r="C25" s="3">
        <v>57.21</v>
      </c>
      <c r="D25" s="3">
        <v>71.400000000000006</v>
      </c>
      <c r="E25" s="23">
        <f>(Table15[[#This Row],[PriceLow]]+Table15[[#This Row],[PriceHigh]])/2</f>
        <v>64.305000000000007</v>
      </c>
      <c r="F25" s="3">
        <v>42.643000000000001</v>
      </c>
      <c r="G25" s="18">
        <f>(Table15[[#This Row],[Revenue]]-F24)/F24</f>
        <v>-2.9561694961540201E-2</v>
      </c>
      <c r="H25" s="26">
        <v>1.3416035457167601</v>
      </c>
      <c r="I25" s="26">
        <v>1.6743662500293099</v>
      </c>
      <c r="J25" s="3">
        <v>4.05</v>
      </c>
      <c r="K25" s="18">
        <f>(Table15[[#This Row],[EPS]]-J24)/J24</f>
        <v>9.1644204851751981E-2</v>
      </c>
      <c r="L25" s="26">
        <v>14.1259259259259</v>
      </c>
      <c r="M25" s="26">
        <v>17.629629629629601</v>
      </c>
      <c r="N25">
        <v>0.75700000000000001</v>
      </c>
      <c r="O25" s="18">
        <f>(Table15[[#This Row],[FCF]]-N24)/N24</f>
        <v>-0.45967166309778729</v>
      </c>
      <c r="P25" s="26">
        <v>75.574636723910103</v>
      </c>
      <c r="Q25" s="26">
        <v>94.319682959048805</v>
      </c>
    </row>
    <row r="26" spans="2:17" x14ac:dyDescent="0.2">
      <c r="B26" t="s">
        <v>130</v>
      </c>
      <c r="C26" s="3">
        <v>64.400000000000006</v>
      </c>
      <c r="D26" s="3">
        <v>81.67</v>
      </c>
      <c r="E26" s="23">
        <f>(Table15[[#This Row],[PriceLow]]+Table15[[#This Row],[PriceHigh]])/2</f>
        <v>73.034999999999997</v>
      </c>
      <c r="F26" s="3">
        <v>39.997</v>
      </c>
      <c r="G26" s="18">
        <f>(Table15[[#This Row],[Revenue]]-F25)/F25</f>
        <v>-6.2050043383439273E-2</v>
      </c>
      <c r="H26" s="26">
        <v>1.61012075905692</v>
      </c>
      <c r="I26" s="26">
        <v>2.0419031427357002</v>
      </c>
      <c r="J26" s="3">
        <v>4.12</v>
      </c>
      <c r="K26" s="18">
        <f>(Table15[[#This Row],[EPS]]-J25)/J25</f>
        <v>1.7283950617284022E-2</v>
      </c>
      <c r="L26" s="26">
        <v>15.631067961165</v>
      </c>
      <c r="M26" s="26">
        <v>19.822815533980499</v>
      </c>
      <c r="N26">
        <v>-0.73199999999999998</v>
      </c>
      <c r="O26" s="18">
        <f>(Table15[[#This Row],[FCF]]-N25)/N25</f>
        <v>-1.9669749009247026</v>
      </c>
      <c r="P26" s="26">
        <v>-87.978142076502706</v>
      </c>
      <c r="Q26" s="26">
        <v>-111.57103825136601</v>
      </c>
    </row>
    <row r="27" spans="2:17" x14ac:dyDescent="0.2">
      <c r="B27" t="s">
        <v>131</v>
      </c>
      <c r="C27" s="3">
        <v>72.64</v>
      </c>
      <c r="D27" s="3">
        <v>89.66</v>
      </c>
      <c r="E27" s="23">
        <f>(Table15[[#This Row],[PriceLow]]+Table15[[#This Row],[PriceHigh]])/2</f>
        <v>81.150000000000006</v>
      </c>
      <c r="F27" s="3">
        <v>38.966999999999999</v>
      </c>
      <c r="G27" s="18">
        <f>(Table15[[#This Row],[Revenue]]-F26)/F26</f>
        <v>-2.5751931394854644E-2</v>
      </c>
      <c r="H27" s="26">
        <v>1.8641414530243501</v>
      </c>
      <c r="I27" s="26">
        <v>2.3009212923755999</v>
      </c>
      <c r="J27" s="3">
        <v>4.9400000000000004</v>
      </c>
      <c r="K27" s="18">
        <f>(Table15[[#This Row],[EPS]]-J26)/J26</f>
        <v>0.19902912621359228</v>
      </c>
      <c r="L27" s="26">
        <v>14.704453441295501</v>
      </c>
      <c r="M27" s="26">
        <v>18.1497975708502</v>
      </c>
      <c r="N27">
        <v>-0.246</v>
      </c>
      <c r="O27" s="18">
        <f>(Table15[[#This Row],[FCF]]-N26)/N26</f>
        <v>-0.66393442622950816</v>
      </c>
      <c r="P27" s="26">
        <v>-295.28455284552803</v>
      </c>
      <c r="Q27" s="26">
        <v>-364.47154471544701</v>
      </c>
    </row>
    <row r="28" spans="2:17" x14ac:dyDescent="0.2">
      <c r="B28" t="s">
        <v>132</v>
      </c>
      <c r="C28" s="3">
        <v>71.39</v>
      </c>
      <c r="D28" s="3">
        <v>83.93</v>
      </c>
      <c r="E28" s="23">
        <f>(Table15[[#This Row],[PriceLow]]+Table15[[#This Row],[PriceHigh]])/2</f>
        <v>77.66</v>
      </c>
      <c r="F28" s="3">
        <v>39.427999999999997</v>
      </c>
      <c r="G28" s="18">
        <f>(Table15[[#This Row],[Revenue]]-F27)/F27</f>
        <v>1.1830523263274014E-2</v>
      </c>
      <c r="H28" s="26">
        <v>1.8106421832200399</v>
      </c>
      <c r="I28" s="26">
        <v>2.1286902708734901</v>
      </c>
      <c r="J28" s="3">
        <v>4.42</v>
      </c>
      <c r="K28" s="18">
        <f>(Table15[[#This Row],[EPS]]-J27)/J27</f>
        <v>-0.10526315789473693</v>
      </c>
      <c r="L28" s="26">
        <v>16.151583710407198</v>
      </c>
      <c r="M28" s="26">
        <v>18.9886877828054</v>
      </c>
      <c r="N28">
        <v>-2.5630000000000002</v>
      </c>
      <c r="O28" s="18">
        <f>(Table15[[#This Row],[FCF]]-N27)/N27</f>
        <v>9.418699186991871</v>
      </c>
      <c r="P28" s="26">
        <v>-27.854077253218801</v>
      </c>
      <c r="Q28" s="26">
        <v>-32.746781115879799</v>
      </c>
    </row>
    <row r="29" spans="2:17" x14ac:dyDescent="0.2">
      <c r="B29" t="s">
        <v>133</v>
      </c>
      <c r="C29" s="3">
        <v>74.45</v>
      </c>
      <c r="D29" s="3">
        <v>94.65</v>
      </c>
      <c r="E29" s="23">
        <f>(Table15[[#This Row],[PriceLow]]+Table15[[#This Row],[PriceHigh]])/2</f>
        <v>84.550000000000011</v>
      </c>
      <c r="F29" s="3">
        <v>38.161000000000001</v>
      </c>
      <c r="G29" s="18">
        <f>(Table15[[#This Row],[Revenue]]-F28)/F28</f>
        <v>-3.2134523688749007E-2</v>
      </c>
      <c r="H29" s="26">
        <v>1.95094468174314</v>
      </c>
      <c r="I29" s="26">
        <v>2.48028091507036</v>
      </c>
      <c r="J29" s="3">
        <v>4.08</v>
      </c>
      <c r="K29" s="18">
        <f>(Table15[[#This Row],[EPS]]-J28)/J28</f>
        <v>-7.6923076923076886E-2</v>
      </c>
      <c r="L29" s="26">
        <v>18.247549019607799</v>
      </c>
      <c r="M29" s="26">
        <v>23.198529411764699</v>
      </c>
      <c r="N29">
        <v>-1.0680000000000001</v>
      </c>
      <c r="O29" s="18">
        <f>(Table15[[#This Row],[FCF]]-N28)/N28</f>
        <v>-0.58330081935232148</v>
      </c>
      <c r="P29" s="26">
        <v>-69.709737827715301</v>
      </c>
      <c r="Q29" s="26">
        <v>-88.623595505617899</v>
      </c>
    </row>
    <row r="30" spans="2:17" x14ac:dyDescent="0.2">
      <c r="B30" t="s">
        <v>134</v>
      </c>
      <c r="C30" s="3">
        <v>65.349999999999994</v>
      </c>
      <c r="D30" s="3">
        <v>94.74</v>
      </c>
      <c r="E30" s="23">
        <f>(Table15[[#This Row],[PriceLow]]+Table15[[#This Row],[PriceHigh]])/2</f>
        <v>80.044999999999987</v>
      </c>
      <c r="F30" s="3">
        <v>36.478999999999999</v>
      </c>
      <c r="G30" s="18">
        <f>(Table15[[#This Row],[Revenue]]-F29)/F29</f>
        <v>-4.4076413091900163E-2</v>
      </c>
      <c r="H30" s="26">
        <v>1.79144165136105</v>
      </c>
      <c r="I30" s="26">
        <v>2.5971106664108099</v>
      </c>
      <c r="J30" s="3">
        <v>3.28</v>
      </c>
      <c r="K30" s="18">
        <f>(Table15[[#This Row],[EPS]]-J29)/J29</f>
        <v>-0.19607843137254907</v>
      </c>
      <c r="L30" s="26">
        <v>19.923780487804802</v>
      </c>
      <c r="M30" s="26">
        <v>28.884146341463399</v>
      </c>
      <c r="N30">
        <v>-5.0970000000000004</v>
      </c>
      <c r="O30" s="18">
        <f>(Table15[[#This Row],[FCF]]-N29)/N29</f>
        <v>3.7724719101123592</v>
      </c>
      <c r="P30" s="26">
        <v>-12.8212674122032</v>
      </c>
      <c r="Q30" s="26">
        <v>-18.5874043555032</v>
      </c>
    </row>
    <row r="31" spans="2:17" x14ac:dyDescent="0.2">
      <c r="B31" t="s">
        <v>135</v>
      </c>
      <c r="C31" s="3">
        <v>65.650000000000006</v>
      </c>
      <c r="D31" s="3">
        <v>85.32</v>
      </c>
      <c r="E31" s="23">
        <f>(Table15[[#This Row],[PriceLow]]+Table15[[#This Row],[PriceHigh]])/2</f>
        <v>75.484999999999999</v>
      </c>
      <c r="F31" s="3">
        <v>39.140999999999998</v>
      </c>
      <c r="G31" s="18">
        <f>(Table15[[#This Row],[Revenue]]-F30)/F30</f>
        <v>7.2973491597905615E-2</v>
      </c>
      <c r="H31" s="26">
        <v>1.67726935949515</v>
      </c>
      <c r="I31" s="26">
        <v>2.1798114509082498</v>
      </c>
      <c r="J31" s="3">
        <v>3.85</v>
      </c>
      <c r="K31" s="18">
        <f>(Table15[[#This Row],[EPS]]-J30)/J30</f>
        <v>0.17378048780487815</v>
      </c>
      <c r="L31" s="26">
        <v>17.051948051947999</v>
      </c>
      <c r="M31" s="26">
        <v>22.161038961038901</v>
      </c>
      <c r="N31">
        <v>-3.492</v>
      </c>
      <c r="O31" s="18">
        <f>(Table15[[#This Row],[FCF]]-N30)/N30</f>
        <v>-0.31489111241907008</v>
      </c>
      <c r="P31" s="26">
        <v>-18.800114547537198</v>
      </c>
      <c r="Q31" s="26">
        <v>-24.432989690721602</v>
      </c>
    </row>
    <row r="32" spans="2:17" x14ac:dyDescent="0.2">
      <c r="B32" t="s">
        <v>136</v>
      </c>
      <c r="C32" s="3">
        <v>79.47</v>
      </c>
      <c r="D32" s="3">
        <v>101.92</v>
      </c>
      <c r="E32" s="23">
        <f>(Table15[[#This Row],[PriceLow]]+Table15[[#This Row],[PriceHigh]])/2</f>
        <v>90.694999999999993</v>
      </c>
      <c r="F32" s="3">
        <v>44.042000000000002</v>
      </c>
      <c r="G32" s="18">
        <f>(Table15[[#This Row],[Revenue]]-F31)/F31</f>
        <v>0.12521397000587628</v>
      </c>
      <c r="H32" s="26">
        <v>1.8044139684846201</v>
      </c>
      <c r="I32" s="26">
        <v>2.3141546705417499</v>
      </c>
      <c r="J32" s="3">
        <v>4.66</v>
      </c>
      <c r="K32" s="18">
        <f>(Table15[[#This Row],[EPS]]-J31)/J31</f>
        <v>0.2103896103896104</v>
      </c>
      <c r="L32" s="26">
        <v>17.053648068669499</v>
      </c>
      <c r="M32" s="26">
        <v>21.871244635193101</v>
      </c>
      <c r="N32">
        <v>-0.65500000000000003</v>
      </c>
      <c r="O32" s="18">
        <f>(Table15[[#This Row],[FCF]]-N31)/N31</f>
        <v>-0.81242840778923242</v>
      </c>
      <c r="P32" s="26">
        <v>-121.32824427480899</v>
      </c>
      <c r="Q32" s="26">
        <v>-155.60305343511399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2023-07-19T13:22:03Z</dcterms:modified>
</cp:coreProperties>
</file>