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6" documentId="8_{74A16C30-B1D5-C742-AAE4-811A9DFE76A4}" xr6:coauthVersionLast="47" xr6:coauthVersionMax="47" xr10:uidLastSave="{B3E53027-0C7A-474B-9A25-7AB9E8A45B78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 s="1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 s="1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3859" i="25"/>
  <c r="G3859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2" i="25"/>
  <c r="G2" i="25" s="1"/>
  <c r="F3" i="25"/>
  <c r="G3" i="25" s="1"/>
  <c r="F4" i="25"/>
  <c r="G4" i="25" s="1"/>
  <c r="F5" i="25"/>
  <c r="G5" i="25" s="1"/>
  <c r="F6" i="25"/>
  <c r="G6" i="25" s="1"/>
  <c r="F7" i="25"/>
  <c r="G7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7" i="25"/>
  <c r="G37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50" i="25"/>
  <c r="G50" i="25" s="1"/>
  <c r="F51" i="25"/>
  <c r="G51" i="25" s="1"/>
  <c r="F52" i="25"/>
  <c r="G52" i="25" s="1"/>
  <c r="F53" i="25"/>
  <c r="G53" i="25" s="1"/>
  <c r="F54" i="25"/>
  <c r="G54" i="25" s="1"/>
  <c r="F55" i="25"/>
  <c r="G55" i="25" s="1"/>
  <c r="F56" i="25"/>
  <c r="G56" i="25" s="1"/>
  <c r="F57" i="25"/>
  <c r="G57" i="25" s="1"/>
  <c r="F58" i="25"/>
  <c r="G58" i="25" s="1"/>
  <c r="F59" i="25"/>
  <c r="G59" i="25" s="1"/>
  <c r="F60" i="25"/>
  <c r="G60" i="25" s="1"/>
  <c r="F61" i="25"/>
  <c r="G61" i="25" s="1"/>
  <c r="F62" i="25"/>
  <c r="G62" i="25" s="1"/>
  <c r="F63" i="25"/>
  <c r="G63" i="25" s="1"/>
  <c r="F64" i="25"/>
  <c r="G64" i="25" s="1"/>
  <c r="F65" i="25"/>
  <c r="G65" i="25" s="1"/>
  <c r="F66" i="25"/>
  <c r="G66" i="25" s="1"/>
  <c r="F67" i="25"/>
  <c r="G67" i="25" s="1"/>
  <c r="F68" i="25"/>
  <c r="G68" i="25" s="1"/>
  <c r="F69" i="25"/>
  <c r="G69" i="25" s="1"/>
  <c r="F70" i="25"/>
  <c r="G70" i="25" s="1"/>
  <c r="F71" i="25"/>
  <c r="G71" i="25" s="1"/>
  <c r="F72" i="25"/>
  <c r="G72" i="25" s="1"/>
  <c r="F73" i="25"/>
  <c r="G73" i="25" s="1"/>
  <c r="F74" i="25"/>
  <c r="G74" i="25" s="1"/>
  <c r="F75" i="25"/>
  <c r="G75" i="25" s="1"/>
  <c r="F76" i="25"/>
  <c r="G76" i="25" s="1"/>
  <c r="F77" i="25"/>
  <c r="G77" i="25" s="1"/>
  <c r="F78" i="25"/>
  <c r="G78" i="25" s="1"/>
  <c r="F79" i="25"/>
  <c r="G79" i="25" s="1"/>
  <c r="F80" i="25"/>
  <c r="G80" i="25" s="1"/>
  <c r="F81" i="25"/>
  <c r="G81" i="25" s="1"/>
  <c r="F82" i="25"/>
  <c r="G82" i="25" s="1"/>
  <c r="F83" i="25"/>
  <c r="G83" i="25" s="1"/>
  <c r="F84" i="25"/>
  <c r="G84" i="25" s="1"/>
  <c r="F85" i="25"/>
  <c r="G85" i="25" s="1"/>
  <c r="F86" i="25"/>
  <c r="G86" i="25" s="1"/>
  <c r="F87" i="25"/>
  <c r="G87" i="25" s="1"/>
  <c r="F88" i="25"/>
  <c r="G88" i="25" s="1"/>
  <c r="F89" i="25"/>
  <c r="G89" i="25" s="1"/>
  <c r="F90" i="25"/>
  <c r="G90" i="25" s="1"/>
  <c r="F91" i="25"/>
  <c r="G91" i="25" s="1"/>
  <c r="F92" i="25"/>
  <c r="G92" i="25" s="1"/>
  <c r="F93" i="25"/>
  <c r="G93" i="25" s="1"/>
  <c r="F94" i="25"/>
  <c r="G94" i="25" s="1"/>
  <c r="F95" i="25"/>
  <c r="G95" i="25" s="1"/>
  <c r="F96" i="25"/>
  <c r="G96" i="25" s="1"/>
  <c r="F97" i="25"/>
  <c r="G97" i="25" s="1"/>
  <c r="F98" i="25"/>
  <c r="G98" i="25" s="1"/>
  <c r="F99" i="25"/>
  <c r="G99" i="25" s="1"/>
  <c r="F100" i="25"/>
  <c r="G100" i="25" s="1"/>
  <c r="F101" i="25"/>
  <c r="G101" i="25" s="1"/>
  <c r="F102" i="25"/>
  <c r="G102" i="25" s="1"/>
  <c r="F103" i="25"/>
  <c r="G103" i="25" s="1"/>
  <c r="F104" i="25"/>
  <c r="G104" i="25" s="1"/>
  <c r="F105" i="25"/>
  <c r="G105" i="25" s="1"/>
  <c r="F106" i="25"/>
  <c r="G106" i="25" s="1"/>
  <c r="F107" i="25"/>
  <c r="G107" i="25" s="1"/>
  <c r="F108" i="25"/>
  <c r="G108" i="25" s="1"/>
  <c r="F109" i="25"/>
  <c r="G109" i="25" s="1"/>
  <c r="F110" i="25"/>
  <c r="G110" i="25" s="1"/>
  <c r="F111" i="25"/>
  <c r="G111" i="25" s="1"/>
  <c r="F112" i="25"/>
  <c r="G112" i="25" s="1"/>
  <c r="F113" i="25"/>
  <c r="G113" i="25" s="1"/>
  <c r="F114" i="25"/>
  <c r="G114" i="25" s="1"/>
  <c r="F115" i="25"/>
  <c r="G115" i="25" s="1"/>
  <c r="F116" i="25"/>
  <c r="G116" i="25" s="1"/>
  <c r="F117" i="25"/>
  <c r="G117" i="25" s="1"/>
  <c r="F118" i="25"/>
  <c r="G118" i="25" s="1"/>
  <c r="F119" i="25"/>
  <c r="G119" i="25" s="1"/>
  <c r="F120" i="25"/>
  <c r="G120" i="25" s="1"/>
  <c r="F121" i="25"/>
  <c r="G121" i="25" s="1"/>
  <c r="F122" i="25"/>
  <c r="G122" i="25" s="1"/>
  <c r="F123" i="25"/>
  <c r="G123" i="25" s="1"/>
  <c r="F124" i="25"/>
  <c r="G124" i="25" s="1"/>
  <c r="F125" i="25"/>
  <c r="G125" i="25" s="1"/>
  <c r="F126" i="25"/>
  <c r="G126" i="25" s="1"/>
  <c r="F127" i="25"/>
  <c r="G127" i="25" s="1"/>
  <c r="F128" i="25"/>
  <c r="G128" i="25" s="1"/>
  <c r="F129" i="25"/>
  <c r="G129" i="25" s="1"/>
  <c r="F130" i="25"/>
  <c r="G130" i="25" s="1"/>
  <c r="F131" i="25"/>
  <c r="G131" i="25" s="1"/>
  <c r="F132" i="25"/>
  <c r="G132" i="25" s="1"/>
  <c r="F133" i="25"/>
  <c r="G133" i="25" s="1"/>
  <c r="F134" i="25"/>
  <c r="G134" i="25" s="1"/>
  <c r="F135" i="25"/>
  <c r="G135" i="25" s="1"/>
  <c r="F136" i="25"/>
  <c r="G136" i="25" s="1"/>
  <c r="F137" i="25"/>
  <c r="G137" i="25" s="1"/>
  <c r="F138" i="25"/>
  <c r="G138" i="25" s="1"/>
  <c r="F139" i="25"/>
  <c r="G139" i="25" s="1"/>
  <c r="F140" i="25"/>
  <c r="G140" i="25" s="1"/>
  <c r="F141" i="25"/>
  <c r="G141" i="25" s="1"/>
  <c r="F142" i="25"/>
  <c r="G142" i="25" s="1"/>
  <c r="F143" i="25"/>
  <c r="G143" i="25" s="1"/>
  <c r="F144" i="25"/>
  <c r="G144" i="25" s="1"/>
  <c r="F145" i="25"/>
  <c r="G145" i="25" s="1"/>
  <c r="F146" i="25"/>
  <c r="G146" i="25" s="1"/>
  <c r="F147" i="25"/>
  <c r="G147" i="25" s="1"/>
  <c r="F148" i="25"/>
  <c r="G148" i="25" s="1"/>
  <c r="F149" i="25"/>
  <c r="G149" i="25" s="1"/>
  <c r="F150" i="25"/>
  <c r="G150" i="25" s="1"/>
  <c r="F151" i="25"/>
  <c r="G151" i="25" s="1"/>
  <c r="F152" i="25"/>
  <c r="G152" i="25" s="1"/>
  <c r="F153" i="25"/>
  <c r="G153" i="25" s="1"/>
  <c r="F154" i="25"/>
  <c r="G154" i="25" s="1"/>
  <c r="F155" i="25"/>
  <c r="G155" i="25" s="1"/>
  <c r="F156" i="25"/>
  <c r="G156" i="25" s="1"/>
  <c r="F157" i="25"/>
  <c r="G157" i="25" s="1"/>
  <c r="F158" i="25"/>
  <c r="G158" i="25" s="1"/>
  <c r="F159" i="25"/>
  <c r="G159" i="25" s="1"/>
  <c r="F160" i="25"/>
  <c r="G160" i="25" s="1"/>
  <c r="F161" i="25"/>
  <c r="G161" i="25" s="1"/>
  <c r="F162" i="25"/>
  <c r="G162" i="25" s="1"/>
  <c r="F163" i="25"/>
  <c r="G163" i="25" s="1"/>
  <c r="F164" i="25"/>
  <c r="G164" i="25" s="1"/>
  <c r="F165" i="25"/>
  <c r="G165" i="25" s="1"/>
  <c r="F166" i="25"/>
  <c r="G166" i="25" s="1"/>
  <c r="F167" i="25"/>
  <c r="G167" i="25" s="1"/>
  <c r="F168" i="25"/>
  <c r="G168" i="25" s="1"/>
  <c r="F169" i="25"/>
  <c r="G169" i="25" s="1"/>
  <c r="F170" i="25"/>
  <c r="G170" i="25" s="1"/>
  <c r="F171" i="25"/>
  <c r="G171" i="25" s="1"/>
  <c r="F172" i="25"/>
  <c r="G172" i="25" s="1"/>
  <c r="F173" i="25"/>
  <c r="G173" i="25" s="1"/>
  <c r="F174" i="25"/>
  <c r="G174" i="25" s="1"/>
  <c r="F175" i="25"/>
  <c r="G175" i="25" s="1"/>
  <c r="F176" i="25"/>
  <c r="G176" i="25" s="1"/>
  <c r="F177" i="25"/>
  <c r="G177" i="25" s="1"/>
  <c r="F178" i="25"/>
  <c r="G178" i="25" s="1"/>
  <c r="F179" i="25"/>
  <c r="G179" i="25" s="1"/>
  <c r="F180" i="25"/>
  <c r="G180" i="25" s="1"/>
  <c r="F181" i="25"/>
  <c r="G181" i="25" s="1"/>
  <c r="F182" i="25"/>
  <c r="G182" i="25" s="1"/>
  <c r="F183" i="25"/>
  <c r="G183" i="25" s="1"/>
  <c r="F184" i="25"/>
  <c r="G184" i="25" s="1"/>
  <c r="F185" i="25"/>
  <c r="G185" i="25" s="1"/>
  <c r="F186" i="25"/>
  <c r="G186" i="25" s="1"/>
  <c r="F187" i="25"/>
  <c r="G187" i="25" s="1"/>
  <c r="F188" i="25"/>
  <c r="G188" i="25" s="1"/>
  <c r="F189" i="25"/>
  <c r="G189" i="25" s="1"/>
  <c r="F190" i="25"/>
  <c r="G190" i="25" s="1"/>
  <c r="F191" i="25"/>
  <c r="G191" i="25" s="1"/>
  <c r="F192" i="25"/>
  <c r="G192" i="25" s="1"/>
  <c r="F193" i="25"/>
  <c r="G193" i="25" s="1"/>
  <c r="F194" i="25"/>
  <c r="G194" i="25" s="1"/>
  <c r="F195" i="25"/>
  <c r="G195" i="25" s="1"/>
  <c r="F196" i="25"/>
  <c r="G196" i="25" s="1"/>
  <c r="F197" i="25"/>
  <c r="G197" i="25" s="1"/>
  <c r="F198" i="25"/>
  <c r="G198" i="25" s="1"/>
  <c r="F199" i="25"/>
  <c r="G199" i="25" s="1"/>
  <c r="F200" i="25"/>
  <c r="G200" i="25" s="1"/>
  <c r="F201" i="25"/>
  <c r="G201" i="25" s="1"/>
  <c r="F202" i="25"/>
  <c r="G202" i="25" s="1"/>
  <c r="F203" i="25"/>
  <c r="G203" i="25" s="1"/>
  <c r="F204" i="25"/>
  <c r="G204" i="25" s="1"/>
  <c r="F205" i="25"/>
  <c r="G205" i="25" s="1"/>
  <c r="F206" i="25"/>
  <c r="G206" i="25" s="1"/>
  <c r="F207" i="25"/>
  <c r="G207" i="25" s="1"/>
  <c r="F208" i="25"/>
  <c r="G208" i="25" s="1"/>
  <c r="F209" i="25"/>
  <c r="G209" i="25" s="1"/>
  <c r="F210" i="25"/>
  <c r="G210" i="25" s="1"/>
  <c r="F211" i="25"/>
  <c r="G211" i="25" s="1"/>
  <c r="F212" i="25"/>
  <c r="G212" i="25" s="1"/>
  <c r="F213" i="25"/>
  <c r="G213" i="25" s="1"/>
  <c r="F214" i="25"/>
  <c r="G214" i="25" s="1"/>
  <c r="F215" i="25"/>
  <c r="G215" i="25" s="1"/>
  <c r="F216" i="25"/>
  <c r="G216" i="25" s="1"/>
  <c r="F217" i="25"/>
  <c r="G217" i="25" s="1"/>
  <c r="F218" i="25"/>
  <c r="G218" i="25" s="1"/>
  <c r="F219" i="25"/>
  <c r="G219" i="25" s="1"/>
  <c r="F220" i="25"/>
  <c r="G220" i="25" s="1"/>
  <c r="F221" i="25"/>
  <c r="G221" i="25" s="1"/>
  <c r="F222" i="25"/>
  <c r="G222" i="25" s="1"/>
  <c r="F223" i="25"/>
  <c r="G223" i="25" s="1"/>
  <c r="F224" i="25"/>
  <c r="G224" i="25" s="1"/>
  <c r="F225" i="25"/>
  <c r="G225" i="25" s="1"/>
  <c r="F226" i="25"/>
  <c r="G226" i="25" s="1"/>
  <c r="F227" i="25"/>
  <c r="G227" i="25" s="1"/>
  <c r="F228" i="25"/>
  <c r="G228" i="25" s="1"/>
  <c r="F229" i="25"/>
  <c r="G229" i="25" s="1"/>
  <c r="F230" i="25"/>
  <c r="G230" i="25" s="1"/>
  <c r="F231" i="25"/>
  <c r="G231" i="25" s="1"/>
  <c r="F232" i="25"/>
  <c r="G232" i="25" s="1"/>
  <c r="F233" i="25"/>
  <c r="G233" i="25" s="1"/>
  <c r="F234" i="25"/>
  <c r="G234" i="25" s="1"/>
  <c r="F235" i="25"/>
  <c r="G235" i="25" s="1"/>
  <c r="F236" i="25"/>
  <c r="G236" i="25" s="1"/>
  <c r="F237" i="25"/>
  <c r="G237" i="25" s="1"/>
  <c r="F238" i="25"/>
  <c r="G238" i="25" s="1"/>
  <c r="F239" i="25"/>
  <c r="G239" i="25" s="1"/>
  <c r="F240" i="25"/>
  <c r="G240" i="25" s="1"/>
  <c r="F241" i="25"/>
  <c r="G241" i="25" s="1"/>
  <c r="F242" i="25"/>
  <c r="G242" i="25" s="1"/>
  <c r="F243" i="25"/>
  <c r="G243" i="25" s="1"/>
  <c r="F244" i="25"/>
  <c r="G244" i="25" s="1"/>
  <c r="F245" i="25"/>
  <c r="G245" i="25" s="1"/>
  <c r="F246" i="25"/>
  <c r="G246" i="25" s="1"/>
  <c r="F247" i="25"/>
  <c r="G247" i="25" s="1"/>
  <c r="F248" i="25"/>
  <c r="G248" i="25" s="1"/>
  <c r="F249" i="25"/>
  <c r="G249" i="25" s="1"/>
  <c r="F250" i="25"/>
  <c r="G250" i="25" s="1"/>
  <c r="F251" i="25"/>
  <c r="G251" i="25" s="1"/>
  <c r="F252" i="25"/>
  <c r="G252" i="25" s="1"/>
  <c r="F253" i="25"/>
  <c r="G253" i="25" s="1"/>
  <c r="F254" i="25"/>
  <c r="G254" i="25" s="1"/>
  <c r="F255" i="25"/>
  <c r="G255" i="25" s="1"/>
  <c r="F256" i="25"/>
  <c r="G256" i="25" s="1"/>
  <c r="F257" i="25"/>
  <c r="G257" i="25" s="1"/>
  <c r="F258" i="25"/>
  <c r="G258" i="25" s="1"/>
  <c r="F259" i="25"/>
  <c r="G259" i="25" s="1"/>
  <c r="F260" i="25"/>
  <c r="G260" i="25" s="1"/>
  <c r="F261" i="25"/>
  <c r="G261" i="25" s="1"/>
  <c r="F262" i="25"/>
  <c r="G262" i="25" s="1"/>
  <c r="F263" i="25"/>
  <c r="G263" i="25" s="1"/>
  <c r="F264" i="25"/>
  <c r="G264" i="25" s="1"/>
  <c r="F265" i="25"/>
  <c r="G265" i="25" s="1"/>
  <c r="F266" i="25"/>
  <c r="G266" i="25" s="1"/>
  <c r="F267" i="25"/>
  <c r="G267" i="25" s="1"/>
  <c r="F268" i="25"/>
  <c r="G268" i="25" s="1"/>
  <c r="F269" i="25"/>
  <c r="G269" i="25" s="1"/>
  <c r="F270" i="25"/>
  <c r="G270" i="25" s="1"/>
  <c r="F271" i="25"/>
  <c r="G271" i="25" s="1"/>
  <c r="F272" i="25"/>
  <c r="G272" i="25" s="1"/>
  <c r="F273" i="25"/>
  <c r="G273" i="25" s="1"/>
  <c r="F274" i="25"/>
  <c r="G274" i="25" s="1"/>
  <c r="F275" i="25"/>
  <c r="G275" i="25" s="1"/>
  <c r="F276" i="25"/>
  <c r="G276" i="25" s="1"/>
  <c r="F277" i="25"/>
  <c r="G277" i="25" s="1"/>
  <c r="F278" i="25"/>
  <c r="G278" i="25" s="1"/>
  <c r="F279" i="25"/>
  <c r="G279" i="25" s="1"/>
  <c r="F280" i="25"/>
  <c r="G280" i="25" s="1"/>
  <c r="F281" i="25"/>
  <c r="G281" i="25" s="1"/>
  <c r="F282" i="25"/>
  <c r="G282" i="25" s="1"/>
  <c r="F283" i="25"/>
  <c r="G283" i="25" s="1"/>
  <c r="F284" i="25"/>
  <c r="G284" i="25" s="1"/>
  <c r="F285" i="25"/>
  <c r="G285" i="25" s="1"/>
  <c r="F286" i="25"/>
  <c r="G286" i="25" s="1"/>
  <c r="F287" i="25"/>
  <c r="G287" i="25" s="1"/>
  <c r="F288" i="25"/>
  <c r="G288" i="25" s="1"/>
  <c r="F289" i="25"/>
  <c r="G289" i="25" s="1"/>
  <c r="F290" i="25"/>
  <c r="G290" i="25" s="1"/>
  <c r="F291" i="25"/>
  <c r="G291" i="25" s="1"/>
  <c r="F292" i="25"/>
  <c r="G292" i="25" s="1"/>
  <c r="F293" i="25"/>
  <c r="G293" i="25" s="1"/>
  <c r="F294" i="25"/>
  <c r="G294" i="25" s="1"/>
  <c r="F295" i="25"/>
  <c r="G295" i="25" s="1"/>
  <c r="F296" i="25"/>
  <c r="G296" i="25" s="1"/>
  <c r="F297" i="25"/>
  <c r="G297" i="25" s="1"/>
  <c r="F298" i="25"/>
  <c r="G298" i="25" s="1"/>
  <c r="F299" i="25"/>
  <c r="G299" i="25" s="1"/>
  <c r="F300" i="25"/>
  <c r="G300" i="25" s="1"/>
  <c r="F301" i="25"/>
  <c r="G301" i="25" s="1"/>
  <c r="F302" i="25"/>
  <c r="G302" i="25" s="1"/>
  <c r="F303" i="25"/>
  <c r="G303" i="25" s="1"/>
  <c r="F304" i="25"/>
  <c r="G304" i="25" s="1"/>
  <c r="F305" i="25"/>
  <c r="G305" i="25" s="1"/>
  <c r="F306" i="25"/>
  <c r="G306" i="25" s="1"/>
  <c r="F307" i="25"/>
  <c r="G307" i="25" s="1"/>
  <c r="F308" i="25"/>
  <c r="G308" i="25" s="1"/>
  <c r="F309" i="25"/>
  <c r="G309" i="25" s="1"/>
  <c r="F310" i="25"/>
  <c r="G310" i="25" s="1"/>
  <c r="F311" i="25"/>
  <c r="G311" i="25" s="1"/>
  <c r="F312" i="25"/>
  <c r="G312" i="25" s="1"/>
  <c r="F313" i="25"/>
  <c r="G313" i="25" s="1"/>
  <c r="F314" i="25"/>
  <c r="G314" i="25" s="1"/>
  <c r="F315" i="25"/>
  <c r="G315" i="25" s="1"/>
  <c r="F316" i="25"/>
  <c r="G316" i="25" s="1"/>
  <c r="F317" i="25"/>
  <c r="G317" i="25" s="1"/>
  <c r="F318" i="25"/>
  <c r="G318" i="25" s="1"/>
  <c r="F319" i="25"/>
  <c r="G319" i="25" s="1"/>
  <c r="F320" i="25"/>
  <c r="G320" i="25" s="1"/>
  <c r="F321" i="25"/>
  <c r="G321" i="25" s="1"/>
  <c r="F322" i="25"/>
  <c r="G322" i="25" s="1"/>
  <c r="F323" i="25"/>
  <c r="G323" i="25" s="1"/>
  <c r="F324" i="25"/>
  <c r="G324" i="25" s="1"/>
  <c r="F325" i="25"/>
  <c r="G325" i="25" s="1"/>
  <c r="F326" i="25"/>
  <c r="G326" i="25" s="1"/>
  <c r="F327" i="25"/>
  <c r="G327" i="25" s="1"/>
  <c r="F328" i="25"/>
  <c r="G328" i="25" s="1"/>
  <c r="F329" i="25"/>
  <c r="G329" i="25" s="1"/>
  <c r="F330" i="25"/>
  <c r="G330" i="25" s="1"/>
  <c r="F331" i="25"/>
  <c r="G331" i="25" s="1"/>
  <c r="F332" i="25"/>
  <c r="G332" i="25" s="1"/>
  <c r="F333" i="25"/>
  <c r="G333" i="25" s="1"/>
  <c r="F334" i="25"/>
  <c r="G334" i="25" s="1"/>
  <c r="F335" i="25"/>
  <c r="G335" i="25" s="1"/>
  <c r="F336" i="25"/>
  <c r="G336" i="25" s="1"/>
  <c r="F337" i="25"/>
  <c r="G337" i="25" s="1"/>
  <c r="F338" i="25"/>
  <c r="G338" i="25" s="1"/>
  <c r="F339" i="25"/>
  <c r="G339" i="25" s="1"/>
  <c r="F340" i="25"/>
  <c r="G340" i="25" s="1"/>
  <c r="F341" i="25"/>
  <c r="G341" i="25" s="1"/>
  <c r="F342" i="25"/>
  <c r="G342" i="25" s="1"/>
  <c r="F343" i="25"/>
  <c r="G343" i="25" s="1"/>
  <c r="F344" i="25"/>
  <c r="G344" i="25" s="1"/>
  <c r="F345" i="25"/>
  <c r="G345" i="25" s="1"/>
  <c r="F346" i="25"/>
  <c r="G346" i="25" s="1"/>
  <c r="F347" i="25"/>
  <c r="G347" i="25" s="1"/>
  <c r="F348" i="25"/>
  <c r="G348" i="25" s="1"/>
  <c r="F349" i="25"/>
  <c r="G349" i="25" s="1"/>
  <c r="F350" i="25"/>
  <c r="G350" i="25" s="1"/>
  <c r="F351" i="25"/>
  <c r="G351" i="25" s="1"/>
  <c r="F352" i="25"/>
  <c r="G352" i="25" s="1"/>
  <c r="F353" i="25"/>
  <c r="G353" i="25" s="1"/>
  <c r="F354" i="25"/>
  <c r="G354" i="25" s="1"/>
  <c r="F355" i="25"/>
  <c r="G355" i="25" s="1"/>
  <c r="F356" i="25"/>
  <c r="G356" i="25" s="1"/>
  <c r="F357" i="25"/>
  <c r="G357" i="25" s="1"/>
  <c r="F358" i="25"/>
  <c r="G358" i="25" s="1"/>
  <c r="F359" i="25"/>
  <c r="G359" i="25" s="1"/>
  <c r="F360" i="25"/>
  <c r="G360" i="25" s="1"/>
  <c r="F361" i="25"/>
  <c r="G361" i="25" s="1"/>
  <c r="F362" i="25"/>
  <c r="G362" i="25" s="1"/>
  <c r="F363" i="25"/>
  <c r="G363" i="25" s="1"/>
  <c r="F364" i="25"/>
  <c r="G364" i="25" s="1"/>
  <c r="F365" i="25"/>
  <c r="G365" i="25" s="1"/>
  <c r="F366" i="25"/>
  <c r="G366" i="25" s="1"/>
  <c r="F367" i="25"/>
  <c r="G367" i="25" s="1"/>
  <c r="F368" i="25"/>
  <c r="G368" i="25" s="1"/>
  <c r="F369" i="25"/>
  <c r="G369" i="25" s="1"/>
  <c r="F370" i="25"/>
  <c r="G370" i="25" s="1"/>
  <c r="F371" i="25"/>
  <c r="G371" i="25" s="1"/>
  <c r="F372" i="25"/>
  <c r="G372" i="25" s="1"/>
  <c r="F373" i="25"/>
  <c r="G373" i="25" s="1"/>
  <c r="F374" i="25"/>
  <c r="G374" i="25" s="1"/>
  <c r="F375" i="25"/>
  <c r="G375" i="25" s="1"/>
  <c r="F376" i="25"/>
  <c r="G376" i="25" s="1"/>
  <c r="F377" i="25"/>
  <c r="G377" i="25" s="1"/>
  <c r="F378" i="25"/>
  <c r="G378" i="25" s="1"/>
  <c r="F379" i="25"/>
  <c r="G379" i="25" s="1"/>
  <c r="F380" i="25"/>
  <c r="G380" i="25" s="1"/>
  <c r="F381" i="25"/>
  <c r="G381" i="25" s="1"/>
  <c r="F382" i="25"/>
  <c r="G382" i="25" s="1"/>
  <c r="F383" i="25"/>
  <c r="G383" i="25" s="1"/>
  <c r="F384" i="25"/>
  <c r="G384" i="25" s="1"/>
  <c r="F385" i="25"/>
  <c r="G385" i="25" s="1"/>
  <c r="F386" i="25"/>
  <c r="G386" i="25" s="1"/>
  <c r="F387" i="25"/>
  <c r="G387" i="25" s="1"/>
  <c r="F388" i="25"/>
  <c r="G388" i="25" s="1"/>
  <c r="F389" i="25"/>
  <c r="G389" i="25" s="1"/>
  <c r="F390" i="25"/>
  <c r="G390" i="25" s="1"/>
  <c r="F391" i="25"/>
  <c r="G391" i="25" s="1"/>
  <c r="F392" i="25"/>
  <c r="G392" i="25" s="1"/>
  <c r="F393" i="25"/>
  <c r="G393" i="25" s="1"/>
  <c r="F394" i="25"/>
  <c r="G394" i="25" s="1"/>
  <c r="F395" i="25"/>
  <c r="G395" i="25" s="1"/>
  <c r="F396" i="25"/>
  <c r="G396" i="25" s="1"/>
  <c r="F397" i="25"/>
  <c r="G397" i="25" s="1"/>
  <c r="F398" i="25"/>
  <c r="G398" i="25" s="1"/>
  <c r="F399" i="25"/>
  <c r="G399" i="25" s="1"/>
  <c r="F400" i="25"/>
  <c r="G400" i="25" s="1"/>
  <c r="F401" i="25"/>
  <c r="G401" i="25" s="1"/>
  <c r="F402" i="25"/>
  <c r="G402" i="25" s="1"/>
  <c r="F403" i="25"/>
  <c r="G403" i="25" s="1"/>
  <c r="F404" i="25"/>
  <c r="G404" i="25" s="1"/>
  <c r="F405" i="25"/>
  <c r="G405" i="25" s="1"/>
  <c r="F406" i="25"/>
  <c r="G406" i="25" s="1"/>
  <c r="F407" i="25"/>
  <c r="G407" i="25" s="1"/>
  <c r="F408" i="25"/>
  <c r="G408" i="25" s="1"/>
  <c r="F409" i="25"/>
  <c r="G409" i="25" s="1"/>
  <c r="F410" i="25"/>
  <c r="G410" i="25" s="1"/>
  <c r="F411" i="25"/>
  <c r="G411" i="25" s="1"/>
  <c r="F412" i="25"/>
  <c r="G412" i="25" s="1"/>
  <c r="F413" i="25"/>
  <c r="G413" i="25" s="1"/>
  <c r="F414" i="25"/>
  <c r="G414" i="25" s="1"/>
  <c r="F415" i="25"/>
  <c r="G415" i="25" s="1"/>
  <c r="F416" i="25"/>
  <c r="G416" i="25" s="1"/>
  <c r="F417" i="25"/>
  <c r="G417" i="25" s="1"/>
  <c r="F418" i="25"/>
  <c r="G418" i="25" s="1"/>
  <c r="F419" i="25"/>
  <c r="G419" i="25" s="1"/>
  <c r="F420" i="25"/>
  <c r="G420" i="25" s="1"/>
  <c r="F421" i="25"/>
  <c r="G421" i="25" s="1"/>
  <c r="F422" i="25"/>
  <c r="G422" i="25" s="1"/>
  <c r="F423" i="25"/>
  <c r="G423" i="25" s="1"/>
  <c r="F424" i="25"/>
  <c r="G424" i="25" s="1"/>
  <c r="F425" i="25"/>
  <c r="G425" i="25" s="1"/>
  <c r="F426" i="25"/>
  <c r="G426" i="25" s="1"/>
  <c r="F427" i="25"/>
  <c r="G427" i="25" s="1"/>
  <c r="F428" i="25"/>
  <c r="G428" i="25" s="1"/>
  <c r="F429" i="25"/>
  <c r="G429" i="25" s="1"/>
  <c r="F430" i="25"/>
  <c r="G430" i="25" s="1"/>
  <c r="F431" i="25"/>
  <c r="G431" i="25" s="1"/>
  <c r="F432" i="25"/>
  <c r="G432" i="25" s="1"/>
  <c r="F433" i="25"/>
  <c r="G433" i="25" s="1"/>
  <c r="F434" i="25"/>
  <c r="G434" i="25" s="1"/>
  <c r="F435" i="25"/>
  <c r="G435" i="25" s="1"/>
  <c r="F436" i="25"/>
  <c r="G436" i="25" s="1"/>
  <c r="F437" i="25"/>
  <c r="G437" i="25" s="1"/>
  <c r="F438" i="25"/>
  <c r="G438" i="25" s="1"/>
  <c r="F439" i="25"/>
  <c r="G439" i="25" s="1"/>
  <c r="F440" i="25"/>
  <c r="G440" i="25" s="1"/>
  <c r="F441" i="25"/>
  <c r="G441" i="25" s="1"/>
  <c r="F442" i="25"/>
  <c r="G442" i="25" s="1"/>
  <c r="F443" i="25"/>
  <c r="G443" i="25" s="1"/>
  <c r="F444" i="25"/>
  <c r="G444" i="25" s="1"/>
  <c r="F445" i="25"/>
  <c r="G445" i="25" s="1"/>
  <c r="F446" i="25"/>
  <c r="G446" i="25" s="1"/>
  <c r="F447" i="25"/>
  <c r="G447" i="25" s="1"/>
  <c r="F448" i="25"/>
  <c r="G448" i="25" s="1"/>
  <c r="F449" i="25"/>
  <c r="G449" i="25" s="1"/>
  <c r="F450" i="25"/>
  <c r="G450" i="25" s="1"/>
  <c r="F451" i="25"/>
  <c r="G451" i="25" s="1"/>
  <c r="F452" i="25"/>
  <c r="G452" i="25" s="1"/>
  <c r="F453" i="25"/>
  <c r="G453" i="25" s="1"/>
  <c r="F454" i="25"/>
  <c r="G454" i="25" s="1"/>
  <c r="F455" i="25"/>
  <c r="G455" i="25" s="1"/>
  <c r="F456" i="25"/>
  <c r="G456" i="25" s="1"/>
  <c r="F457" i="25"/>
  <c r="G457" i="25" s="1"/>
  <c r="F458" i="25"/>
  <c r="G458" i="25" s="1"/>
  <c r="F459" i="25"/>
  <c r="G459" i="25" s="1"/>
  <c r="F460" i="25"/>
  <c r="G460" i="25" s="1"/>
  <c r="F461" i="25"/>
  <c r="G461" i="25" s="1"/>
  <c r="F462" i="25"/>
  <c r="G462" i="25" s="1"/>
  <c r="F463" i="25"/>
  <c r="G463" i="25" s="1"/>
  <c r="F464" i="25"/>
  <c r="G464" i="25" s="1"/>
  <c r="F465" i="25"/>
  <c r="G465" i="25" s="1"/>
  <c r="F466" i="25"/>
  <c r="G466" i="25" s="1"/>
  <c r="F467" i="25"/>
  <c r="G467" i="25" s="1"/>
  <c r="F468" i="25"/>
  <c r="G468" i="25" s="1"/>
  <c r="F469" i="25"/>
  <c r="G469" i="25" s="1"/>
  <c r="F470" i="25"/>
  <c r="G470" i="25" s="1"/>
  <c r="F471" i="25"/>
  <c r="G471" i="25" s="1"/>
  <c r="F472" i="25"/>
  <c r="G472" i="25" s="1"/>
  <c r="F473" i="25"/>
  <c r="G473" i="25" s="1"/>
  <c r="F474" i="25"/>
  <c r="G474" i="25" s="1"/>
  <c r="F475" i="25"/>
  <c r="G475" i="25" s="1"/>
  <c r="F476" i="25"/>
  <c r="G476" i="25" s="1"/>
  <c r="F477" i="25"/>
  <c r="G477" i="25" s="1"/>
  <c r="F478" i="25"/>
  <c r="G478" i="25" s="1"/>
  <c r="F479" i="25"/>
  <c r="G479" i="25" s="1"/>
  <c r="F480" i="25"/>
  <c r="G480" i="25" s="1"/>
  <c r="F481" i="25"/>
  <c r="G481" i="25" s="1"/>
  <c r="F482" i="25"/>
  <c r="G482" i="25" s="1"/>
  <c r="F483" i="25"/>
  <c r="G483" i="25" s="1"/>
  <c r="F484" i="25"/>
  <c r="G484" i="25" s="1"/>
  <c r="F485" i="25"/>
  <c r="G485" i="25" s="1"/>
  <c r="F486" i="25"/>
  <c r="G486" i="25" s="1"/>
  <c r="F487" i="25"/>
  <c r="G487" i="25" s="1"/>
  <c r="F488" i="25"/>
  <c r="G488" i="25" s="1"/>
  <c r="F489" i="25"/>
  <c r="G489" i="25" s="1"/>
  <c r="F490" i="25"/>
  <c r="G490" i="25" s="1"/>
  <c r="F491" i="25"/>
  <c r="G491" i="25" s="1"/>
  <c r="F492" i="25"/>
  <c r="G492" i="25" s="1"/>
  <c r="F493" i="25"/>
  <c r="G493" i="25" s="1"/>
  <c r="F494" i="25"/>
  <c r="G494" i="25" s="1"/>
  <c r="F495" i="25"/>
  <c r="G495" i="25" s="1"/>
  <c r="F496" i="25"/>
  <c r="G496" i="25" s="1"/>
  <c r="F497" i="25"/>
  <c r="G497" i="25" s="1"/>
  <c r="F498" i="25"/>
  <c r="G498" i="25" s="1"/>
  <c r="F499" i="25"/>
  <c r="G499" i="25" s="1"/>
  <c r="F500" i="25"/>
  <c r="G500" i="25" s="1"/>
  <c r="F501" i="25"/>
  <c r="G501" i="25" s="1"/>
  <c r="F502" i="25"/>
  <c r="G502" i="25" s="1"/>
  <c r="F503" i="25"/>
  <c r="G503" i="25" s="1"/>
  <c r="F504" i="25"/>
  <c r="G504" i="25" s="1"/>
  <c r="F505" i="25"/>
  <c r="G505" i="25" s="1"/>
  <c r="F506" i="25"/>
  <c r="G506" i="25" s="1"/>
  <c r="F507" i="25"/>
  <c r="G507" i="25" s="1"/>
  <c r="F508" i="25"/>
  <c r="G508" i="25" s="1"/>
  <c r="F509" i="25"/>
  <c r="G509" i="25" s="1"/>
  <c r="F510" i="25"/>
  <c r="G510" i="25" s="1"/>
  <c r="F511" i="25"/>
  <c r="G511" i="25" s="1"/>
  <c r="F512" i="25"/>
  <c r="G512" i="25" s="1"/>
  <c r="F513" i="25"/>
  <c r="G513" i="25" s="1"/>
  <c r="F514" i="25"/>
  <c r="G514" i="25" s="1"/>
  <c r="F515" i="25"/>
  <c r="G515" i="25" s="1"/>
  <c r="F516" i="25"/>
  <c r="G516" i="25" s="1"/>
  <c r="F517" i="25"/>
  <c r="G517" i="25" s="1"/>
  <c r="F518" i="25"/>
  <c r="G518" i="25" s="1"/>
  <c r="F519" i="25"/>
  <c r="G519" i="25" s="1"/>
  <c r="F520" i="25"/>
  <c r="G520" i="25" s="1"/>
  <c r="F521" i="25"/>
  <c r="G521" i="25" s="1"/>
  <c r="F522" i="25"/>
  <c r="G522" i="25" s="1"/>
  <c r="F523" i="25"/>
  <c r="G523" i="25" s="1"/>
  <c r="F524" i="25"/>
  <c r="G524" i="25" s="1"/>
  <c r="F525" i="25"/>
  <c r="G525" i="25" s="1"/>
  <c r="F526" i="25"/>
  <c r="G526" i="25" s="1"/>
  <c r="F527" i="25"/>
  <c r="G527" i="25" s="1"/>
  <c r="F528" i="25"/>
  <c r="G528" i="25" s="1"/>
  <c r="F529" i="25"/>
  <c r="G529" i="25" s="1"/>
  <c r="F530" i="25"/>
  <c r="G530" i="25" s="1"/>
  <c r="F531" i="25"/>
  <c r="G531" i="25" s="1"/>
  <c r="F532" i="25"/>
  <c r="G532" i="25" s="1"/>
  <c r="F533" i="25"/>
  <c r="G533" i="25" s="1"/>
  <c r="F534" i="25"/>
  <c r="G534" i="25" s="1"/>
  <c r="F535" i="25"/>
  <c r="G535" i="25" s="1"/>
  <c r="F536" i="25"/>
  <c r="G536" i="25" s="1"/>
  <c r="F537" i="25"/>
  <c r="G537" i="25" s="1"/>
  <c r="F538" i="25"/>
  <c r="G538" i="25" s="1"/>
  <c r="F539" i="25"/>
  <c r="G539" i="25" s="1"/>
  <c r="F540" i="25"/>
  <c r="G540" i="25" s="1"/>
  <c r="F541" i="25"/>
  <c r="G541" i="25" s="1"/>
  <c r="F542" i="25"/>
  <c r="G542" i="25" s="1"/>
  <c r="F543" i="25"/>
  <c r="G543" i="25" s="1"/>
  <c r="F544" i="25"/>
  <c r="G544" i="25" s="1"/>
  <c r="F545" i="25"/>
  <c r="G545" i="25" s="1"/>
  <c r="F546" i="25"/>
  <c r="G546" i="25" s="1"/>
  <c r="F547" i="25"/>
  <c r="G547" i="25" s="1"/>
  <c r="F548" i="25"/>
  <c r="G548" i="25" s="1"/>
  <c r="F549" i="25"/>
  <c r="G549" i="25" s="1"/>
  <c r="F550" i="25"/>
  <c r="G550" i="25" s="1"/>
  <c r="F551" i="25"/>
  <c r="G551" i="25" s="1"/>
  <c r="F552" i="25"/>
  <c r="G552" i="25" s="1"/>
  <c r="F553" i="25"/>
  <c r="G553" i="25" s="1"/>
  <c r="F554" i="25"/>
  <c r="G554" i="25" s="1"/>
  <c r="F555" i="25"/>
  <c r="G555" i="25" s="1"/>
  <c r="F556" i="25"/>
  <c r="G556" i="25" s="1"/>
  <c r="F557" i="25"/>
  <c r="G557" i="25" s="1"/>
  <c r="F558" i="25"/>
  <c r="G558" i="25" s="1"/>
  <c r="F559" i="25"/>
  <c r="G559" i="25" s="1"/>
  <c r="F560" i="25"/>
  <c r="G560" i="25" s="1"/>
  <c r="F561" i="25"/>
  <c r="G561" i="25" s="1"/>
  <c r="F562" i="25"/>
  <c r="G562" i="25" s="1"/>
  <c r="F563" i="25"/>
  <c r="G563" i="25" s="1"/>
  <c r="F564" i="25"/>
  <c r="G564" i="25" s="1"/>
  <c r="F565" i="25"/>
  <c r="G565" i="25" s="1"/>
  <c r="F566" i="25"/>
  <c r="G566" i="25" s="1"/>
  <c r="F567" i="25"/>
  <c r="G567" i="25" s="1"/>
  <c r="F568" i="25"/>
  <c r="G568" i="25" s="1"/>
  <c r="F569" i="25"/>
  <c r="G569" i="25" s="1"/>
  <c r="F570" i="25"/>
  <c r="G570" i="25" s="1"/>
  <c r="F571" i="25"/>
  <c r="G571" i="25" s="1"/>
  <c r="F572" i="25"/>
  <c r="G572" i="25" s="1"/>
  <c r="F573" i="25"/>
  <c r="G573" i="25" s="1"/>
  <c r="F574" i="25"/>
  <c r="G574" i="25" s="1"/>
  <c r="F575" i="25"/>
  <c r="G575" i="25" s="1"/>
  <c r="F576" i="25"/>
  <c r="G576" i="25" s="1"/>
  <c r="F577" i="25"/>
  <c r="G577" i="25" s="1"/>
  <c r="F578" i="25"/>
  <c r="G578" i="25" s="1"/>
  <c r="F579" i="25"/>
  <c r="G579" i="25" s="1"/>
  <c r="F580" i="25"/>
  <c r="G580" i="25" s="1"/>
  <c r="F581" i="25"/>
  <c r="G581" i="25" s="1"/>
  <c r="F582" i="25"/>
  <c r="G582" i="25" s="1"/>
  <c r="F583" i="25"/>
  <c r="G583" i="25" s="1"/>
  <c r="F584" i="25"/>
  <c r="G584" i="25" s="1"/>
  <c r="F585" i="25"/>
  <c r="G585" i="25" s="1"/>
  <c r="F586" i="25"/>
  <c r="G586" i="25" s="1"/>
  <c r="F587" i="25"/>
  <c r="G587" i="25" s="1"/>
  <c r="F588" i="25"/>
  <c r="G588" i="25" s="1"/>
  <c r="F589" i="25"/>
  <c r="G589" i="25" s="1"/>
  <c r="F590" i="25"/>
  <c r="G590" i="25" s="1"/>
  <c r="F591" i="25"/>
  <c r="G591" i="25" s="1"/>
  <c r="F592" i="25"/>
  <c r="G592" i="25" s="1"/>
  <c r="F593" i="25"/>
  <c r="G593" i="25" s="1"/>
  <c r="F594" i="25"/>
  <c r="G594" i="25" s="1"/>
  <c r="F595" i="25"/>
  <c r="G595" i="25" s="1"/>
  <c r="F596" i="25"/>
  <c r="G596" i="25" s="1"/>
  <c r="F597" i="25"/>
  <c r="G597" i="25" s="1"/>
  <c r="F598" i="25"/>
  <c r="G598" i="25" s="1"/>
  <c r="F599" i="25"/>
  <c r="G599" i="25" s="1"/>
  <c r="F600" i="25"/>
  <c r="G600" i="25" s="1"/>
  <c r="F601" i="25"/>
  <c r="G601" i="25" s="1"/>
  <c r="F602" i="25"/>
  <c r="G602" i="25" s="1"/>
  <c r="F603" i="25"/>
  <c r="G603" i="25" s="1"/>
  <c r="F604" i="25"/>
  <c r="G604" i="25" s="1"/>
  <c r="F605" i="25"/>
  <c r="G605" i="25" s="1"/>
  <c r="F606" i="25"/>
  <c r="G606" i="25" s="1"/>
  <c r="F607" i="25"/>
  <c r="G607" i="25" s="1"/>
  <c r="F608" i="25"/>
  <c r="G608" i="25" s="1"/>
  <c r="F609" i="25"/>
  <c r="G609" i="25" s="1"/>
  <c r="F610" i="25"/>
  <c r="G610" i="25" s="1"/>
  <c r="F611" i="25"/>
  <c r="G611" i="25" s="1"/>
  <c r="F612" i="25"/>
  <c r="G612" i="25" s="1"/>
  <c r="F613" i="25"/>
  <c r="G613" i="25" s="1"/>
  <c r="F614" i="25"/>
  <c r="G614" i="25" s="1"/>
  <c r="F615" i="25"/>
  <c r="G615" i="25" s="1"/>
  <c r="F616" i="25"/>
  <c r="G616" i="25" s="1"/>
  <c r="F617" i="25"/>
  <c r="G617" i="25" s="1"/>
  <c r="F618" i="25"/>
  <c r="G618" i="25" s="1"/>
  <c r="F619" i="25"/>
  <c r="G619" i="25" s="1"/>
  <c r="F620" i="25"/>
  <c r="G620" i="25" s="1"/>
  <c r="F621" i="25"/>
  <c r="G621" i="25" s="1"/>
  <c r="F622" i="25"/>
  <c r="G622" i="25" s="1"/>
  <c r="F623" i="25"/>
  <c r="G623" i="25" s="1"/>
  <c r="F624" i="25"/>
  <c r="G624" i="25" s="1"/>
  <c r="F625" i="25"/>
  <c r="G625" i="25" s="1"/>
  <c r="F626" i="25"/>
  <c r="G626" i="25" s="1"/>
  <c r="F627" i="25"/>
  <c r="G627" i="25" s="1"/>
  <c r="F628" i="25"/>
  <c r="G628" i="25" s="1"/>
  <c r="F629" i="25"/>
  <c r="G629" i="25" s="1"/>
  <c r="F630" i="25"/>
  <c r="G630" i="25" s="1"/>
  <c r="F631" i="25"/>
  <c r="G631" i="25" s="1"/>
  <c r="F632" i="25"/>
  <c r="G632" i="25" s="1"/>
  <c r="F633" i="25"/>
  <c r="G633" i="25" s="1"/>
  <c r="F634" i="25"/>
  <c r="G634" i="25" s="1"/>
  <c r="F635" i="25"/>
  <c r="G635" i="25" s="1"/>
  <c r="F636" i="25"/>
  <c r="G636" i="25" s="1"/>
  <c r="F637" i="25"/>
  <c r="G637" i="25" s="1"/>
  <c r="F638" i="25"/>
  <c r="G638" i="25" s="1"/>
  <c r="F639" i="25"/>
  <c r="G639" i="25" s="1"/>
  <c r="F640" i="25"/>
  <c r="G640" i="25" s="1"/>
  <c r="F641" i="25"/>
  <c r="G641" i="25" s="1"/>
  <c r="F642" i="25"/>
  <c r="G642" i="25" s="1"/>
  <c r="F643" i="25"/>
  <c r="G643" i="25" s="1"/>
  <c r="F644" i="25"/>
  <c r="G644" i="25" s="1"/>
  <c r="F645" i="25"/>
  <c r="G645" i="25" s="1"/>
  <c r="F646" i="25"/>
  <c r="G646" i="25" s="1"/>
  <c r="F647" i="25"/>
  <c r="G647" i="25" s="1"/>
  <c r="F648" i="25"/>
  <c r="G648" i="25" s="1"/>
  <c r="F649" i="25"/>
  <c r="G649" i="25" s="1"/>
  <c r="F650" i="25"/>
  <c r="G650" i="25" s="1"/>
  <c r="F651" i="25"/>
  <c r="G651" i="25" s="1"/>
  <c r="F652" i="25"/>
  <c r="G652" i="25" s="1"/>
  <c r="F653" i="25"/>
  <c r="G653" i="25" s="1"/>
  <c r="F654" i="25"/>
  <c r="G654" i="25" s="1"/>
  <c r="F655" i="25"/>
  <c r="G655" i="25" s="1"/>
  <c r="F656" i="25"/>
  <c r="G656" i="25" s="1"/>
  <c r="F657" i="25"/>
  <c r="G657" i="25" s="1"/>
  <c r="F658" i="25"/>
  <c r="G658" i="25" s="1"/>
  <c r="F659" i="25"/>
  <c r="G659" i="25" s="1"/>
  <c r="F660" i="25"/>
  <c r="G660" i="25" s="1"/>
  <c r="F661" i="25"/>
  <c r="G661" i="25" s="1"/>
  <c r="F662" i="25"/>
  <c r="G662" i="25" s="1"/>
  <c r="F663" i="25"/>
  <c r="G663" i="25" s="1"/>
  <c r="F664" i="25"/>
  <c r="G664" i="25" s="1"/>
  <c r="F665" i="25"/>
  <c r="G665" i="25" s="1"/>
  <c r="F666" i="25"/>
  <c r="G666" i="25" s="1"/>
  <c r="F667" i="25"/>
  <c r="G667" i="25" s="1"/>
  <c r="F668" i="25"/>
  <c r="G668" i="25" s="1"/>
  <c r="F669" i="25"/>
  <c r="G669" i="25" s="1"/>
  <c r="F670" i="25"/>
  <c r="G670" i="25" s="1"/>
  <c r="F671" i="25"/>
  <c r="G671" i="25" s="1"/>
  <c r="F672" i="25"/>
  <c r="G672" i="25" s="1"/>
  <c r="F673" i="25"/>
  <c r="G673" i="25" s="1"/>
  <c r="F674" i="25"/>
  <c r="G674" i="25" s="1"/>
  <c r="F675" i="25"/>
  <c r="G675" i="25" s="1"/>
  <c r="F676" i="25"/>
  <c r="G676" i="25" s="1"/>
  <c r="F677" i="25"/>
  <c r="G677" i="25" s="1"/>
  <c r="F678" i="25"/>
  <c r="G678" i="25" s="1"/>
  <c r="F679" i="25"/>
  <c r="G679" i="25" s="1"/>
  <c r="F680" i="25"/>
  <c r="G680" i="25" s="1"/>
  <c r="F681" i="25"/>
  <c r="G681" i="25" s="1"/>
  <c r="F682" i="25"/>
  <c r="G682" i="25" s="1"/>
  <c r="F683" i="25"/>
  <c r="G683" i="25" s="1"/>
  <c r="F684" i="25"/>
  <c r="G684" i="25" s="1"/>
  <c r="F685" i="25"/>
  <c r="G685" i="25" s="1"/>
  <c r="F686" i="25"/>
  <c r="G686" i="25" s="1"/>
  <c r="F687" i="25"/>
  <c r="G687" i="25" s="1"/>
  <c r="F688" i="25"/>
  <c r="G688" i="25" s="1"/>
  <c r="F689" i="25"/>
  <c r="G689" i="25" s="1"/>
  <c r="F690" i="25"/>
  <c r="G690" i="25" s="1"/>
  <c r="F691" i="25"/>
  <c r="G691" i="25" s="1"/>
  <c r="F692" i="25"/>
  <c r="G692" i="25" s="1"/>
  <c r="F693" i="25"/>
  <c r="G693" i="25" s="1"/>
  <c r="F694" i="25"/>
  <c r="G694" i="25" s="1"/>
  <c r="F695" i="25"/>
  <c r="G695" i="25" s="1"/>
  <c r="F696" i="25"/>
  <c r="G696" i="25" s="1"/>
  <c r="F697" i="25"/>
  <c r="G697" i="25" s="1"/>
  <c r="F698" i="25"/>
  <c r="G698" i="25" s="1"/>
  <c r="F699" i="25"/>
  <c r="G699" i="25" s="1"/>
  <c r="F700" i="25"/>
  <c r="G700" i="25" s="1"/>
  <c r="F701" i="25"/>
  <c r="G701" i="25" s="1"/>
  <c r="F702" i="25"/>
  <c r="G702" i="25" s="1"/>
  <c r="F703" i="25"/>
  <c r="G703" i="25" s="1"/>
  <c r="F704" i="25"/>
  <c r="G704" i="25" s="1"/>
  <c r="F705" i="25"/>
  <c r="G705" i="25" s="1"/>
  <c r="F706" i="25"/>
  <c r="G706" i="25" s="1"/>
  <c r="F707" i="25"/>
  <c r="G707" i="25" s="1"/>
  <c r="F708" i="25"/>
  <c r="G708" i="25" s="1"/>
  <c r="F709" i="25"/>
  <c r="G709" i="25" s="1"/>
  <c r="F710" i="25"/>
  <c r="G710" i="25" s="1"/>
  <c r="F711" i="25"/>
  <c r="G711" i="25" s="1"/>
  <c r="F712" i="25"/>
  <c r="G712" i="25" s="1"/>
  <c r="F713" i="25"/>
  <c r="G713" i="25" s="1"/>
  <c r="F714" i="25"/>
  <c r="G714" i="25" s="1"/>
  <c r="F715" i="25"/>
  <c r="G715" i="25" s="1"/>
  <c r="F716" i="25"/>
  <c r="G716" i="25" s="1"/>
  <c r="F717" i="25"/>
  <c r="G717" i="25" s="1"/>
  <c r="F718" i="25"/>
  <c r="G718" i="25" s="1"/>
  <c r="F719" i="25"/>
  <c r="G719" i="25" s="1"/>
  <c r="F720" i="25"/>
  <c r="G720" i="25" s="1"/>
  <c r="F721" i="25"/>
  <c r="G721" i="25" s="1"/>
  <c r="F722" i="25"/>
  <c r="G722" i="25" s="1"/>
  <c r="F723" i="25"/>
  <c r="G723" i="25" s="1"/>
  <c r="F724" i="25"/>
  <c r="G724" i="25" s="1"/>
  <c r="F725" i="25"/>
  <c r="G725" i="25" s="1"/>
  <c r="F726" i="25"/>
  <c r="G726" i="25" s="1"/>
  <c r="F727" i="25"/>
  <c r="G727" i="25" s="1"/>
  <c r="F728" i="25"/>
  <c r="G728" i="25" s="1"/>
  <c r="F729" i="25"/>
  <c r="G729" i="25" s="1"/>
  <c r="F730" i="25"/>
  <c r="G730" i="25" s="1"/>
  <c r="F731" i="25"/>
  <c r="G731" i="25" s="1"/>
  <c r="F732" i="25"/>
  <c r="G732" i="25" s="1"/>
  <c r="F733" i="25"/>
  <c r="G733" i="25" s="1"/>
  <c r="F734" i="25"/>
  <c r="G734" i="25" s="1"/>
  <c r="F735" i="25"/>
  <c r="G735" i="25" s="1"/>
  <c r="F736" i="25"/>
  <c r="G736" i="25" s="1"/>
  <c r="F737" i="25"/>
  <c r="G737" i="25" s="1"/>
  <c r="F738" i="25"/>
  <c r="G738" i="25" s="1"/>
  <c r="F739" i="25"/>
  <c r="G739" i="25" s="1"/>
  <c r="F740" i="25"/>
  <c r="G740" i="25" s="1"/>
  <c r="F741" i="25"/>
  <c r="G741" i="25" s="1"/>
  <c r="F742" i="25"/>
  <c r="G742" i="25" s="1"/>
  <c r="F743" i="25"/>
  <c r="G743" i="25" s="1"/>
  <c r="F744" i="25"/>
  <c r="G744" i="25" s="1"/>
  <c r="F745" i="25"/>
  <c r="G745" i="25" s="1"/>
  <c r="F746" i="25"/>
  <c r="G746" i="25" s="1"/>
  <c r="F747" i="25"/>
  <c r="G747" i="25" s="1"/>
  <c r="F748" i="25"/>
  <c r="G748" i="25" s="1"/>
  <c r="F749" i="25"/>
  <c r="G749" i="25" s="1"/>
  <c r="F750" i="25"/>
  <c r="G750" i="25" s="1"/>
  <c r="F751" i="25"/>
  <c r="G751" i="25" s="1"/>
  <c r="F752" i="25"/>
  <c r="G752" i="25" s="1"/>
  <c r="F753" i="25"/>
  <c r="G753" i="25" s="1"/>
  <c r="F754" i="25"/>
  <c r="G754" i="25" s="1"/>
  <c r="F755" i="25"/>
  <c r="G755" i="25" s="1"/>
  <c r="F756" i="25"/>
  <c r="G756" i="25" s="1"/>
  <c r="F757" i="25"/>
  <c r="G757" i="25" s="1"/>
  <c r="F758" i="25"/>
  <c r="G758" i="25" s="1"/>
  <c r="F759" i="25"/>
  <c r="G759" i="25" s="1"/>
  <c r="F760" i="25"/>
  <c r="G760" i="25" s="1"/>
  <c r="F761" i="25"/>
  <c r="G761" i="25" s="1"/>
  <c r="F762" i="25"/>
  <c r="G762" i="25" s="1"/>
  <c r="F763" i="25"/>
  <c r="G763" i="25" s="1"/>
  <c r="F764" i="25"/>
  <c r="G764" i="25" s="1"/>
  <c r="F765" i="25"/>
  <c r="G765" i="25" s="1"/>
  <c r="F766" i="25"/>
  <c r="G766" i="25" s="1"/>
  <c r="F767" i="25"/>
  <c r="G767" i="25" s="1"/>
  <c r="F768" i="25"/>
  <c r="G768" i="25" s="1"/>
  <c r="F769" i="25"/>
  <c r="G769" i="25" s="1"/>
  <c r="F770" i="25"/>
  <c r="G770" i="25" s="1"/>
  <c r="F771" i="25"/>
  <c r="G771" i="25" s="1"/>
  <c r="F772" i="25"/>
  <c r="G772" i="25" s="1"/>
  <c r="F773" i="25"/>
  <c r="G773" i="25" s="1"/>
  <c r="F774" i="25"/>
  <c r="G774" i="25" s="1"/>
  <c r="F775" i="25"/>
  <c r="G775" i="25" s="1"/>
  <c r="F776" i="25"/>
  <c r="G776" i="25" s="1"/>
  <c r="F777" i="25"/>
  <c r="G777" i="25" s="1"/>
  <c r="F778" i="25"/>
  <c r="G778" i="25" s="1"/>
  <c r="F779" i="25"/>
  <c r="G779" i="25" s="1"/>
  <c r="F780" i="25"/>
  <c r="G780" i="25" s="1"/>
  <c r="F781" i="25"/>
  <c r="G781" i="25" s="1"/>
  <c r="F782" i="25"/>
  <c r="G782" i="25" s="1"/>
  <c r="F783" i="25"/>
  <c r="G783" i="25" s="1"/>
  <c r="F784" i="25"/>
  <c r="G784" i="25" s="1"/>
  <c r="F785" i="25"/>
  <c r="G785" i="25" s="1"/>
  <c r="F786" i="25"/>
  <c r="G786" i="25" s="1"/>
  <c r="F787" i="25"/>
  <c r="G787" i="25" s="1"/>
  <c r="F788" i="25"/>
  <c r="G788" i="25" s="1"/>
  <c r="F789" i="25"/>
  <c r="G789" i="25" s="1"/>
  <c r="F790" i="25"/>
  <c r="G790" i="25" s="1"/>
  <c r="F791" i="25"/>
  <c r="G791" i="25" s="1"/>
  <c r="F792" i="25"/>
  <c r="G792" i="25" s="1"/>
  <c r="F793" i="25"/>
  <c r="G793" i="25" s="1"/>
  <c r="F794" i="25"/>
  <c r="G794" i="25" s="1"/>
  <c r="F795" i="25"/>
  <c r="G795" i="25" s="1"/>
  <c r="F796" i="25"/>
  <c r="G796" i="25" s="1"/>
  <c r="F797" i="25"/>
  <c r="G797" i="25" s="1"/>
  <c r="F798" i="25"/>
  <c r="G798" i="25" s="1"/>
  <c r="F799" i="25"/>
  <c r="G799" i="25" s="1"/>
  <c r="F800" i="25"/>
  <c r="G800" i="25" s="1"/>
  <c r="F801" i="25"/>
  <c r="G801" i="25" s="1"/>
  <c r="F802" i="25"/>
  <c r="G802" i="25" s="1"/>
  <c r="F803" i="25"/>
  <c r="G803" i="25" s="1"/>
  <c r="F804" i="25"/>
  <c r="G804" i="25" s="1"/>
  <c r="F805" i="25"/>
  <c r="G805" i="25" s="1"/>
  <c r="F806" i="25"/>
  <c r="G806" i="25" s="1"/>
  <c r="F807" i="25"/>
  <c r="G807" i="25" s="1"/>
  <c r="F808" i="25"/>
  <c r="G808" i="25" s="1"/>
  <c r="F809" i="25"/>
  <c r="G809" i="25" s="1"/>
  <c r="F810" i="25"/>
  <c r="G810" i="25" s="1"/>
  <c r="F811" i="25"/>
  <c r="G811" i="25" s="1"/>
  <c r="F812" i="25"/>
  <c r="G812" i="25" s="1"/>
  <c r="F813" i="25"/>
  <c r="G813" i="25" s="1"/>
  <c r="F814" i="25"/>
  <c r="G814" i="25" s="1"/>
  <c r="F815" i="25"/>
  <c r="G815" i="25" s="1"/>
  <c r="F816" i="25"/>
  <c r="G816" i="25" s="1"/>
  <c r="F817" i="25"/>
  <c r="G817" i="25" s="1"/>
  <c r="F818" i="25"/>
  <c r="G818" i="25" s="1"/>
  <c r="F819" i="25"/>
  <c r="G819" i="25" s="1"/>
  <c r="F820" i="25"/>
  <c r="G820" i="25" s="1"/>
  <c r="F821" i="25"/>
  <c r="G821" i="25" s="1"/>
  <c r="F822" i="25"/>
  <c r="G822" i="25" s="1"/>
  <c r="F823" i="25"/>
  <c r="G823" i="25" s="1"/>
  <c r="F824" i="25"/>
  <c r="G824" i="25" s="1"/>
  <c r="F825" i="25"/>
  <c r="G825" i="25" s="1"/>
  <c r="F826" i="25"/>
  <c r="G826" i="25" s="1"/>
  <c r="F827" i="25"/>
  <c r="G827" i="25" s="1"/>
  <c r="F828" i="25"/>
  <c r="G828" i="25" s="1"/>
  <c r="F829" i="25"/>
  <c r="G829" i="25" s="1"/>
  <c r="F830" i="25"/>
  <c r="G830" i="25" s="1"/>
  <c r="F831" i="25"/>
  <c r="G831" i="25" s="1"/>
  <c r="F832" i="25"/>
  <c r="G832" i="25" s="1"/>
  <c r="F833" i="25"/>
  <c r="G833" i="25" s="1"/>
  <c r="F834" i="25"/>
  <c r="G834" i="25" s="1"/>
  <c r="F835" i="25"/>
  <c r="G835" i="25" s="1"/>
  <c r="F836" i="25"/>
  <c r="G836" i="25" s="1"/>
  <c r="F837" i="25"/>
  <c r="G837" i="25" s="1"/>
  <c r="F838" i="25"/>
  <c r="G838" i="25" s="1"/>
  <c r="F839" i="25"/>
  <c r="G839" i="25" s="1"/>
  <c r="F840" i="25"/>
  <c r="G840" i="25" s="1"/>
  <c r="F841" i="25"/>
  <c r="G841" i="25" s="1"/>
  <c r="F842" i="25"/>
  <c r="G842" i="25" s="1"/>
  <c r="F843" i="25"/>
  <c r="G843" i="25" s="1"/>
  <c r="F844" i="25"/>
  <c r="G844" i="25" s="1"/>
  <c r="F845" i="25"/>
  <c r="G845" i="25" s="1"/>
  <c r="F846" i="25"/>
  <c r="G846" i="25" s="1"/>
  <c r="F847" i="25"/>
  <c r="G847" i="25" s="1"/>
  <c r="F848" i="25"/>
  <c r="G848" i="25" s="1"/>
  <c r="F849" i="25"/>
  <c r="G849" i="25" s="1"/>
  <c r="F850" i="25"/>
  <c r="G850" i="25" s="1"/>
  <c r="F851" i="25"/>
  <c r="G851" i="25" s="1"/>
  <c r="F852" i="25"/>
  <c r="G852" i="25" s="1"/>
  <c r="F853" i="25"/>
  <c r="G853" i="25" s="1"/>
  <c r="F854" i="25"/>
  <c r="G854" i="25" s="1"/>
  <c r="F855" i="25"/>
  <c r="G855" i="25" s="1"/>
  <c r="F856" i="25"/>
  <c r="G856" i="25" s="1"/>
  <c r="F857" i="25"/>
  <c r="G857" i="25" s="1"/>
  <c r="F858" i="25"/>
  <c r="G858" i="25" s="1"/>
  <c r="F859" i="25"/>
  <c r="G859" i="25" s="1"/>
  <c r="F860" i="25"/>
  <c r="G860" i="25" s="1"/>
  <c r="F861" i="25"/>
  <c r="G861" i="25" s="1"/>
  <c r="F862" i="25"/>
  <c r="G862" i="25" s="1"/>
  <c r="F863" i="25"/>
  <c r="G863" i="25" s="1"/>
  <c r="F864" i="25"/>
  <c r="G864" i="25" s="1"/>
  <c r="F865" i="25"/>
  <c r="G865" i="25" s="1"/>
  <c r="F866" i="25"/>
  <c r="G866" i="25" s="1"/>
  <c r="F867" i="25"/>
  <c r="G867" i="25" s="1"/>
  <c r="F868" i="25"/>
  <c r="G868" i="25" s="1"/>
  <c r="F869" i="25"/>
  <c r="G869" i="25" s="1"/>
  <c r="F870" i="25"/>
  <c r="G870" i="25" s="1"/>
  <c r="F871" i="25"/>
  <c r="G871" i="25" s="1"/>
  <c r="F872" i="25"/>
  <c r="G872" i="25" s="1"/>
  <c r="F873" i="25"/>
  <c r="G873" i="25" s="1"/>
  <c r="F874" i="25"/>
  <c r="G874" i="25" s="1"/>
  <c r="F875" i="25"/>
  <c r="G875" i="25" s="1"/>
  <c r="F876" i="25"/>
  <c r="G876" i="25" s="1"/>
  <c r="F877" i="25"/>
  <c r="G877" i="25" s="1"/>
  <c r="F878" i="25"/>
  <c r="G878" i="25" s="1"/>
  <c r="F879" i="25"/>
  <c r="G879" i="25" s="1"/>
  <c r="F880" i="25"/>
  <c r="G880" i="25" s="1"/>
  <c r="F881" i="25"/>
  <c r="G881" i="25" s="1"/>
  <c r="F882" i="25"/>
  <c r="G882" i="25" s="1"/>
  <c r="F883" i="25"/>
  <c r="G883" i="25" s="1"/>
  <c r="F884" i="25"/>
  <c r="G884" i="25" s="1"/>
  <c r="F885" i="25"/>
  <c r="G885" i="25" s="1"/>
  <c r="F886" i="25"/>
  <c r="G886" i="25" s="1"/>
  <c r="F887" i="25"/>
  <c r="G887" i="25" s="1"/>
  <c r="F888" i="25"/>
  <c r="G888" i="25" s="1"/>
  <c r="F889" i="25"/>
  <c r="G889" i="25" s="1"/>
  <c r="F890" i="25"/>
  <c r="G890" i="25" s="1"/>
  <c r="F891" i="25"/>
  <c r="G891" i="25" s="1"/>
  <c r="F892" i="25"/>
  <c r="G892" i="25" s="1"/>
  <c r="F893" i="25"/>
  <c r="G893" i="25" s="1"/>
  <c r="F894" i="25"/>
  <c r="G894" i="25" s="1"/>
  <c r="F895" i="25"/>
  <c r="G895" i="25" s="1"/>
  <c r="F896" i="25"/>
  <c r="G896" i="25" s="1"/>
  <c r="F897" i="25"/>
  <c r="G897" i="25" s="1"/>
  <c r="F898" i="25"/>
  <c r="G898" i="25" s="1"/>
  <c r="F899" i="25"/>
  <c r="G899" i="25" s="1"/>
  <c r="F900" i="25"/>
  <c r="G900" i="25" s="1"/>
  <c r="F901" i="25"/>
  <c r="G901" i="25" s="1"/>
  <c r="F902" i="25"/>
  <c r="G902" i="25" s="1"/>
  <c r="F903" i="25"/>
  <c r="G903" i="25" s="1"/>
  <c r="F904" i="25"/>
  <c r="G904" i="25" s="1"/>
  <c r="F905" i="25"/>
  <c r="G905" i="25" s="1"/>
  <c r="F906" i="25"/>
  <c r="G906" i="25" s="1"/>
  <c r="F907" i="25"/>
  <c r="G907" i="25" s="1"/>
  <c r="F908" i="25"/>
  <c r="G908" i="25" s="1"/>
  <c r="F909" i="25"/>
  <c r="G909" i="25" s="1"/>
  <c r="F910" i="25"/>
  <c r="G910" i="25" s="1"/>
  <c r="F911" i="25"/>
  <c r="G911" i="25" s="1"/>
  <c r="F912" i="25"/>
  <c r="G912" i="25" s="1"/>
  <c r="F913" i="25"/>
  <c r="G913" i="25" s="1"/>
  <c r="F914" i="25"/>
  <c r="G914" i="25" s="1"/>
  <c r="F915" i="25"/>
  <c r="G915" i="25" s="1"/>
  <c r="F916" i="25"/>
  <c r="G916" i="25" s="1"/>
  <c r="F917" i="25"/>
  <c r="G917" i="25" s="1"/>
  <c r="F918" i="25"/>
  <c r="G918" i="25" s="1"/>
  <c r="F919" i="25"/>
  <c r="G919" i="25" s="1"/>
  <c r="F920" i="25"/>
  <c r="G920" i="25" s="1"/>
  <c r="F921" i="25"/>
  <c r="G921" i="25" s="1"/>
  <c r="F922" i="25"/>
  <c r="G922" i="25" s="1"/>
  <c r="F923" i="25"/>
  <c r="G923" i="25" s="1"/>
  <c r="F924" i="25"/>
  <c r="G924" i="25" s="1"/>
  <c r="F925" i="25"/>
  <c r="G925" i="25" s="1"/>
  <c r="F926" i="25"/>
  <c r="G926" i="25" s="1"/>
  <c r="F927" i="25"/>
  <c r="G927" i="25" s="1"/>
  <c r="F928" i="25"/>
  <c r="G928" i="25" s="1"/>
  <c r="F929" i="25"/>
  <c r="G929" i="25" s="1"/>
  <c r="F930" i="25"/>
  <c r="G930" i="25" s="1"/>
  <c r="F931" i="25"/>
  <c r="G931" i="25" s="1"/>
  <c r="F932" i="25"/>
  <c r="G932" i="25" s="1"/>
  <c r="F933" i="25"/>
  <c r="G933" i="25" s="1"/>
  <c r="F934" i="25"/>
  <c r="G934" i="25" s="1"/>
  <c r="F935" i="25"/>
  <c r="G935" i="25" s="1"/>
  <c r="F936" i="25"/>
  <c r="G936" i="25" s="1"/>
  <c r="F937" i="25"/>
  <c r="G937" i="25" s="1"/>
  <c r="F938" i="25"/>
  <c r="G938" i="25" s="1"/>
  <c r="F939" i="25"/>
  <c r="G939" i="25" s="1"/>
  <c r="F940" i="25"/>
  <c r="G940" i="25" s="1"/>
  <c r="F941" i="25"/>
  <c r="G941" i="25" s="1"/>
  <c r="F942" i="25"/>
  <c r="G942" i="25" s="1"/>
  <c r="F943" i="25"/>
  <c r="G943" i="25" s="1"/>
  <c r="F944" i="25"/>
  <c r="G944" i="25" s="1"/>
  <c r="F945" i="25"/>
  <c r="G945" i="25" s="1"/>
  <c r="F946" i="25"/>
  <c r="G946" i="25" s="1"/>
  <c r="F947" i="25"/>
  <c r="G947" i="25" s="1"/>
  <c r="F948" i="25"/>
  <c r="G948" i="25" s="1"/>
  <c r="F949" i="25"/>
  <c r="G949" i="25" s="1"/>
  <c r="F950" i="25"/>
  <c r="G950" i="25" s="1"/>
  <c r="F951" i="25"/>
  <c r="G951" i="25" s="1"/>
  <c r="F952" i="25"/>
  <c r="G952" i="25" s="1"/>
  <c r="F953" i="25"/>
  <c r="G953" i="25" s="1"/>
  <c r="F954" i="25"/>
  <c r="G954" i="25" s="1"/>
  <c r="F955" i="25"/>
  <c r="G955" i="25" s="1"/>
  <c r="F956" i="25"/>
  <c r="G956" i="25" s="1"/>
  <c r="F957" i="25"/>
  <c r="G957" i="25" s="1"/>
  <c r="F958" i="25"/>
  <c r="G958" i="25" s="1"/>
  <c r="F959" i="25"/>
  <c r="G959" i="25" s="1"/>
  <c r="F960" i="25"/>
  <c r="G960" i="25" s="1"/>
  <c r="F961" i="25"/>
  <c r="G961" i="25" s="1"/>
  <c r="F962" i="25"/>
  <c r="G962" i="25" s="1"/>
  <c r="F963" i="25"/>
  <c r="G963" i="25" s="1"/>
  <c r="F964" i="25"/>
  <c r="G964" i="25" s="1"/>
  <c r="F965" i="25"/>
  <c r="G965" i="25" s="1"/>
  <c r="F966" i="25"/>
  <c r="G966" i="25" s="1"/>
  <c r="F967" i="25"/>
  <c r="G967" i="25" s="1"/>
  <c r="F968" i="25"/>
  <c r="G968" i="25" s="1"/>
  <c r="F969" i="25"/>
  <c r="G969" i="25" s="1"/>
  <c r="F970" i="25"/>
  <c r="G970" i="25" s="1"/>
  <c r="F971" i="25"/>
  <c r="G971" i="25" s="1"/>
  <c r="F972" i="25"/>
  <c r="G972" i="25" s="1"/>
  <c r="F973" i="25"/>
  <c r="G973" i="25" s="1"/>
  <c r="F974" i="25"/>
  <c r="G974" i="25" s="1"/>
  <c r="F975" i="25"/>
  <c r="G975" i="25" s="1"/>
  <c r="F976" i="25"/>
  <c r="G976" i="25" s="1"/>
  <c r="F977" i="25"/>
  <c r="G977" i="25" s="1"/>
  <c r="F978" i="25"/>
  <c r="G978" i="25" s="1"/>
  <c r="F979" i="25"/>
  <c r="G979" i="25" s="1"/>
  <c r="F980" i="25"/>
  <c r="G980" i="25" s="1"/>
  <c r="F981" i="25"/>
  <c r="G981" i="25" s="1"/>
  <c r="F982" i="25"/>
  <c r="G982" i="25" s="1"/>
  <c r="F983" i="25"/>
  <c r="G983" i="25" s="1"/>
  <c r="F984" i="25"/>
  <c r="G984" i="25" s="1"/>
  <c r="F985" i="25"/>
  <c r="G985" i="25" s="1"/>
  <c r="F986" i="25"/>
  <c r="G986" i="25" s="1"/>
  <c r="F987" i="25"/>
  <c r="G987" i="25" s="1"/>
  <c r="F988" i="25"/>
  <c r="G988" i="25" s="1"/>
  <c r="F989" i="25"/>
  <c r="G989" i="25" s="1"/>
  <c r="F990" i="25"/>
  <c r="G990" i="25" s="1"/>
  <c r="F991" i="25"/>
  <c r="G991" i="25" s="1"/>
  <c r="F992" i="25"/>
  <c r="G992" i="25" s="1"/>
  <c r="F993" i="25"/>
  <c r="G993" i="25" s="1"/>
  <c r="F994" i="25"/>
  <c r="G994" i="25" s="1"/>
  <c r="F995" i="25"/>
  <c r="G995" i="25" s="1"/>
  <c r="F996" i="25"/>
  <c r="G996" i="25" s="1"/>
  <c r="F997" i="25"/>
  <c r="G997" i="25" s="1"/>
  <c r="F998" i="25"/>
  <c r="G998" i="25" s="1"/>
  <c r="F999" i="25"/>
  <c r="G999" i="25" s="1"/>
  <c r="F1000" i="25"/>
  <c r="G1000" i="25" s="1"/>
  <c r="F1001" i="25"/>
  <c r="G1001" i="25" s="1"/>
  <c r="F1002" i="25"/>
  <c r="G1002" i="25" s="1"/>
  <c r="F1003" i="25"/>
  <c r="G1003" i="25" s="1"/>
  <c r="F1004" i="25"/>
  <c r="G1004" i="25" s="1"/>
  <c r="F1005" i="25"/>
  <c r="G1005" i="25" s="1"/>
  <c r="F1006" i="25"/>
  <c r="G1006" i="25" s="1"/>
  <c r="F1007" i="25"/>
  <c r="G1007" i="25" s="1"/>
  <c r="F1008" i="25"/>
  <c r="G1008" i="25" s="1"/>
  <c r="F1009" i="25"/>
  <c r="G1009" i="25" s="1"/>
  <c r="F1010" i="25"/>
  <c r="G1010" i="25" s="1"/>
  <c r="F1011" i="25"/>
  <c r="G1011" i="25" s="1"/>
  <c r="F1012" i="25"/>
  <c r="G1012" i="25" s="1"/>
  <c r="F1013" i="25"/>
  <c r="G1013" i="25" s="1"/>
  <c r="F1014" i="25"/>
  <c r="G1014" i="25" s="1"/>
  <c r="F1015" i="25"/>
  <c r="G1015" i="25" s="1"/>
  <c r="F1016" i="25"/>
  <c r="G1016" i="25" s="1"/>
  <c r="F1017" i="25"/>
  <c r="G1017" i="25" s="1"/>
  <c r="F1018" i="25"/>
  <c r="G1018" i="25" s="1"/>
  <c r="F1019" i="25"/>
  <c r="G1019" i="25" s="1"/>
  <c r="F1020" i="25"/>
  <c r="G1020" i="25" s="1"/>
  <c r="F1021" i="25"/>
  <c r="G1021" i="25" s="1"/>
  <c r="F1022" i="25"/>
  <c r="G1022" i="25" s="1"/>
  <c r="F1023" i="25"/>
  <c r="G1023" i="25" s="1"/>
  <c r="F1024" i="25"/>
  <c r="G1024" i="25" s="1"/>
  <c r="F1025" i="25"/>
  <c r="G1025" i="25" s="1"/>
  <c r="F1026" i="25"/>
  <c r="G1026" i="25" s="1"/>
  <c r="F1027" i="25"/>
  <c r="G1027" i="25" s="1"/>
  <c r="F1028" i="25"/>
  <c r="G1028" i="25" s="1"/>
  <c r="F1029" i="25"/>
  <c r="G1029" i="25" s="1"/>
  <c r="F1030" i="25"/>
  <c r="G1030" i="25" s="1"/>
  <c r="F1031" i="25"/>
  <c r="G1031" i="25" s="1"/>
  <c r="F1032" i="25"/>
  <c r="G1032" i="25" s="1"/>
  <c r="F1033" i="25"/>
  <c r="G1033" i="25" s="1"/>
  <c r="F1034" i="25"/>
  <c r="G1034" i="25" s="1"/>
  <c r="F1035" i="25"/>
  <c r="G1035" i="25" s="1"/>
  <c r="F1036" i="25"/>
  <c r="G1036" i="25" s="1"/>
  <c r="F1037" i="25"/>
  <c r="G1037" i="25" s="1"/>
  <c r="F1038" i="25"/>
  <c r="G1038" i="25" s="1"/>
  <c r="F1039" i="25"/>
  <c r="G1039" i="25" s="1"/>
  <c r="F1040" i="25"/>
  <c r="G1040" i="25" s="1"/>
  <c r="F1041" i="25"/>
  <c r="G1041" i="25" s="1"/>
  <c r="F1042" i="25"/>
  <c r="G1042" i="25" s="1"/>
  <c r="F1043" i="25"/>
  <c r="G1043" i="25" s="1"/>
  <c r="F1044" i="25"/>
  <c r="G1044" i="25" s="1"/>
  <c r="F1045" i="25"/>
  <c r="G1045" i="25" s="1"/>
  <c r="F1046" i="25"/>
  <c r="G1046" i="25" s="1"/>
  <c r="F1047" i="25"/>
  <c r="G1047" i="25" s="1"/>
  <c r="F1048" i="25"/>
  <c r="G1048" i="25" s="1"/>
  <c r="F1049" i="25"/>
  <c r="G1049" i="25" s="1"/>
  <c r="F1050" i="25"/>
  <c r="G1050" i="25" s="1"/>
  <c r="F1051" i="25"/>
  <c r="G1051" i="25" s="1"/>
  <c r="F1052" i="25"/>
  <c r="G1052" i="25" s="1"/>
  <c r="F1053" i="25"/>
  <c r="G1053" i="25" s="1"/>
  <c r="F1054" i="25"/>
  <c r="G1054" i="25" s="1"/>
  <c r="F1055" i="25"/>
  <c r="G1055" i="25" s="1"/>
  <c r="F1056" i="25"/>
  <c r="G1056" i="25" s="1"/>
  <c r="F1057" i="25"/>
  <c r="G1057" i="25" s="1"/>
  <c r="F1058" i="25"/>
  <c r="G1058" i="25" s="1"/>
  <c r="F1059" i="25"/>
  <c r="G1059" i="25" s="1"/>
  <c r="F1060" i="25"/>
  <c r="G1060" i="25" s="1"/>
  <c r="F1061" i="25"/>
  <c r="G1061" i="25" s="1"/>
  <c r="F1062" i="25"/>
  <c r="G1062" i="25" s="1"/>
  <c r="F1063" i="25"/>
  <c r="G1063" i="25" s="1"/>
  <c r="F1064" i="25"/>
  <c r="G1064" i="25" s="1"/>
  <c r="F1065" i="25"/>
  <c r="G1065" i="25" s="1"/>
  <c r="F1066" i="25"/>
  <c r="G1066" i="25" s="1"/>
  <c r="F1067" i="25"/>
  <c r="G1067" i="25" s="1"/>
  <c r="F1068" i="25"/>
  <c r="G1068" i="25" s="1"/>
  <c r="F1069" i="25"/>
  <c r="G1069" i="25" s="1"/>
  <c r="F1070" i="25"/>
  <c r="G1070" i="25" s="1"/>
  <c r="F1071" i="25"/>
  <c r="G1071" i="25" s="1"/>
  <c r="F1072" i="25"/>
  <c r="G1072" i="25" s="1"/>
  <c r="F1073" i="25"/>
  <c r="G1073" i="25" s="1"/>
  <c r="F1074" i="25"/>
  <c r="G1074" i="25" s="1"/>
  <c r="F1075" i="25"/>
  <c r="G1075" i="25" s="1"/>
  <c r="F1076" i="25"/>
  <c r="G1076" i="25" s="1"/>
  <c r="F1077" i="25"/>
  <c r="G1077" i="25" s="1"/>
  <c r="F1078" i="25"/>
  <c r="G1078" i="25" s="1"/>
  <c r="F1079" i="25"/>
  <c r="G1079" i="25" s="1"/>
  <c r="F1080" i="25"/>
  <c r="G1080" i="25" s="1"/>
  <c r="F1081" i="25"/>
  <c r="G1081" i="25" s="1"/>
  <c r="F1082" i="25"/>
  <c r="G1082" i="25" s="1"/>
  <c r="F1083" i="25"/>
  <c r="G1083" i="25" s="1"/>
  <c r="F1084" i="25"/>
  <c r="G1084" i="25" s="1"/>
  <c r="F1085" i="25"/>
  <c r="G1085" i="25" s="1"/>
  <c r="F1086" i="25"/>
  <c r="G1086" i="25" s="1"/>
  <c r="F1087" i="25"/>
  <c r="G1087" i="25" s="1"/>
  <c r="F1088" i="25"/>
  <c r="G1088" i="25" s="1"/>
  <c r="F1089" i="25"/>
  <c r="G1089" i="25" s="1"/>
  <c r="F1090" i="25"/>
  <c r="G1090" i="25" s="1"/>
  <c r="F1091" i="25"/>
  <c r="G1091" i="25" s="1"/>
  <c r="F1092" i="25"/>
  <c r="G1092" i="25" s="1"/>
  <c r="F1093" i="25"/>
  <c r="G1093" i="25" s="1"/>
  <c r="F1094" i="25"/>
  <c r="G1094" i="25" s="1"/>
  <c r="F1095" i="25"/>
  <c r="G1095" i="25" s="1"/>
  <c r="F1096" i="25"/>
  <c r="G1096" i="25" s="1"/>
  <c r="F1097" i="25"/>
  <c r="G1097" i="25" s="1"/>
  <c r="F1098" i="25"/>
  <c r="G1098" i="25" s="1"/>
  <c r="F1099" i="25"/>
  <c r="G1099" i="25" s="1"/>
  <c r="F1100" i="25"/>
  <c r="G1100" i="25" s="1"/>
  <c r="F1101" i="25"/>
  <c r="G1101" i="25" s="1"/>
  <c r="F1102" i="25"/>
  <c r="G1102" i="25" s="1"/>
  <c r="F1103" i="25"/>
  <c r="G1103" i="25" s="1"/>
  <c r="F1104" i="25"/>
  <c r="G1104" i="25" s="1"/>
  <c r="F1105" i="25"/>
  <c r="G1105" i="25" s="1"/>
  <c r="F1106" i="25"/>
  <c r="G1106" i="25" s="1"/>
  <c r="F1107" i="25"/>
  <c r="G1107" i="25" s="1"/>
  <c r="F1108" i="25"/>
  <c r="G1108" i="25" s="1"/>
  <c r="F1109" i="25"/>
  <c r="G1109" i="25" s="1"/>
  <c r="F1110" i="25"/>
  <c r="G1110" i="25" s="1"/>
  <c r="F1111" i="25"/>
  <c r="G1111" i="25" s="1"/>
  <c r="F1112" i="25"/>
  <c r="G1112" i="25" s="1"/>
  <c r="F1113" i="25"/>
  <c r="G1113" i="25" s="1"/>
  <c r="F1114" i="25"/>
  <c r="G1114" i="25" s="1"/>
  <c r="F1115" i="25"/>
  <c r="G1115" i="25" s="1"/>
  <c r="F1116" i="25"/>
  <c r="G1116" i="25" s="1"/>
  <c r="F1117" i="25"/>
  <c r="G1117" i="25" s="1"/>
  <c r="F1118" i="25"/>
  <c r="G1118" i="25" s="1"/>
  <c r="F1119" i="25"/>
  <c r="G1119" i="25" s="1"/>
  <c r="F1120" i="25"/>
  <c r="G1120" i="25" s="1"/>
  <c r="F1121" i="25"/>
  <c r="G1121" i="25" s="1"/>
  <c r="F1122" i="25"/>
  <c r="G1122" i="25" s="1"/>
  <c r="F1123" i="25"/>
  <c r="G1123" i="25" s="1"/>
  <c r="F1124" i="25"/>
  <c r="G1124" i="25" s="1"/>
  <c r="F1125" i="25"/>
  <c r="G1125" i="25" s="1"/>
  <c r="F1126" i="25"/>
  <c r="G1126" i="25" s="1"/>
  <c r="F1127" i="25"/>
  <c r="G1127" i="25" s="1"/>
  <c r="F1128" i="25"/>
  <c r="G1128" i="25" s="1"/>
  <c r="F1129" i="25"/>
  <c r="G1129" i="25" s="1"/>
  <c r="F1130" i="25"/>
  <c r="G1130" i="25" s="1"/>
  <c r="F1131" i="25"/>
  <c r="G1131" i="25" s="1"/>
  <c r="F1132" i="25"/>
  <c r="G1132" i="25" s="1"/>
  <c r="F1133" i="25"/>
  <c r="G1133" i="25" s="1"/>
  <c r="F1134" i="25"/>
  <c r="G1134" i="25" s="1"/>
  <c r="F1135" i="25"/>
  <c r="G1135" i="25" s="1"/>
  <c r="F1136" i="25"/>
  <c r="G1136" i="25" s="1"/>
  <c r="F1137" i="25"/>
  <c r="G1137" i="25" s="1"/>
  <c r="F1138" i="25"/>
  <c r="G1138" i="25" s="1"/>
  <c r="F1139" i="25"/>
  <c r="G1139" i="25" s="1"/>
  <c r="F1140" i="25"/>
  <c r="G1140" i="25" s="1"/>
  <c r="F1141" i="25"/>
  <c r="G1141" i="25" s="1"/>
  <c r="F1142" i="25"/>
  <c r="G1142" i="25" s="1"/>
  <c r="F1143" i="25"/>
  <c r="G1143" i="25" s="1"/>
  <c r="F1144" i="25"/>
  <c r="G1144" i="25" s="1"/>
  <c r="F1145" i="25"/>
  <c r="G1145" i="25" s="1"/>
  <c r="F1146" i="25"/>
  <c r="G1146" i="25" s="1"/>
  <c r="F1147" i="25"/>
  <c r="G1147" i="25" s="1"/>
  <c r="F1148" i="25"/>
  <c r="G1148" i="25" s="1"/>
  <c r="F1149" i="25"/>
  <c r="G1149" i="25" s="1"/>
  <c r="F1150" i="25"/>
  <c r="G1150" i="25" s="1"/>
  <c r="F1151" i="25"/>
  <c r="G1151" i="25" s="1"/>
  <c r="F1152" i="25"/>
  <c r="G1152" i="25" s="1"/>
  <c r="F1153" i="25"/>
  <c r="G1153" i="25" s="1"/>
  <c r="F1154" i="25"/>
  <c r="G1154" i="25" s="1"/>
  <c r="F1155" i="25"/>
  <c r="G1155" i="25" s="1"/>
  <c r="F1156" i="25"/>
  <c r="G1156" i="25" s="1"/>
  <c r="F1157" i="25"/>
  <c r="G1157" i="25" s="1"/>
  <c r="F1158" i="25"/>
  <c r="G1158" i="25" s="1"/>
  <c r="F1159" i="25"/>
  <c r="G1159" i="25" s="1"/>
  <c r="F1160" i="25"/>
  <c r="G1160" i="25" s="1"/>
  <c r="F1161" i="25"/>
  <c r="G1161" i="25" s="1"/>
  <c r="F1162" i="25"/>
  <c r="G1162" i="25" s="1"/>
  <c r="F1163" i="25"/>
  <c r="G1163" i="25" s="1"/>
  <c r="F1164" i="25"/>
  <c r="G1164" i="25" s="1"/>
  <c r="F1165" i="25"/>
  <c r="G1165" i="25" s="1"/>
  <c r="F1166" i="25"/>
  <c r="G1166" i="25" s="1"/>
  <c r="F1167" i="25"/>
  <c r="G1167" i="25" s="1"/>
  <c r="F1168" i="25"/>
  <c r="G1168" i="25" s="1"/>
  <c r="F1169" i="25"/>
  <c r="G1169" i="25" s="1"/>
  <c r="F1170" i="25"/>
  <c r="G1170" i="25" s="1"/>
  <c r="F1171" i="25"/>
  <c r="G1171" i="25" s="1"/>
  <c r="F1172" i="25"/>
  <c r="G1172" i="25" s="1"/>
  <c r="F1173" i="25"/>
  <c r="G1173" i="25" s="1"/>
  <c r="F1174" i="25"/>
  <c r="G1174" i="25" s="1"/>
  <c r="F1175" i="25"/>
  <c r="G1175" i="25" s="1"/>
  <c r="F1176" i="25"/>
  <c r="G1176" i="25" s="1"/>
  <c r="F1177" i="25"/>
  <c r="G1177" i="25" s="1"/>
  <c r="F1178" i="25"/>
  <c r="G1178" i="25" s="1"/>
  <c r="F1179" i="25"/>
  <c r="G1179" i="25" s="1"/>
  <c r="F1180" i="25"/>
  <c r="G1180" i="25" s="1"/>
  <c r="F1181" i="25"/>
  <c r="G1181" i="25" s="1"/>
  <c r="F1182" i="25"/>
  <c r="G1182" i="25" s="1"/>
  <c r="F1183" i="25"/>
  <c r="G1183" i="25" s="1"/>
  <c r="F1184" i="25"/>
  <c r="G1184" i="25" s="1"/>
  <c r="F1185" i="25"/>
  <c r="G1185" i="25" s="1"/>
  <c r="F1186" i="25"/>
  <c r="G1186" i="25" s="1"/>
  <c r="F1187" i="25"/>
  <c r="G1187" i="25" s="1"/>
  <c r="F1188" i="25"/>
  <c r="G1188" i="25" s="1"/>
  <c r="F1189" i="25"/>
  <c r="G1189" i="25" s="1"/>
  <c r="F1190" i="25"/>
  <c r="G1190" i="25" s="1"/>
  <c r="F1191" i="25"/>
  <c r="G1191" i="25" s="1"/>
  <c r="F1192" i="25"/>
  <c r="G1192" i="25" s="1"/>
  <c r="F1193" i="25"/>
  <c r="G1193" i="25" s="1"/>
  <c r="F1194" i="25"/>
  <c r="G1194" i="25" s="1"/>
  <c r="F1195" i="25"/>
  <c r="G1195" i="25" s="1"/>
  <c r="F1196" i="25"/>
  <c r="G1196" i="25" s="1"/>
  <c r="F1197" i="25"/>
  <c r="G1197" i="25" s="1"/>
  <c r="F1198" i="25"/>
  <c r="G1198" i="25" s="1"/>
  <c r="F1199" i="25"/>
  <c r="G1199" i="25" s="1"/>
  <c r="F1200" i="25"/>
  <c r="G1200" i="25" s="1"/>
  <c r="F1201" i="25"/>
  <c r="G1201" i="25" s="1"/>
  <c r="F1202" i="25"/>
  <c r="G1202" i="25" s="1"/>
  <c r="F1203" i="25"/>
  <c r="G1203" i="25" s="1"/>
  <c r="F1204" i="25"/>
  <c r="G1204" i="25" s="1"/>
  <c r="F1205" i="25"/>
  <c r="G1205" i="25" s="1"/>
  <c r="F1206" i="25"/>
  <c r="G1206" i="25" s="1"/>
  <c r="F1207" i="25"/>
  <c r="G1207" i="25" s="1"/>
  <c r="F1208" i="25"/>
  <c r="G1208" i="25" s="1"/>
  <c r="F1209" i="25"/>
  <c r="G1209" i="25" s="1"/>
  <c r="F1210" i="25"/>
  <c r="G1210" i="25" s="1"/>
  <c r="F1211" i="25"/>
  <c r="G1211" i="25" s="1"/>
  <c r="F1212" i="25"/>
  <c r="G1212" i="25" s="1"/>
  <c r="F1213" i="25"/>
  <c r="G1213" i="25" s="1"/>
  <c r="F1214" i="25"/>
  <c r="G1214" i="25" s="1"/>
  <c r="F1215" i="25"/>
  <c r="G1215" i="25" s="1"/>
  <c r="F1216" i="25"/>
  <c r="G1216" i="25" s="1"/>
  <c r="F1217" i="25"/>
  <c r="G1217" i="25" s="1"/>
  <c r="F1218" i="25"/>
  <c r="G1218" i="25" s="1"/>
  <c r="F1219" i="25"/>
  <c r="G1219" i="25" s="1"/>
  <c r="F1220" i="25"/>
  <c r="G1220" i="25" s="1"/>
  <c r="F1221" i="25"/>
  <c r="G1221" i="25" s="1"/>
  <c r="F1222" i="25"/>
  <c r="G1222" i="25" s="1"/>
  <c r="F1223" i="25"/>
  <c r="G1223" i="25" s="1"/>
  <c r="F1224" i="25"/>
  <c r="G1224" i="25" s="1"/>
  <c r="F1225" i="25"/>
  <c r="G1225" i="25" s="1"/>
  <c r="F1226" i="25"/>
  <c r="G1226" i="25" s="1"/>
  <c r="F1227" i="25"/>
  <c r="G1227" i="25" s="1"/>
  <c r="F1228" i="25"/>
  <c r="G1228" i="25" s="1"/>
  <c r="F1229" i="25"/>
  <c r="G1229" i="25" s="1"/>
  <c r="F1230" i="25"/>
  <c r="G1230" i="25" s="1"/>
  <c r="F1231" i="25"/>
  <c r="G1231" i="25" s="1"/>
  <c r="F1232" i="25"/>
  <c r="G1232" i="25" s="1"/>
  <c r="F1233" i="25"/>
  <c r="G1233" i="25" s="1"/>
  <c r="F1234" i="25"/>
  <c r="G1234" i="25" s="1"/>
  <c r="F1235" i="25"/>
  <c r="G1235" i="25" s="1"/>
  <c r="F1236" i="25"/>
  <c r="G1236" i="25" s="1"/>
  <c r="F1237" i="25"/>
  <c r="G1237" i="25" s="1"/>
  <c r="F1238" i="25"/>
  <c r="G1238" i="25" s="1"/>
  <c r="F1239" i="25"/>
  <c r="G1239" i="25" s="1"/>
  <c r="F1240" i="25"/>
  <c r="G1240" i="25" s="1"/>
  <c r="F1241" i="25"/>
  <c r="G1241" i="25" s="1"/>
  <c r="F1242" i="25"/>
  <c r="G1242" i="25" s="1"/>
  <c r="F1243" i="25"/>
  <c r="G1243" i="25" s="1"/>
  <c r="F1244" i="25"/>
  <c r="G1244" i="25" s="1"/>
  <c r="F1245" i="25"/>
  <c r="G1245" i="25" s="1"/>
  <c r="F1246" i="25"/>
  <c r="G1246" i="25" s="1"/>
  <c r="F1247" i="25"/>
  <c r="G1247" i="25" s="1"/>
  <c r="F1248" i="25"/>
  <c r="G1248" i="25" s="1"/>
  <c r="F1249" i="25"/>
  <c r="G1249" i="25" s="1"/>
  <c r="F1250" i="25"/>
  <c r="G1250" i="25" s="1"/>
  <c r="F1251" i="25"/>
  <c r="G1251" i="25" s="1"/>
  <c r="F1252" i="25"/>
  <c r="G1252" i="25" s="1"/>
  <c r="F1253" i="25"/>
  <c r="G1253" i="25" s="1"/>
  <c r="F1254" i="25"/>
  <c r="G1254" i="25" s="1"/>
  <c r="F1255" i="25"/>
  <c r="G1255" i="25" s="1"/>
  <c r="F1256" i="25"/>
  <c r="G1256" i="25" s="1"/>
  <c r="F1257" i="25"/>
  <c r="G1257" i="25" s="1"/>
  <c r="F1258" i="25"/>
  <c r="G1258" i="25" s="1"/>
  <c r="F1259" i="25"/>
  <c r="G1259" i="25" s="1"/>
  <c r="F1260" i="25"/>
  <c r="G1260" i="25" s="1"/>
  <c r="F1261" i="25"/>
  <c r="G1261" i="25" s="1"/>
  <c r="F1262" i="25"/>
  <c r="G1262" i="25" s="1"/>
  <c r="F1263" i="25"/>
  <c r="G1263" i="25" s="1"/>
  <c r="F1264" i="25"/>
  <c r="G1264" i="25" s="1"/>
  <c r="F1265" i="25"/>
  <c r="G1265" i="25" s="1"/>
  <c r="F1266" i="25"/>
  <c r="G1266" i="25" s="1"/>
  <c r="F1267" i="25"/>
  <c r="G1267" i="25" s="1"/>
  <c r="F1268" i="25"/>
  <c r="G1268" i="25" s="1"/>
  <c r="F1269" i="25"/>
  <c r="G1269" i="25" s="1"/>
  <c r="F1270" i="25"/>
  <c r="G1270" i="25" s="1"/>
  <c r="F1271" i="25"/>
  <c r="G1271" i="25" s="1"/>
  <c r="F1272" i="25"/>
  <c r="G1272" i="25" s="1"/>
  <c r="F1273" i="25"/>
  <c r="G1273" i="25" s="1"/>
  <c r="F1274" i="25"/>
  <c r="G1274" i="25" s="1"/>
  <c r="F1275" i="25"/>
  <c r="G1275" i="25" s="1"/>
  <c r="F1276" i="25"/>
  <c r="G1276" i="25" s="1"/>
  <c r="F1277" i="25"/>
  <c r="G1277" i="25" s="1"/>
  <c r="F1278" i="25"/>
  <c r="G1278" i="25" s="1"/>
  <c r="F1279" i="25"/>
  <c r="G1279" i="25" s="1"/>
  <c r="F1280" i="25"/>
  <c r="G1280" i="25" s="1"/>
  <c r="F1281" i="25"/>
  <c r="G1281" i="25" s="1"/>
  <c r="F1282" i="25"/>
  <c r="G1282" i="25" s="1"/>
  <c r="F1283" i="25"/>
  <c r="G1283" i="25" s="1"/>
  <c r="F1284" i="25"/>
  <c r="G1284" i="25" s="1"/>
  <c r="F1285" i="25"/>
  <c r="G1285" i="25" s="1"/>
  <c r="F1286" i="25"/>
  <c r="G1286" i="25" s="1"/>
  <c r="F1287" i="25"/>
  <c r="G1287" i="25" s="1"/>
  <c r="F1288" i="25"/>
  <c r="G1288" i="25" s="1"/>
  <c r="F1289" i="25"/>
  <c r="G1289" i="25" s="1"/>
  <c r="F1290" i="25"/>
  <c r="G1290" i="25" s="1"/>
  <c r="F1291" i="25"/>
  <c r="G1291" i="25" s="1"/>
  <c r="F1292" i="25"/>
  <c r="G1292" i="25" s="1"/>
  <c r="F1293" i="25"/>
  <c r="G1293" i="25" s="1"/>
  <c r="F1294" i="25"/>
  <c r="G1294" i="25" s="1"/>
  <c r="F1295" i="25"/>
  <c r="G1295" i="25" s="1"/>
  <c r="F1296" i="25"/>
  <c r="G1296" i="25" s="1"/>
  <c r="F1297" i="25"/>
  <c r="G1297" i="25" s="1"/>
  <c r="F1298" i="25"/>
  <c r="G1298" i="25" s="1"/>
  <c r="F1299" i="25"/>
  <c r="G1299" i="25" s="1"/>
  <c r="F1300" i="25"/>
  <c r="G1300" i="25" s="1"/>
  <c r="F1301" i="25"/>
  <c r="G1301" i="25" s="1"/>
  <c r="F1302" i="25"/>
  <c r="G1302" i="25" s="1"/>
  <c r="F1303" i="25"/>
  <c r="G1303" i="25" s="1"/>
  <c r="F1304" i="25"/>
  <c r="G1304" i="25" s="1"/>
  <c r="F1305" i="25"/>
  <c r="G1305" i="25" s="1"/>
  <c r="F1306" i="25"/>
  <c r="G1306" i="25" s="1"/>
  <c r="F1307" i="25"/>
  <c r="G1307" i="25" s="1"/>
  <c r="F1308" i="25"/>
  <c r="G1308" i="25" s="1"/>
  <c r="F1309" i="25"/>
  <c r="G1309" i="25" s="1"/>
  <c r="F1310" i="25"/>
  <c r="G1310" i="25" s="1"/>
  <c r="F1311" i="25"/>
  <c r="G1311" i="25" s="1"/>
  <c r="F1312" i="25"/>
  <c r="G1312" i="25" s="1"/>
  <c r="F1313" i="25"/>
  <c r="G1313" i="25" s="1"/>
  <c r="F1314" i="25"/>
  <c r="G1314" i="25" s="1"/>
  <c r="F1315" i="25"/>
  <c r="G1315" i="25" s="1"/>
  <c r="F1316" i="25"/>
  <c r="G1316" i="25" s="1"/>
  <c r="F1317" i="25"/>
  <c r="G1317" i="25" s="1"/>
  <c r="F1318" i="25"/>
  <c r="G1318" i="25" s="1"/>
  <c r="F1319" i="25"/>
  <c r="G1319" i="25" s="1"/>
  <c r="F1320" i="25"/>
  <c r="G1320" i="25" s="1"/>
  <c r="F1321" i="25"/>
  <c r="G1321" i="25" s="1"/>
  <c r="F1322" i="25"/>
  <c r="G1322" i="25" s="1"/>
  <c r="F1323" i="25"/>
  <c r="G1323" i="25" s="1"/>
  <c r="F1324" i="25"/>
  <c r="G1324" i="25" s="1"/>
  <c r="F1325" i="25"/>
  <c r="G1325" i="25" s="1"/>
  <c r="F1326" i="25"/>
  <c r="G1326" i="25" s="1"/>
  <c r="F1327" i="25"/>
  <c r="G1327" i="25" s="1"/>
  <c r="F1328" i="25"/>
  <c r="G1328" i="25" s="1"/>
  <c r="F1329" i="25"/>
  <c r="G1329" i="25" s="1"/>
  <c r="F1330" i="25"/>
  <c r="G1330" i="25" s="1"/>
  <c r="F1331" i="25"/>
  <c r="G1331" i="25" s="1"/>
  <c r="F1332" i="25"/>
  <c r="G1332" i="25" s="1"/>
  <c r="F1333" i="25"/>
  <c r="G1333" i="25" s="1"/>
  <c r="F1334" i="25"/>
  <c r="G1334" i="25" s="1"/>
  <c r="F1335" i="25"/>
  <c r="G1335" i="25" s="1"/>
  <c r="F1336" i="25"/>
  <c r="G1336" i="25" s="1"/>
  <c r="F1337" i="25"/>
  <c r="G1337" i="25" s="1"/>
  <c r="F1338" i="25"/>
  <c r="G1338" i="25" s="1"/>
  <c r="F1339" i="25"/>
  <c r="G1339" i="25" s="1"/>
  <c r="F1340" i="25"/>
  <c r="G1340" i="25" s="1"/>
  <c r="F1341" i="25"/>
  <c r="G1341" i="25" s="1"/>
  <c r="F1342" i="25"/>
  <c r="G1342" i="25" s="1"/>
  <c r="F1343" i="25"/>
  <c r="G1343" i="25" s="1"/>
  <c r="F1344" i="25"/>
  <c r="G1344" i="25" s="1"/>
  <c r="F1345" i="25"/>
  <c r="G1345" i="25" s="1"/>
  <c r="F1346" i="25"/>
  <c r="G1346" i="25" s="1"/>
  <c r="F1347" i="25"/>
  <c r="G1347" i="25" s="1"/>
  <c r="F1348" i="25"/>
  <c r="G1348" i="25" s="1"/>
  <c r="F1349" i="25"/>
  <c r="G1349" i="25" s="1"/>
  <c r="F1350" i="25"/>
  <c r="G1350" i="25" s="1"/>
  <c r="F1351" i="25"/>
  <c r="G1351" i="25" s="1"/>
  <c r="F1352" i="25"/>
  <c r="G1352" i="25" s="1"/>
  <c r="F1353" i="25"/>
  <c r="G1353" i="25" s="1"/>
  <c r="F1354" i="25"/>
  <c r="G1354" i="25" s="1"/>
  <c r="F1355" i="25"/>
  <c r="G1355" i="25" s="1"/>
  <c r="F1356" i="25"/>
  <c r="G1356" i="25" s="1"/>
  <c r="F1357" i="25"/>
  <c r="G1357" i="25" s="1"/>
  <c r="F1358" i="25"/>
  <c r="G1358" i="25" s="1"/>
  <c r="F1359" i="25"/>
  <c r="G1359" i="25" s="1"/>
  <c r="F1360" i="25"/>
  <c r="G1360" i="25" s="1"/>
  <c r="F1361" i="25"/>
  <c r="G1361" i="25" s="1"/>
  <c r="F1362" i="25"/>
  <c r="G1362" i="25" s="1"/>
  <c r="F1363" i="25"/>
  <c r="G1363" i="25" s="1"/>
  <c r="F1364" i="25"/>
  <c r="G1364" i="25" s="1"/>
  <c r="F1365" i="25"/>
  <c r="G1365" i="25" s="1"/>
  <c r="F1366" i="25"/>
  <c r="G1366" i="25" s="1"/>
  <c r="F1367" i="25"/>
  <c r="G1367" i="25" s="1"/>
  <c r="F1368" i="25"/>
  <c r="G1368" i="25" s="1"/>
  <c r="F1369" i="25"/>
  <c r="G1369" i="25" s="1"/>
  <c r="F1370" i="25"/>
  <c r="G1370" i="25" s="1"/>
  <c r="F1371" i="25"/>
  <c r="G1371" i="25" s="1"/>
  <c r="F1372" i="25"/>
  <c r="G1372" i="25" s="1"/>
  <c r="F1373" i="25"/>
  <c r="G1373" i="25" s="1"/>
  <c r="F1374" i="25"/>
  <c r="G1374" i="25" s="1"/>
  <c r="F1375" i="25"/>
  <c r="G1375" i="25" s="1"/>
  <c r="F1376" i="25"/>
  <c r="G1376" i="25" s="1"/>
  <c r="F1377" i="25"/>
  <c r="G1377" i="25" s="1"/>
  <c r="F1378" i="25"/>
  <c r="G1378" i="25" s="1"/>
  <c r="F1379" i="25"/>
  <c r="G1379" i="25" s="1"/>
  <c r="F1380" i="25"/>
  <c r="G1380" i="25" s="1"/>
  <c r="F1381" i="25"/>
  <c r="G1381" i="25" s="1"/>
  <c r="F1382" i="25"/>
  <c r="G1382" i="25" s="1"/>
  <c r="F1383" i="25"/>
  <c r="G1383" i="25" s="1"/>
  <c r="F1384" i="25"/>
  <c r="G1384" i="25" s="1"/>
  <c r="F1385" i="25"/>
  <c r="G1385" i="25" s="1"/>
  <c r="F1386" i="25"/>
  <c r="G1386" i="25" s="1"/>
  <c r="F1387" i="25"/>
  <c r="G1387" i="25" s="1"/>
  <c r="F1388" i="25"/>
  <c r="G1388" i="25" s="1"/>
  <c r="F1389" i="25"/>
  <c r="G1389" i="25" s="1"/>
  <c r="F1390" i="25"/>
  <c r="G1390" i="25" s="1"/>
  <c r="F1391" i="25"/>
  <c r="G1391" i="25" s="1"/>
  <c r="F1392" i="25"/>
  <c r="G1392" i="25" s="1"/>
  <c r="F1393" i="25"/>
  <c r="G1393" i="25" s="1"/>
  <c r="F1394" i="25"/>
  <c r="G1394" i="25" s="1"/>
  <c r="F1395" i="25"/>
  <c r="G1395" i="25" s="1"/>
  <c r="F1396" i="25"/>
  <c r="G1396" i="25" s="1"/>
  <c r="F1397" i="25"/>
  <c r="G1397" i="25" s="1"/>
  <c r="F1398" i="25"/>
  <c r="G1398" i="25" s="1"/>
  <c r="F1399" i="25"/>
  <c r="G1399" i="25" s="1"/>
  <c r="F1400" i="25"/>
  <c r="G1400" i="25" s="1"/>
  <c r="F1401" i="25"/>
  <c r="G1401" i="25" s="1"/>
  <c r="F1402" i="25"/>
  <c r="G1402" i="25" s="1"/>
  <c r="F1403" i="25"/>
  <c r="G1403" i="25" s="1"/>
  <c r="F1404" i="25"/>
  <c r="G1404" i="25" s="1"/>
  <c r="F1405" i="25"/>
  <c r="G1405" i="25" s="1"/>
  <c r="F1406" i="25"/>
  <c r="G1406" i="25" s="1"/>
  <c r="F1407" i="25"/>
  <c r="G1407" i="25" s="1"/>
  <c r="F1408" i="25"/>
  <c r="G1408" i="25" s="1"/>
  <c r="F1409" i="25"/>
  <c r="G1409" i="25" s="1"/>
  <c r="F1410" i="25"/>
  <c r="G1410" i="25" s="1"/>
  <c r="F1411" i="25"/>
  <c r="G1411" i="25" s="1"/>
  <c r="F1412" i="25"/>
  <c r="G1412" i="25" s="1"/>
  <c r="F1413" i="25"/>
  <c r="G1413" i="25" s="1"/>
  <c r="F1414" i="25"/>
  <c r="G1414" i="25" s="1"/>
  <c r="F1415" i="25"/>
  <c r="G1415" i="25" s="1"/>
  <c r="F1416" i="25"/>
  <c r="G1416" i="25" s="1"/>
  <c r="F1417" i="25"/>
  <c r="G1417" i="25" s="1"/>
  <c r="F1418" i="25"/>
  <c r="G1418" i="25" s="1"/>
  <c r="F1419" i="25"/>
  <c r="G1419" i="25" s="1"/>
  <c r="F1420" i="25"/>
  <c r="G1420" i="25" s="1"/>
  <c r="F1421" i="25"/>
  <c r="G1421" i="25" s="1"/>
  <c r="F1422" i="25"/>
  <c r="G1422" i="25" s="1"/>
  <c r="F1423" i="25"/>
  <c r="G1423" i="25" s="1"/>
  <c r="F1424" i="25"/>
  <c r="G1424" i="25" s="1"/>
  <c r="F1425" i="25"/>
  <c r="G1425" i="25" s="1"/>
  <c r="F1426" i="25"/>
  <c r="G1426" i="25" s="1"/>
  <c r="F1427" i="25"/>
  <c r="G1427" i="25" s="1"/>
  <c r="F1428" i="25"/>
  <c r="G1428" i="25" s="1"/>
  <c r="F1429" i="25"/>
  <c r="G1429" i="25" s="1"/>
  <c r="F1430" i="25"/>
  <c r="G1430" i="25" s="1"/>
  <c r="F1431" i="25"/>
  <c r="G1431" i="25" s="1"/>
  <c r="F1432" i="25"/>
  <c r="G1432" i="25" s="1"/>
  <c r="F1433" i="25"/>
  <c r="G1433" i="25" s="1"/>
  <c r="F1434" i="25"/>
  <c r="G1434" i="25" s="1"/>
  <c r="F1435" i="25"/>
  <c r="G1435" i="25" s="1"/>
  <c r="F1436" i="25"/>
  <c r="G1436" i="25" s="1"/>
  <c r="F1437" i="25"/>
  <c r="G1437" i="25" s="1"/>
  <c r="F1438" i="25"/>
  <c r="G1438" i="25" s="1"/>
  <c r="F1439" i="25"/>
  <c r="G1439" i="25" s="1"/>
  <c r="F1440" i="25"/>
  <c r="G1440" i="25" s="1"/>
  <c r="F1441" i="25"/>
  <c r="G1441" i="25" s="1"/>
  <c r="F1442" i="25"/>
  <c r="G1442" i="25" s="1"/>
  <c r="F1443" i="25"/>
  <c r="G1443" i="25" s="1"/>
  <c r="F1444" i="25"/>
  <c r="G1444" i="25" s="1"/>
  <c r="F1445" i="25"/>
  <c r="G1445" i="25" s="1"/>
  <c r="F1446" i="25"/>
  <c r="G1446" i="25" s="1"/>
  <c r="F1447" i="25"/>
  <c r="G1447" i="25" s="1"/>
  <c r="F1448" i="25"/>
  <c r="G1448" i="25" s="1"/>
  <c r="F1449" i="25"/>
  <c r="G1449" i="25" s="1"/>
  <c r="F1450" i="25"/>
  <c r="G1450" i="25" s="1"/>
  <c r="F1451" i="25"/>
  <c r="G1451" i="25" s="1"/>
  <c r="F1452" i="25"/>
  <c r="G1452" i="25" s="1"/>
  <c r="F1453" i="25"/>
  <c r="G1453" i="25" s="1"/>
  <c r="F1454" i="25"/>
  <c r="G1454" i="25" s="1"/>
  <c r="F1455" i="25"/>
  <c r="G1455" i="25" s="1"/>
  <c r="F1456" i="25"/>
  <c r="G1456" i="25" s="1"/>
  <c r="F1457" i="25"/>
  <c r="G1457" i="25" s="1"/>
  <c r="F1458" i="25"/>
  <c r="G1458" i="25" s="1"/>
  <c r="F1459" i="25"/>
  <c r="G1459" i="25" s="1"/>
  <c r="F1460" i="25"/>
  <c r="G1460" i="25" s="1"/>
  <c r="F1461" i="25"/>
  <c r="G1461" i="25" s="1"/>
  <c r="F1462" i="25"/>
  <c r="G1462" i="25" s="1"/>
  <c r="F1463" i="25"/>
  <c r="G1463" i="25" s="1"/>
  <c r="F1464" i="25"/>
  <c r="G1464" i="25" s="1"/>
  <c r="F1465" i="25"/>
  <c r="G1465" i="25" s="1"/>
  <c r="F1466" i="25"/>
  <c r="G1466" i="25" s="1"/>
  <c r="F1467" i="25"/>
  <c r="G1467" i="25" s="1"/>
  <c r="F1468" i="25"/>
  <c r="G1468" i="25" s="1"/>
  <c r="F1469" i="25"/>
  <c r="G1469" i="25" s="1"/>
  <c r="F1470" i="25"/>
  <c r="G1470" i="25" s="1"/>
  <c r="F1471" i="25"/>
  <c r="G1471" i="25" s="1"/>
  <c r="F1472" i="25"/>
  <c r="G1472" i="25" s="1"/>
  <c r="F1473" i="25"/>
  <c r="G1473" i="25" s="1"/>
  <c r="F1474" i="25"/>
  <c r="G1474" i="25" s="1"/>
  <c r="F1475" i="25"/>
  <c r="G1475" i="25" s="1"/>
  <c r="F1476" i="25"/>
  <c r="G1476" i="25" s="1"/>
  <c r="F1477" i="25"/>
  <c r="G1477" i="25" s="1"/>
  <c r="F1478" i="25"/>
  <c r="G1478" i="25" s="1"/>
  <c r="F1479" i="25"/>
  <c r="G1479" i="25" s="1"/>
  <c r="F1480" i="25"/>
  <c r="G1480" i="25" s="1"/>
  <c r="F1481" i="25"/>
  <c r="G1481" i="25" s="1"/>
  <c r="F1482" i="25"/>
  <c r="G1482" i="25" s="1"/>
  <c r="F1483" i="25"/>
  <c r="G1483" i="25" s="1"/>
  <c r="F1484" i="25"/>
  <c r="G1484" i="25" s="1"/>
  <c r="F1485" i="25"/>
  <c r="G1485" i="25" s="1"/>
  <c r="F1486" i="25"/>
  <c r="G1486" i="25" s="1"/>
  <c r="F1487" i="25"/>
  <c r="G1487" i="25" s="1"/>
  <c r="F1488" i="25"/>
  <c r="G1488" i="25" s="1"/>
  <c r="F1489" i="25"/>
  <c r="G1489" i="25" s="1"/>
  <c r="F1490" i="25"/>
  <c r="G1490" i="25" s="1"/>
  <c r="F1491" i="25"/>
  <c r="G1491" i="25" s="1"/>
  <c r="F1492" i="25"/>
  <c r="G1492" i="25" s="1"/>
  <c r="F1493" i="25"/>
  <c r="G1493" i="25" s="1"/>
  <c r="F1494" i="25"/>
  <c r="G1494" i="25" s="1"/>
  <c r="F1495" i="25"/>
  <c r="G1495" i="25" s="1"/>
  <c r="F1496" i="25"/>
  <c r="G1496" i="25" s="1"/>
  <c r="F1497" i="25"/>
  <c r="G1497" i="25" s="1"/>
  <c r="F1498" i="25"/>
  <c r="G1498" i="25" s="1"/>
  <c r="F1499" i="25"/>
  <c r="G1499" i="25" s="1"/>
  <c r="F1500" i="25"/>
  <c r="G1500" i="25" s="1"/>
  <c r="F1501" i="25"/>
  <c r="G1501" i="25" s="1"/>
  <c r="F1502" i="25"/>
  <c r="G1502" i="25" s="1"/>
  <c r="F1503" i="25"/>
  <c r="G1503" i="25" s="1"/>
  <c r="F1504" i="25"/>
  <c r="G1504" i="25" s="1"/>
  <c r="F1505" i="25"/>
  <c r="G1505" i="25" s="1"/>
  <c r="F1506" i="25"/>
  <c r="G1506" i="25" s="1"/>
  <c r="F1507" i="25"/>
  <c r="G1507" i="25" s="1"/>
  <c r="F1508" i="25"/>
  <c r="G1508" i="25" s="1"/>
  <c r="F1509" i="25"/>
  <c r="G1509" i="25" s="1"/>
  <c r="F1510" i="25"/>
  <c r="G1510" i="25" s="1"/>
  <c r="F1511" i="25"/>
  <c r="G1511" i="25" s="1"/>
  <c r="F1512" i="25"/>
  <c r="G1512" i="25" s="1"/>
  <c r="F1513" i="25"/>
  <c r="G1513" i="25" s="1"/>
  <c r="F1514" i="25"/>
  <c r="G1514" i="25" s="1"/>
  <c r="F1515" i="25"/>
  <c r="G1515" i="25" s="1"/>
  <c r="F1516" i="25"/>
  <c r="G1516" i="25" s="1"/>
  <c r="F1517" i="25"/>
  <c r="G1517" i="25" s="1"/>
  <c r="F1518" i="25"/>
  <c r="G1518" i="25" s="1"/>
  <c r="F1519" i="25"/>
  <c r="G1519" i="25" s="1"/>
  <c r="F1520" i="25"/>
  <c r="G1520" i="25" s="1"/>
  <c r="F1521" i="25"/>
  <c r="G1521" i="25" s="1"/>
  <c r="F1522" i="25"/>
  <c r="G1522" i="25" s="1"/>
  <c r="F1523" i="25"/>
  <c r="G1523" i="25" s="1"/>
  <c r="F1524" i="25"/>
  <c r="G1524" i="25" s="1"/>
  <c r="F1525" i="25"/>
  <c r="G1525" i="25" s="1"/>
  <c r="F1526" i="25"/>
  <c r="G1526" i="25" s="1"/>
  <c r="F1527" i="25"/>
  <c r="G1527" i="25" s="1"/>
  <c r="F1528" i="25"/>
  <c r="G1528" i="25" s="1"/>
  <c r="F1529" i="25"/>
  <c r="G1529" i="25" s="1"/>
  <c r="F1530" i="25"/>
  <c r="G1530" i="25" s="1"/>
  <c r="F1531" i="25"/>
  <c r="G1531" i="25" s="1"/>
  <c r="F1532" i="25"/>
  <c r="G1532" i="25" s="1"/>
  <c r="F1533" i="25"/>
  <c r="G1533" i="25" s="1"/>
  <c r="F1534" i="25"/>
  <c r="G1534" i="25" s="1"/>
  <c r="F1535" i="25"/>
  <c r="G1535" i="25" s="1"/>
  <c r="F1536" i="25"/>
  <c r="G1536" i="25" s="1"/>
  <c r="F1537" i="25"/>
  <c r="G1537" i="25" s="1"/>
  <c r="F1538" i="25"/>
  <c r="G1538" i="25" s="1"/>
  <c r="F1539" i="25"/>
  <c r="G1539" i="25" s="1"/>
  <c r="F1540" i="25"/>
  <c r="G1540" i="25" s="1"/>
  <c r="F1541" i="25"/>
  <c r="G1541" i="25" s="1"/>
  <c r="F1542" i="25"/>
  <c r="G1542" i="25" s="1"/>
  <c r="F1543" i="25"/>
  <c r="G1543" i="25" s="1"/>
  <c r="F1544" i="25"/>
  <c r="G1544" i="25" s="1"/>
  <c r="F1545" i="25"/>
  <c r="G1545" i="25" s="1"/>
  <c r="F1546" i="25"/>
  <c r="G1546" i="25" s="1"/>
  <c r="F1547" i="25"/>
  <c r="G1547" i="25" s="1"/>
  <c r="F1548" i="25"/>
  <c r="G1548" i="25" s="1"/>
  <c r="F1549" i="25"/>
  <c r="G1549" i="25" s="1"/>
  <c r="F1550" i="25"/>
  <c r="G1550" i="25" s="1"/>
  <c r="F1551" i="25"/>
  <c r="G1551" i="25" s="1"/>
  <c r="F1552" i="25"/>
  <c r="G1552" i="25" s="1"/>
  <c r="F1553" i="25"/>
  <c r="G1553" i="25" s="1"/>
  <c r="F1554" i="25"/>
  <c r="G1554" i="25" s="1"/>
  <c r="F1555" i="25"/>
  <c r="G1555" i="25" s="1"/>
  <c r="F1556" i="25"/>
  <c r="G1556" i="25" s="1"/>
  <c r="F1557" i="25"/>
  <c r="G1557" i="25" s="1"/>
  <c r="F1558" i="25"/>
  <c r="G1558" i="25" s="1"/>
  <c r="F1559" i="25"/>
  <c r="G1559" i="25" s="1"/>
  <c r="F1560" i="25"/>
  <c r="G1560" i="25" s="1"/>
  <c r="F1561" i="25"/>
  <c r="G1561" i="25" s="1"/>
  <c r="F1562" i="25"/>
  <c r="G1562" i="25" s="1"/>
  <c r="F1563" i="25"/>
  <c r="G1563" i="25" s="1"/>
  <c r="F1564" i="25"/>
  <c r="G1564" i="25" s="1"/>
  <c r="F1565" i="25"/>
  <c r="G1565" i="25" s="1"/>
  <c r="F1566" i="25"/>
  <c r="G1566" i="25" s="1"/>
  <c r="F1567" i="25"/>
  <c r="G1567" i="25" s="1"/>
  <c r="F1568" i="25"/>
  <c r="G1568" i="25" s="1"/>
  <c r="F1569" i="25"/>
  <c r="G1569" i="25" s="1"/>
  <c r="F1570" i="25"/>
  <c r="G1570" i="25" s="1"/>
  <c r="F1571" i="25"/>
  <c r="G1571" i="25" s="1"/>
  <c r="F1572" i="25"/>
  <c r="G1572" i="25" s="1"/>
  <c r="F1573" i="25"/>
  <c r="G1573" i="25" s="1"/>
  <c r="F1574" i="25"/>
  <c r="G1574" i="25" s="1"/>
  <c r="F1575" i="25"/>
  <c r="G1575" i="25" s="1"/>
  <c r="F1576" i="25"/>
  <c r="G1576" i="25" s="1"/>
  <c r="F1577" i="25"/>
  <c r="G1577" i="25" s="1"/>
  <c r="F1578" i="25"/>
  <c r="G1578" i="25" s="1"/>
  <c r="F1579" i="25"/>
  <c r="G1579" i="25" s="1"/>
  <c r="F1580" i="25"/>
  <c r="G1580" i="25" s="1"/>
  <c r="F1581" i="25"/>
  <c r="G1581" i="25" s="1"/>
  <c r="F1582" i="25"/>
  <c r="G1582" i="25" s="1"/>
  <c r="F1583" i="25"/>
  <c r="G1583" i="25" s="1"/>
  <c r="F1584" i="25"/>
  <c r="G1584" i="25" s="1"/>
  <c r="F1585" i="25"/>
  <c r="G1585" i="25" s="1"/>
  <c r="F1586" i="25"/>
  <c r="G1586" i="25" s="1"/>
  <c r="F1587" i="25"/>
  <c r="G1587" i="25" s="1"/>
  <c r="F1588" i="25"/>
  <c r="G1588" i="25" s="1"/>
  <c r="F1589" i="25"/>
  <c r="G1589" i="25" s="1"/>
  <c r="F1590" i="25"/>
  <c r="G1590" i="25" s="1"/>
  <c r="F1591" i="25"/>
  <c r="G1591" i="25" s="1"/>
  <c r="F1592" i="25"/>
  <c r="G1592" i="25" s="1"/>
  <c r="F1593" i="25"/>
  <c r="G1593" i="25" s="1"/>
  <c r="F1594" i="25"/>
  <c r="G1594" i="25" s="1"/>
  <c r="F1595" i="25"/>
  <c r="G1595" i="25" s="1"/>
  <c r="F1596" i="25"/>
  <c r="G1596" i="25" s="1"/>
  <c r="F1597" i="25"/>
  <c r="G1597" i="25" s="1"/>
  <c r="F1598" i="25"/>
  <c r="G1598" i="25" s="1"/>
  <c r="F1599" i="25"/>
  <c r="G1599" i="25" s="1"/>
  <c r="F1600" i="25"/>
  <c r="G1600" i="25" s="1"/>
  <c r="F1601" i="25"/>
  <c r="G1601" i="25" s="1"/>
  <c r="F1602" i="25"/>
  <c r="G1602" i="25" s="1"/>
  <c r="F1603" i="25"/>
  <c r="G1603" i="25" s="1"/>
  <c r="F1604" i="25"/>
  <c r="G1604" i="25" s="1"/>
  <c r="F1605" i="25"/>
  <c r="G1605" i="25" s="1"/>
  <c r="F1606" i="25"/>
  <c r="G1606" i="25" s="1"/>
  <c r="F1607" i="25"/>
  <c r="G1607" i="25" s="1"/>
  <c r="F1608" i="25"/>
  <c r="G1608" i="25" s="1"/>
  <c r="F1609" i="25"/>
  <c r="G1609" i="25" s="1"/>
  <c r="F1610" i="25"/>
  <c r="G1610" i="25" s="1"/>
  <c r="F1611" i="25"/>
  <c r="G1611" i="25" s="1"/>
  <c r="F1612" i="25"/>
  <c r="G1612" i="25" s="1"/>
  <c r="F1613" i="25"/>
  <c r="G1613" i="25" s="1"/>
  <c r="F1614" i="25"/>
  <c r="G1614" i="25" s="1"/>
  <c r="F1615" i="25"/>
  <c r="G1615" i="25" s="1"/>
  <c r="F1616" i="25"/>
  <c r="G1616" i="25" s="1"/>
  <c r="F1617" i="25"/>
  <c r="G1617" i="25" s="1"/>
  <c r="F1618" i="25"/>
  <c r="G1618" i="25" s="1"/>
  <c r="F1619" i="25"/>
  <c r="G1619" i="25" s="1"/>
  <c r="F1620" i="25"/>
  <c r="G1620" i="25" s="1"/>
  <c r="F1621" i="25"/>
  <c r="G1621" i="25" s="1"/>
  <c r="F1622" i="25"/>
  <c r="G1622" i="25" s="1"/>
  <c r="F1623" i="25"/>
  <c r="G1623" i="25" s="1"/>
  <c r="F1624" i="25"/>
  <c r="G1624" i="25" s="1"/>
  <c r="F1625" i="25"/>
  <c r="G1625" i="25" s="1"/>
  <c r="F1626" i="25"/>
  <c r="G1626" i="25" s="1"/>
  <c r="F1627" i="25"/>
  <c r="G1627" i="25" s="1"/>
  <c r="F1628" i="25"/>
  <c r="G1628" i="25" s="1"/>
  <c r="F1629" i="25"/>
  <c r="G1629" i="25" s="1"/>
  <c r="F1630" i="25"/>
  <c r="G1630" i="25" s="1"/>
  <c r="F1631" i="25"/>
  <c r="G1631" i="25" s="1"/>
  <c r="F1632" i="25"/>
  <c r="G1632" i="25" s="1"/>
  <c r="F1633" i="25"/>
  <c r="G1633" i="25" s="1"/>
  <c r="F1634" i="25"/>
  <c r="G1634" i="25" s="1"/>
  <c r="F1635" i="25"/>
  <c r="G1635" i="25" s="1"/>
  <c r="F1636" i="25"/>
  <c r="G1636" i="25" s="1"/>
  <c r="F1637" i="25"/>
  <c r="G1637" i="25" s="1"/>
  <c r="F1638" i="25"/>
  <c r="G1638" i="25" s="1"/>
  <c r="F1639" i="25"/>
  <c r="G1639" i="25" s="1"/>
  <c r="F1640" i="25"/>
  <c r="G1640" i="25" s="1"/>
  <c r="F1641" i="25"/>
  <c r="G1641" i="25" s="1"/>
  <c r="F1642" i="25"/>
  <c r="G1642" i="25" s="1"/>
  <c r="F1643" i="25"/>
  <c r="G1643" i="25" s="1"/>
  <c r="F1644" i="25"/>
  <c r="G1644" i="25" s="1"/>
  <c r="F1645" i="25"/>
  <c r="G1645" i="25" s="1"/>
  <c r="F1646" i="25"/>
  <c r="G1646" i="25" s="1"/>
  <c r="F1647" i="25"/>
  <c r="G1647" i="25" s="1"/>
  <c r="F1648" i="25"/>
  <c r="G1648" i="25" s="1"/>
  <c r="F1649" i="25"/>
  <c r="G1649" i="25" s="1"/>
  <c r="F1650" i="25"/>
  <c r="G1650" i="25" s="1"/>
  <c r="F1651" i="25"/>
  <c r="G1651" i="25" s="1"/>
  <c r="F1652" i="25"/>
  <c r="G1652" i="25" s="1"/>
  <c r="F1653" i="25"/>
  <c r="G1653" i="25" s="1"/>
  <c r="F1654" i="25"/>
  <c r="G1654" i="25" s="1"/>
  <c r="F1655" i="25"/>
  <c r="G1655" i="25" s="1"/>
  <c r="F1656" i="25"/>
  <c r="G1656" i="25" s="1"/>
  <c r="F1657" i="25"/>
  <c r="G1657" i="25" s="1"/>
  <c r="F1658" i="25"/>
  <c r="G1658" i="25" s="1"/>
  <c r="F1659" i="25"/>
  <c r="G1659" i="25" s="1"/>
  <c r="F1660" i="25"/>
  <c r="G1660" i="25" s="1"/>
  <c r="F1661" i="25"/>
  <c r="G1661" i="25" s="1"/>
  <c r="F1662" i="25"/>
  <c r="G1662" i="25" s="1"/>
  <c r="F1663" i="25"/>
  <c r="G1663" i="25" s="1"/>
  <c r="F1664" i="25"/>
  <c r="G1664" i="25" s="1"/>
  <c r="F1665" i="25"/>
  <c r="G1665" i="25" s="1"/>
  <c r="F1666" i="25"/>
  <c r="G1666" i="25" s="1"/>
  <c r="F1667" i="25"/>
  <c r="G1667" i="25" s="1"/>
  <c r="F1668" i="25"/>
  <c r="G1668" i="25" s="1"/>
  <c r="F1669" i="25"/>
  <c r="G1669" i="25" s="1"/>
  <c r="F1670" i="25"/>
  <c r="G1670" i="25" s="1"/>
  <c r="F1671" i="25"/>
  <c r="G1671" i="25" s="1"/>
  <c r="F1672" i="25"/>
  <c r="G1672" i="25" s="1"/>
  <c r="F1673" i="25"/>
  <c r="G1673" i="25" s="1"/>
  <c r="F1674" i="25"/>
  <c r="G1674" i="25" s="1"/>
  <c r="F1675" i="25"/>
  <c r="G1675" i="25" s="1"/>
  <c r="F1676" i="25"/>
  <c r="G1676" i="25" s="1"/>
  <c r="F1677" i="25"/>
  <c r="G1677" i="25" s="1"/>
  <c r="F1678" i="25"/>
  <c r="G1678" i="25" s="1"/>
  <c r="F1679" i="25"/>
  <c r="G1679" i="25" s="1"/>
  <c r="F1680" i="25"/>
  <c r="G1680" i="25" s="1"/>
  <c r="F1681" i="25"/>
  <c r="G1681" i="25" s="1"/>
  <c r="F1682" i="25"/>
  <c r="G1682" i="25" s="1"/>
  <c r="F1683" i="25"/>
  <c r="G1683" i="25" s="1"/>
  <c r="F1684" i="25"/>
  <c r="G1684" i="25" s="1"/>
  <c r="F1685" i="25"/>
  <c r="G1685" i="25" s="1"/>
  <c r="F1686" i="25"/>
  <c r="G1686" i="25" s="1"/>
  <c r="F1687" i="25"/>
  <c r="G1687" i="25" s="1"/>
  <c r="F1688" i="25"/>
  <c r="G1688" i="25" s="1"/>
  <c r="F1689" i="25"/>
  <c r="G1689" i="25" s="1"/>
  <c r="F1690" i="25"/>
  <c r="G1690" i="25" s="1"/>
  <c r="F1691" i="25"/>
  <c r="G1691" i="25" s="1"/>
  <c r="F1692" i="25"/>
  <c r="G1692" i="25" s="1"/>
  <c r="F1693" i="25"/>
  <c r="G1693" i="25" s="1"/>
  <c r="F1694" i="25"/>
  <c r="G1694" i="25" s="1"/>
  <c r="F1695" i="25"/>
  <c r="G1695" i="25" s="1"/>
  <c r="F1696" i="25"/>
  <c r="G1696" i="25" s="1"/>
  <c r="F1697" i="25"/>
  <c r="G1697" i="25" s="1"/>
  <c r="F1698" i="25"/>
  <c r="G1698" i="25" s="1"/>
  <c r="F1699" i="25"/>
  <c r="G1699" i="25" s="1"/>
  <c r="F1700" i="25"/>
  <c r="G1700" i="25" s="1"/>
  <c r="F1701" i="25"/>
  <c r="G1701" i="25" s="1"/>
  <c r="F1702" i="25"/>
  <c r="G1702" i="25" s="1"/>
  <c r="F1703" i="25"/>
  <c r="G1703" i="25" s="1"/>
  <c r="F1704" i="25"/>
  <c r="G1704" i="25" s="1"/>
  <c r="F1705" i="25"/>
  <c r="G1705" i="25" s="1"/>
  <c r="F1706" i="25"/>
  <c r="G1706" i="25" s="1"/>
  <c r="F1707" i="25"/>
  <c r="G1707" i="25" s="1"/>
  <c r="F1708" i="25"/>
  <c r="G1708" i="25" s="1"/>
  <c r="F1709" i="25"/>
  <c r="G1709" i="25" s="1"/>
  <c r="F1710" i="25"/>
  <c r="G1710" i="25" s="1"/>
  <c r="F1711" i="25"/>
  <c r="G1711" i="25" s="1"/>
  <c r="F1712" i="25"/>
  <c r="G1712" i="25" s="1"/>
  <c r="F1713" i="25"/>
  <c r="G1713" i="25" s="1"/>
  <c r="F1714" i="25"/>
  <c r="G1714" i="25" s="1"/>
  <c r="F1715" i="25"/>
  <c r="G1715" i="25" s="1"/>
  <c r="F1716" i="25"/>
  <c r="G1716" i="25" s="1"/>
  <c r="F1717" i="25"/>
  <c r="G1717" i="25" s="1"/>
  <c r="F1718" i="25"/>
  <c r="G1718" i="25" s="1"/>
  <c r="F1719" i="25"/>
  <c r="G1719" i="25" s="1"/>
  <c r="F1720" i="25"/>
  <c r="G1720" i="25" s="1"/>
  <c r="F1721" i="25"/>
  <c r="G1721" i="25" s="1"/>
  <c r="F1722" i="25"/>
  <c r="G1722" i="25" s="1"/>
  <c r="F1723" i="25"/>
  <c r="G1723" i="25" s="1"/>
  <c r="F1724" i="25"/>
  <c r="G1724" i="25" s="1"/>
  <c r="F1725" i="25"/>
  <c r="G1725" i="25" s="1"/>
  <c r="F1726" i="25"/>
  <c r="G1726" i="25" s="1"/>
  <c r="F1727" i="25"/>
  <c r="G1727" i="25" s="1"/>
  <c r="F1728" i="25"/>
  <c r="G1728" i="25" s="1"/>
  <c r="F1729" i="25"/>
  <c r="G1729" i="25" s="1"/>
  <c r="F1730" i="25"/>
  <c r="G1730" i="25" s="1"/>
  <c r="F1731" i="25"/>
  <c r="G1731" i="25" s="1"/>
  <c r="F1732" i="25"/>
  <c r="G1732" i="25" s="1"/>
  <c r="F1733" i="25"/>
  <c r="G1733" i="25" s="1"/>
  <c r="F1734" i="25"/>
  <c r="G1734" i="25" s="1"/>
  <c r="F1735" i="25"/>
  <c r="G1735" i="25" s="1"/>
  <c r="F1736" i="25"/>
  <c r="G1736" i="25" s="1"/>
  <c r="F1737" i="25"/>
  <c r="G1737" i="25" s="1"/>
  <c r="F1738" i="25"/>
  <c r="G1738" i="25" s="1"/>
  <c r="F1739" i="25"/>
  <c r="G1739" i="25" s="1"/>
  <c r="F1740" i="25"/>
  <c r="G1740" i="25" s="1"/>
  <c r="F1741" i="25"/>
  <c r="G1741" i="25" s="1"/>
  <c r="F1742" i="25"/>
  <c r="G1742" i="25" s="1"/>
  <c r="F1743" i="25"/>
  <c r="G1743" i="25" s="1"/>
  <c r="F1744" i="25"/>
  <c r="G1744" i="25" s="1"/>
  <c r="F1745" i="25"/>
  <c r="G1745" i="25" s="1"/>
  <c r="F1746" i="25"/>
  <c r="G1746" i="25" s="1"/>
  <c r="F1747" i="25"/>
  <c r="G1747" i="25" s="1"/>
  <c r="F1748" i="25"/>
  <c r="G1748" i="25" s="1"/>
  <c r="F1749" i="25"/>
  <c r="G1749" i="25" s="1"/>
  <c r="F1750" i="25"/>
  <c r="G1750" i="25" s="1"/>
  <c r="F1751" i="25"/>
  <c r="G1751" i="25" s="1"/>
  <c r="F1752" i="25"/>
  <c r="G1752" i="25" s="1"/>
  <c r="F1753" i="25"/>
  <c r="G1753" i="25" s="1"/>
  <c r="F1754" i="25"/>
  <c r="G1754" i="25" s="1"/>
  <c r="F1755" i="25"/>
  <c r="G1755" i="25" s="1"/>
  <c r="F1756" i="25"/>
  <c r="G1756" i="25" s="1"/>
  <c r="F1757" i="25"/>
  <c r="G1757" i="25" s="1"/>
  <c r="F1758" i="25"/>
  <c r="G1758" i="25" s="1"/>
  <c r="F1759" i="25"/>
  <c r="G1759" i="25" s="1"/>
  <c r="F1760" i="25"/>
  <c r="G1760" i="25" s="1"/>
  <c r="F1761" i="25"/>
  <c r="G1761" i="25" s="1"/>
  <c r="F1762" i="25"/>
  <c r="G1762" i="25" s="1"/>
  <c r="F1763" i="25"/>
  <c r="G1763" i="25" s="1"/>
  <c r="F1764" i="25"/>
  <c r="G1764" i="25" s="1"/>
  <c r="F1765" i="25"/>
  <c r="G1765" i="25" s="1"/>
  <c r="F1766" i="25"/>
  <c r="G1766" i="25" s="1"/>
  <c r="F1767" i="25"/>
  <c r="G1767" i="25" s="1"/>
  <c r="F1768" i="25"/>
  <c r="G1768" i="25" s="1"/>
  <c r="F1769" i="25"/>
  <c r="G1769" i="25" s="1"/>
  <c r="F1770" i="25"/>
  <c r="G1770" i="25" s="1"/>
  <c r="F1771" i="25"/>
  <c r="G1771" i="25" s="1"/>
  <c r="F1772" i="25"/>
  <c r="G1772" i="25" s="1"/>
  <c r="F1773" i="25"/>
  <c r="G1773" i="25" s="1"/>
  <c r="F1774" i="25"/>
  <c r="G1774" i="25" s="1"/>
  <c r="F1775" i="25"/>
  <c r="G1775" i="25" s="1"/>
  <c r="F1776" i="25"/>
  <c r="G1776" i="25" s="1"/>
  <c r="F1777" i="25"/>
  <c r="G1777" i="25" s="1"/>
  <c r="F1778" i="25"/>
  <c r="G1778" i="25" s="1"/>
  <c r="F1779" i="25"/>
  <c r="G1779" i="25" s="1"/>
  <c r="F1780" i="25"/>
  <c r="G1780" i="25" s="1"/>
  <c r="F1781" i="25"/>
  <c r="G1781" i="25" s="1"/>
  <c r="F1782" i="25"/>
  <c r="G1782" i="25" s="1"/>
  <c r="F1783" i="25"/>
  <c r="G1783" i="25" s="1"/>
  <c r="F1784" i="25"/>
  <c r="G1784" i="25" s="1"/>
  <c r="F1785" i="25"/>
  <c r="G1785" i="25" s="1"/>
  <c r="F1786" i="25"/>
  <c r="G1786" i="25" s="1"/>
  <c r="F1787" i="25"/>
  <c r="G1787" i="25" s="1"/>
  <c r="F1788" i="25"/>
  <c r="G1788" i="25" s="1"/>
  <c r="F1789" i="25"/>
  <c r="G1789" i="25" s="1"/>
  <c r="F1790" i="25"/>
  <c r="G1790" i="25" s="1"/>
  <c r="F1791" i="25"/>
  <c r="G1791" i="25" s="1"/>
  <c r="F1792" i="25"/>
  <c r="G1792" i="25" s="1"/>
  <c r="F1793" i="25"/>
  <c r="G1793" i="25" s="1"/>
  <c r="F1794" i="25"/>
  <c r="G1794" i="25" s="1"/>
  <c r="F1795" i="25"/>
  <c r="G1795" i="25" s="1"/>
  <c r="F1796" i="25"/>
  <c r="G1796" i="25" s="1"/>
  <c r="F1797" i="25"/>
  <c r="G1797" i="25" s="1"/>
  <c r="F1798" i="25"/>
  <c r="G1798" i="25" s="1"/>
  <c r="F1799" i="25"/>
  <c r="G1799" i="25" s="1"/>
  <c r="F1800" i="25"/>
  <c r="G1800" i="25" s="1"/>
  <c r="F1801" i="25"/>
  <c r="G1801" i="25" s="1"/>
  <c r="F1802" i="25"/>
  <c r="G1802" i="25" s="1"/>
  <c r="F1803" i="25"/>
  <c r="G1803" i="25" s="1"/>
  <c r="F1804" i="25"/>
  <c r="G1804" i="25" s="1"/>
  <c r="F1805" i="25"/>
  <c r="G1805" i="25" s="1"/>
  <c r="F1806" i="25"/>
  <c r="G1806" i="25" s="1"/>
  <c r="F1807" i="25"/>
  <c r="G1807" i="25" s="1"/>
  <c r="F1808" i="25"/>
  <c r="G1808" i="25" s="1"/>
  <c r="F1809" i="25"/>
  <c r="G1809" i="25" s="1"/>
  <c r="F1810" i="25"/>
  <c r="G1810" i="25" s="1"/>
  <c r="F1811" i="25"/>
  <c r="G1811" i="25" s="1"/>
  <c r="F1812" i="25"/>
  <c r="G1812" i="25" s="1"/>
  <c r="F1813" i="25"/>
  <c r="G1813" i="25" s="1"/>
  <c r="F1814" i="25"/>
  <c r="G1814" i="25" s="1"/>
  <c r="F1815" i="25"/>
  <c r="G1815" i="25" s="1"/>
  <c r="F1816" i="25"/>
  <c r="G1816" i="25" s="1"/>
  <c r="F1817" i="25"/>
  <c r="G1817" i="25" s="1"/>
  <c r="F1818" i="25"/>
  <c r="G1818" i="25" s="1"/>
  <c r="F1819" i="25"/>
  <c r="G1819" i="25" s="1"/>
  <c r="F1820" i="25"/>
  <c r="G1820" i="25" s="1"/>
  <c r="F1821" i="25"/>
  <c r="G1821" i="25" s="1"/>
  <c r="F1822" i="25"/>
  <c r="G1822" i="25" s="1"/>
  <c r="F1823" i="25"/>
  <c r="G1823" i="25" s="1"/>
  <c r="F1824" i="25"/>
  <c r="G1824" i="25" s="1"/>
  <c r="F1825" i="25"/>
  <c r="G1825" i="25" s="1"/>
  <c r="F1826" i="25"/>
  <c r="G1826" i="25" s="1"/>
  <c r="F1827" i="25"/>
  <c r="G1827" i="25" s="1"/>
  <c r="F1828" i="25"/>
  <c r="G1828" i="25" s="1"/>
  <c r="F1829" i="25"/>
  <c r="G1829" i="25" s="1"/>
  <c r="F1830" i="25"/>
  <c r="G1830" i="25" s="1"/>
  <c r="F1831" i="25"/>
  <c r="G1831" i="25" s="1"/>
  <c r="F1832" i="25"/>
  <c r="G1832" i="25" s="1"/>
  <c r="F1833" i="25"/>
  <c r="G1833" i="25" s="1"/>
  <c r="F1834" i="25"/>
  <c r="G1834" i="25" s="1"/>
  <c r="F1835" i="25"/>
  <c r="G1835" i="25" s="1"/>
  <c r="F1836" i="25"/>
  <c r="G1836" i="25" s="1"/>
  <c r="F1837" i="25"/>
  <c r="G1837" i="25" s="1"/>
  <c r="F1838" i="25"/>
  <c r="G1838" i="25" s="1"/>
  <c r="F1839" i="25"/>
  <c r="G1839" i="25" s="1"/>
  <c r="F1840" i="25"/>
  <c r="G1840" i="25" s="1"/>
  <c r="F1841" i="25"/>
  <c r="G1841" i="25" s="1"/>
  <c r="F1842" i="25"/>
  <c r="G1842" i="25" s="1"/>
  <c r="F1843" i="25"/>
  <c r="G1843" i="25" s="1"/>
  <c r="F1844" i="25"/>
  <c r="G1844" i="25" s="1"/>
  <c r="F1845" i="25"/>
  <c r="G1845" i="25" s="1"/>
  <c r="F1846" i="25"/>
  <c r="G1846" i="25" s="1"/>
  <c r="F1847" i="25"/>
  <c r="G1847" i="25" s="1"/>
  <c r="F1848" i="25"/>
  <c r="G1848" i="25" s="1"/>
  <c r="F1849" i="25"/>
  <c r="G1849" i="25" s="1"/>
  <c r="F1850" i="25"/>
  <c r="G1850" i="25" s="1"/>
  <c r="F1851" i="25"/>
  <c r="G1851" i="25" s="1"/>
  <c r="F1852" i="25"/>
  <c r="G1852" i="25" s="1"/>
  <c r="F1853" i="25"/>
  <c r="G1853" i="25" s="1"/>
  <c r="F1854" i="25"/>
  <c r="G1854" i="25" s="1"/>
  <c r="F1855" i="25"/>
  <c r="G1855" i="25" s="1"/>
  <c r="F1856" i="25"/>
  <c r="G1856" i="25" s="1"/>
  <c r="F1857" i="25"/>
  <c r="G1857" i="25" s="1"/>
  <c r="F1858" i="25"/>
  <c r="G1858" i="25" s="1"/>
  <c r="F1859" i="25"/>
  <c r="G1859" i="25" s="1"/>
  <c r="F1860" i="25"/>
  <c r="G1860" i="25" s="1"/>
  <c r="F1861" i="25"/>
  <c r="G1861" i="25" s="1"/>
  <c r="F1862" i="25"/>
  <c r="G1862" i="25" s="1"/>
  <c r="F1863" i="25"/>
  <c r="G1863" i="25" s="1"/>
  <c r="F1864" i="25"/>
  <c r="G1864" i="25" s="1"/>
  <c r="F1865" i="25"/>
  <c r="G1865" i="25" s="1"/>
  <c r="F1866" i="25"/>
  <c r="G1866" i="25" s="1"/>
  <c r="F1867" i="25"/>
  <c r="G1867" i="25" s="1"/>
  <c r="F1868" i="25"/>
  <c r="G1868" i="25" s="1"/>
  <c r="F1869" i="25"/>
  <c r="G1869" i="25" s="1"/>
  <c r="F1870" i="25"/>
  <c r="G1870" i="25" s="1"/>
  <c r="F1871" i="25"/>
  <c r="G1871" i="25" s="1"/>
  <c r="F1872" i="25"/>
  <c r="G1872" i="25" s="1"/>
  <c r="F1873" i="25"/>
  <c r="G1873" i="25" s="1"/>
  <c r="F1874" i="25"/>
  <c r="G1874" i="25" s="1"/>
  <c r="F1875" i="25"/>
  <c r="G1875" i="25" s="1"/>
  <c r="F1876" i="25"/>
  <c r="G1876" i="25" s="1"/>
  <c r="F1877" i="25"/>
  <c r="G1877" i="25" s="1"/>
  <c r="F1878" i="25"/>
  <c r="G1878" i="25" s="1"/>
  <c r="F1879" i="25"/>
  <c r="G1879" i="25" s="1"/>
  <c r="F1880" i="25"/>
  <c r="G1880" i="25" s="1"/>
  <c r="F1881" i="25"/>
  <c r="G1881" i="25" s="1"/>
  <c r="F1882" i="25"/>
  <c r="G1882" i="25" s="1"/>
  <c r="F1883" i="25"/>
  <c r="G1883" i="25" s="1"/>
  <c r="F1884" i="25"/>
  <c r="G1884" i="25" s="1"/>
  <c r="F1885" i="25"/>
  <c r="G1885" i="25" s="1"/>
  <c r="F1886" i="25"/>
  <c r="G1886" i="25" s="1"/>
  <c r="F1887" i="25"/>
  <c r="G1887" i="25" s="1"/>
  <c r="F1888" i="25"/>
  <c r="G1888" i="25" s="1"/>
  <c r="F1889" i="25"/>
  <c r="G1889" i="25" s="1"/>
  <c r="F1890" i="25"/>
  <c r="G1890" i="25" s="1"/>
  <c r="F1891" i="25"/>
  <c r="G1891" i="25" s="1"/>
  <c r="F1892" i="25"/>
  <c r="G1892" i="25" s="1"/>
  <c r="F1893" i="25"/>
  <c r="G1893" i="25" s="1"/>
  <c r="F1894" i="25"/>
  <c r="G1894" i="25" s="1"/>
  <c r="F1895" i="25"/>
  <c r="G1895" i="25" s="1"/>
  <c r="F1896" i="25"/>
  <c r="G1896" i="25" s="1"/>
  <c r="F1897" i="25"/>
  <c r="G1897" i="25" s="1"/>
  <c r="F1898" i="25"/>
  <c r="G1898" i="25" s="1"/>
  <c r="F1899" i="25"/>
  <c r="G1899" i="25" s="1"/>
  <c r="F1900" i="25"/>
  <c r="G1900" i="25" s="1"/>
  <c r="F1901" i="25"/>
  <c r="G1901" i="25" s="1"/>
  <c r="F1902" i="25"/>
  <c r="G1902" i="25" s="1"/>
  <c r="F1903" i="25"/>
  <c r="G1903" i="25" s="1"/>
  <c r="F1904" i="25"/>
  <c r="G1904" i="25" s="1"/>
  <c r="F1905" i="25"/>
  <c r="G1905" i="25" s="1"/>
  <c r="F1906" i="25"/>
  <c r="G1906" i="25" s="1"/>
  <c r="F1907" i="25"/>
  <c r="G1907" i="25" s="1"/>
  <c r="F1908" i="25"/>
  <c r="G1908" i="25" s="1"/>
  <c r="F1909" i="25"/>
  <c r="G1909" i="25" s="1"/>
  <c r="F1910" i="25"/>
  <c r="G1910" i="25" s="1"/>
  <c r="F1911" i="25"/>
  <c r="G1911" i="25" s="1"/>
  <c r="F1912" i="25"/>
  <c r="G1912" i="25" s="1"/>
  <c r="F1913" i="25"/>
  <c r="G1913" i="25" s="1"/>
  <c r="F1914" i="25"/>
  <c r="G1914" i="25" s="1"/>
  <c r="F1915" i="25"/>
  <c r="G1915" i="25" s="1"/>
  <c r="F1916" i="25"/>
  <c r="G1916" i="25" s="1"/>
  <c r="F1917" i="25"/>
  <c r="G1917" i="25" s="1"/>
  <c r="F1918" i="25"/>
  <c r="G1918" i="25" s="1"/>
  <c r="F1919" i="25"/>
  <c r="G1919" i="25" s="1"/>
  <c r="F1920" i="25"/>
  <c r="G1920" i="25" s="1"/>
  <c r="F1921" i="25"/>
  <c r="G1921" i="25" s="1"/>
  <c r="F1922" i="25"/>
  <c r="G1922" i="25" s="1"/>
  <c r="F1923" i="25"/>
  <c r="G1923" i="25" s="1"/>
  <c r="F1924" i="25"/>
  <c r="G1924" i="25" s="1"/>
  <c r="F1925" i="25"/>
  <c r="G1925" i="25" s="1"/>
  <c r="F1926" i="25"/>
  <c r="G1926" i="25" s="1"/>
  <c r="F1927" i="25"/>
  <c r="G1927" i="25" s="1"/>
  <c r="F1928" i="25"/>
  <c r="G1928" i="25" s="1"/>
  <c r="F1929" i="25"/>
  <c r="G1929" i="25" s="1"/>
  <c r="F1930" i="25"/>
  <c r="G1930" i="25" s="1"/>
  <c r="F1931" i="25"/>
  <c r="G1931" i="25" s="1"/>
  <c r="F1932" i="25"/>
  <c r="G1932" i="25" s="1"/>
  <c r="F1933" i="25"/>
  <c r="G1933" i="25" s="1"/>
  <c r="F1934" i="25"/>
  <c r="G1934" i="25" s="1"/>
  <c r="F1935" i="25"/>
  <c r="G1935" i="25" s="1"/>
  <c r="F1936" i="25"/>
  <c r="G1936" i="25" s="1"/>
  <c r="F1937" i="25"/>
  <c r="G1937" i="25" s="1"/>
  <c r="F1938" i="25"/>
  <c r="G1938" i="25" s="1"/>
  <c r="F1939" i="25"/>
  <c r="G1939" i="25" s="1"/>
  <c r="F1940" i="25"/>
  <c r="G1940" i="25" s="1"/>
  <c r="F1941" i="25"/>
  <c r="G1941" i="25" s="1"/>
  <c r="F1942" i="25"/>
  <c r="G1942" i="25" s="1"/>
  <c r="F1943" i="25"/>
  <c r="G1943" i="25" s="1"/>
  <c r="F1944" i="25"/>
  <c r="G1944" i="25" s="1"/>
  <c r="F1945" i="25"/>
  <c r="G1945" i="25" s="1"/>
  <c r="F1946" i="25"/>
  <c r="G1946" i="25" s="1"/>
  <c r="F1947" i="25"/>
  <c r="G1947" i="25" s="1"/>
  <c r="F1948" i="25"/>
  <c r="G1948" i="25" s="1"/>
  <c r="F1949" i="25"/>
  <c r="G1949" i="25" s="1"/>
  <c r="F1950" i="25"/>
  <c r="G1950" i="25" s="1"/>
  <c r="F1951" i="25"/>
  <c r="G1951" i="25" s="1"/>
  <c r="F1952" i="25"/>
  <c r="G1952" i="25" s="1"/>
  <c r="F1953" i="25"/>
  <c r="G1953" i="25" s="1"/>
  <c r="F1954" i="25"/>
  <c r="G1954" i="25" s="1"/>
  <c r="F1955" i="25"/>
  <c r="G1955" i="25" s="1"/>
  <c r="F1956" i="25"/>
  <c r="G1956" i="25" s="1"/>
  <c r="F1957" i="25"/>
  <c r="G1957" i="25" s="1"/>
  <c r="F1958" i="25"/>
  <c r="G1958" i="25" s="1"/>
  <c r="F1959" i="25"/>
  <c r="G1959" i="25" s="1"/>
  <c r="F1960" i="25"/>
  <c r="G1960" i="25" s="1"/>
  <c r="F1961" i="25"/>
  <c r="G1961" i="25" s="1"/>
  <c r="F1962" i="25"/>
  <c r="G1962" i="25" s="1"/>
  <c r="F1963" i="25"/>
  <c r="G1963" i="25" s="1"/>
  <c r="F1964" i="25"/>
  <c r="G1964" i="25" s="1"/>
  <c r="F1965" i="25"/>
  <c r="G1965" i="25" s="1"/>
  <c r="F1966" i="25"/>
  <c r="G1966" i="25" s="1"/>
  <c r="F1967" i="25"/>
  <c r="G1967" i="25" s="1"/>
  <c r="F1968" i="25"/>
  <c r="G1968" i="25" s="1"/>
  <c r="F1969" i="25"/>
  <c r="G1969" i="25" s="1"/>
  <c r="F1970" i="25"/>
  <c r="G1970" i="25" s="1"/>
  <c r="F1971" i="25"/>
  <c r="G1971" i="25" s="1"/>
  <c r="F1972" i="25"/>
  <c r="G1972" i="25" s="1"/>
  <c r="F1973" i="25"/>
  <c r="G1973" i="25" s="1"/>
  <c r="F1974" i="25"/>
  <c r="G1974" i="25" s="1"/>
  <c r="F1975" i="25"/>
  <c r="G1975" i="25" s="1"/>
  <c r="F1976" i="25"/>
  <c r="G1976" i="25" s="1"/>
  <c r="F1977" i="25"/>
  <c r="G1977" i="25" s="1"/>
  <c r="F1978" i="25"/>
  <c r="G1978" i="25" s="1"/>
  <c r="F1979" i="25"/>
  <c r="G1979" i="25" s="1"/>
  <c r="F1980" i="25"/>
  <c r="G1980" i="25" s="1"/>
  <c r="F1981" i="25"/>
  <c r="G1981" i="25" s="1"/>
  <c r="F1982" i="25"/>
  <c r="G1982" i="25" s="1"/>
  <c r="F1983" i="25"/>
  <c r="G1983" i="25" s="1"/>
  <c r="F1984" i="25"/>
  <c r="G1984" i="25" s="1"/>
  <c r="F1985" i="25"/>
  <c r="G1985" i="25" s="1"/>
  <c r="F1986" i="25"/>
  <c r="G1986" i="25" s="1"/>
  <c r="F1987" i="25"/>
  <c r="G1987" i="25" s="1"/>
  <c r="F1988" i="25"/>
  <c r="G1988" i="25" s="1"/>
  <c r="F1989" i="25"/>
  <c r="G1989" i="25" s="1"/>
  <c r="F1990" i="25"/>
  <c r="G1990" i="25" s="1"/>
  <c r="F1991" i="25"/>
  <c r="G1991" i="25" s="1"/>
  <c r="F1992" i="25"/>
  <c r="G1992" i="25" s="1"/>
  <c r="F1993" i="25"/>
  <c r="G1993" i="25" s="1"/>
  <c r="F1994" i="25"/>
  <c r="G1994" i="25" s="1"/>
  <c r="F1995" i="25"/>
  <c r="G1995" i="25" s="1"/>
  <c r="F1996" i="25"/>
  <c r="G1996" i="25" s="1"/>
  <c r="F1997" i="25"/>
  <c r="G1997" i="25" s="1"/>
  <c r="F1998" i="25"/>
  <c r="G1998" i="25" s="1"/>
  <c r="F1999" i="25"/>
  <c r="G1999" i="25" s="1"/>
  <c r="F2000" i="25"/>
  <c r="G2000" i="25" s="1"/>
  <c r="F2001" i="25"/>
  <c r="G2001" i="25" s="1"/>
  <c r="F2002" i="25"/>
  <c r="G2002" i="25" s="1"/>
  <c r="F2003" i="25"/>
  <c r="G2003" i="25" s="1"/>
  <c r="F2004" i="25"/>
  <c r="G2004" i="25" s="1"/>
  <c r="F2005" i="25"/>
  <c r="G2005" i="25" s="1"/>
  <c r="F2006" i="25"/>
  <c r="G2006" i="25" s="1"/>
  <c r="F2007" i="25"/>
  <c r="G2007" i="25" s="1"/>
  <c r="F2008" i="25"/>
  <c r="G2008" i="25" s="1"/>
  <c r="F2009" i="25"/>
  <c r="G2009" i="25" s="1"/>
  <c r="F2010" i="25"/>
  <c r="G2010" i="25" s="1"/>
  <c r="F2011" i="25"/>
  <c r="G2011" i="25" s="1"/>
  <c r="F2012" i="25"/>
  <c r="G2012" i="25" s="1"/>
  <c r="F2013" i="25"/>
  <c r="G2013" i="25" s="1"/>
  <c r="F2014" i="25"/>
  <c r="G2014" i="25" s="1"/>
  <c r="F2015" i="25"/>
  <c r="G2015" i="25" s="1"/>
  <c r="F2016" i="25"/>
  <c r="G2016" i="25" s="1"/>
  <c r="F2017" i="25"/>
  <c r="G2017" i="25" s="1"/>
  <c r="F2018" i="25"/>
  <c r="G2018" i="25" s="1"/>
  <c r="F2019" i="25"/>
  <c r="G2019" i="25" s="1"/>
  <c r="F2020" i="25"/>
  <c r="G2020" i="25" s="1"/>
  <c r="F2021" i="25"/>
  <c r="G2021" i="25" s="1"/>
  <c r="F2022" i="25"/>
  <c r="G2022" i="25" s="1"/>
  <c r="F2023" i="25"/>
  <c r="G2023" i="25" s="1"/>
  <c r="F2024" i="25"/>
  <c r="G2024" i="25" s="1"/>
  <c r="F2025" i="25"/>
  <c r="G2025" i="25" s="1"/>
  <c r="F2026" i="25"/>
  <c r="G2026" i="25" s="1"/>
  <c r="F2027" i="25"/>
  <c r="G2027" i="25" s="1"/>
  <c r="F2028" i="25"/>
  <c r="G2028" i="25" s="1"/>
  <c r="F2029" i="25"/>
  <c r="G2029" i="25" s="1"/>
  <c r="F2030" i="25"/>
  <c r="G2030" i="25" s="1"/>
  <c r="F2031" i="25"/>
  <c r="G2031" i="25" s="1"/>
  <c r="F2032" i="25"/>
  <c r="G2032" i="25" s="1"/>
  <c r="F2033" i="25"/>
  <c r="G2033" i="25" s="1"/>
  <c r="F2034" i="25"/>
  <c r="G2034" i="25" s="1"/>
  <c r="F2035" i="25"/>
  <c r="G2035" i="25" s="1"/>
  <c r="F2036" i="25"/>
  <c r="G2036" i="25" s="1"/>
  <c r="F2037" i="25"/>
  <c r="G2037" i="25" s="1"/>
  <c r="F2038" i="25"/>
  <c r="G2038" i="25" s="1"/>
  <c r="F2039" i="25"/>
  <c r="G2039" i="25" s="1"/>
  <c r="F2040" i="25"/>
  <c r="G2040" i="25" s="1"/>
  <c r="F2041" i="25"/>
  <c r="G2041" i="25" s="1"/>
  <c r="F2042" i="25"/>
  <c r="G2042" i="25" s="1"/>
  <c r="F2043" i="25"/>
  <c r="G2043" i="25" s="1"/>
  <c r="F2044" i="25"/>
  <c r="G2044" i="25" s="1"/>
  <c r="F2045" i="25"/>
  <c r="G2045" i="25" s="1"/>
  <c r="F2046" i="25"/>
  <c r="G2046" i="25" s="1"/>
  <c r="F2047" i="25"/>
  <c r="G2047" i="25" s="1"/>
  <c r="F2048" i="25"/>
  <c r="G2048" i="25" s="1"/>
  <c r="F2049" i="25"/>
  <c r="G2049" i="25" s="1"/>
  <c r="F2050" i="25"/>
  <c r="G2050" i="25" s="1"/>
  <c r="F2051" i="25"/>
  <c r="G2051" i="25" s="1"/>
  <c r="F2052" i="25"/>
  <c r="G2052" i="25" s="1"/>
  <c r="F2053" i="25"/>
  <c r="G2053" i="25" s="1"/>
  <c r="F2054" i="25"/>
  <c r="G2054" i="25" s="1"/>
  <c r="F2055" i="25"/>
  <c r="G2055" i="25" s="1"/>
  <c r="F2056" i="25"/>
  <c r="G2056" i="25" s="1"/>
  <c r="F2057" i="25"/>
  <c r="G2057" i="25" s="1"/>
  <c r="F2058" i="25"/>
  <c r="G2058" i="25" s="1"/>
  <c r="F2059" i="25"/>
  <c r="G2059" i="25" s="1"/>
  <c r="F2060" i="25"/>
  <c r="G2060" i="25" s="1"/>
  <c r="F2061" i="25"/>
  <c r="G2061" i="25" s="1"/>
  <c r="F2062" i="25"/>
  <c r="G2062" i="25" s="1"/>
  <c r="F2063" i="25"/>
  <c r="G2063" i="25" s="1"/>
  <c r="F2064" i="25"/>
  <c r="G2064" i="25" s="1"/>
  <c r="F2065" i="25"/>
  <c r="G2065" i="25" s="1"/>
  <c r="F2066" i="25"/>
  <c r="G2066" i="25" s="1"/>
  <c r="F2067" i="25"/>
  <c r="G2067" i="25" s="1"/>
  <c r="F2068" i="25"/>
  <c r="G2068" i="25" s="1"/>
  <c r="F2069" i="25"/>
  <c r="G2069" i="25" s="1"/>
  <c r="F2070" i="25"/>
  <c r="G2070" i="25" s="1"/>
  <c r="F2071" i="25"/>
  <c r="G2071" i="25" s="1"/>
  <c r="F2072" i="25"/>
  <c r="G2072" i="25" s="1"/>
  <c r="F2073" i="25"/>
  <c r="G2073" i="25" s="1"/>
  <c r="F2074" i="25"/>
  <c r="G2074" i="25" s="1"/>
  <c r="F2075" i="25"/>
  <c r="G2075" i="25" s="1"/>
  <c r="F2076" i="25"/>
  <c r="G2076" i="25" s="1"/>
  <c r="F2077" i="25"/>
  <c r="G2077" i="25" s="1"/>
  <c r="F2078" i="25"/>
  <c r="G2078" i="25" s="1"/>
  <c r="F2079" i="25"/>
  <c r="G2079" i="25" s="1"/>
  <c r="F2080" i="25"/>
  <c r="G2080" i="25" s="1"/>
  <c r="F2081" i="25"/>
  <c r="G2081" i="25" s="1"/>
  <c r="F2082" i="25"/>
  <c r="G2082" i="25" s="1"/>
  <c r="F2083" i="25"/>
  <c r="G2083" i="25" s="1"/>
  <c r="F2084" i="25"/>
  <c r="G2084" i="25" s="1"/>
  <c r="F2085" i="25"/>
  <c r="G2085" i="25" s="1"/>
  <c r="F2086" i="25"/>
  <c r="G2086" i="25" s="1"/>
  <c r="F2087" i="25"/>
  <c r="G2087" i="25" s="1"/>
  <c r="F2088" i="25"/>
  <c r="G2088" i="25" s="1"/>
  <c r="F2089" i="25"/>
  <c r="G2089" i="25" s="1"/>
  <c r="F2090" i="25"/>
  <c r="G2090" i="25" s="1"/>
  <c r="F2091" i="25"/>
  <c r="G2091" i="25" s="1"/>
  <c r="F2092" i="25"/>
  <c r="G2092" i="25" s="1"/>
  <c r="F2093" i="25"/>
  <c r="G2093" i="25" s="1"/>
  <c r="F2094" i="25"/>
  <c r="G2094" i="25" s="1"/>
  <c r="F2095" i="25"/>
  <c r="G2095" i="25" s="1"/>
  <c r="F2096" i="25"/>
  <c r="G2096" i="25" s="1"/>
  <c r="F2097" i="25"/>
  <c r="G2097" i="25" s="1"/>
  <c r="F2098" i="25"/>
  <c r="G2098" i="25" s="1"/>
  <c r="F2099" i="25"/>
  <c r="G2099" i="25" s="1"/>
  <c r="F2100" i="25"/>
  <c r="G2100" i="25" s="1"/>
  <c r="F2101" i="25"/>
  <c r="G2101" i="25" s="1"/>
  <c r="F2102" i="25"/>
  <c r="G2102" i="25" s="1"/>
  <c r="F2103" i="25"/>
  <c r="G2103" i="25" s="1"/>
  <c r="F2104" i="25"/>
  <c r="G2104" i="25" s="1"/>
  <c r="F2105" i="25"/>
  <c r="G2105" i="25" s="1"/>
  <c r="F2106" i="25"/>
  <c r="G2106" i="25" s="1"/>
  <c r="F2107" i="25"/>
  <c r="G2107" i="25" s="1"/>
  <c r="F2108" i="25"/>
  <c r="G2108" i="25" s="1"/>
  <c r="F2109" i="25"/>
  <c r="G2109" i="25" s="1"/>
  <c r="F2110" i="25"/>
  <c r="G2110" i="25" s="1"/>
  <c r="F2111" i="25"/>
  <c r="G2111" i="25" s="1"/>
  <c r="F2112" i="25"/>
  <c r="G2112" i="25" s="1"/>
  <c r="F2113" i="25"/>
  <c r="G2113" i="25" s="1"/>
  <c r="F2114" i="25"/>
  <c r="G2114" i="25" s="1"/>
  <c r="F2115" i="25"/>
  <c r="G2115" i="25" s="1"/>
  <c r="F2116" i="25"/>
  <c r="G2116" i="25" s="1"/>
  <c r="F2117" i="25"/>
  <c r="G2117" i="25" s="1"/>
  <c r="F2118" i="25"/>
  <c r="G2118" i="25" s="1"/>
  <c r="F2119" i="25"/>
  <c r="G2119" i="25" s="1"/>
  <c r="F2120" i="25"/>
  <c r="G2120" i="25" s="1"/>
  <c r="F2121" i="25"/>
  <c r="G2121" i="25" s="1"/>
  <c r="F2122" i="25"/>
  <c r="G2122" i="25" s="1"/>
  <c r="F2123" i="25"/>
  <c r="G2123" i="25" s="1"/>
  <c r="F2124" i="25"/>
  <c r="G2124" i="25" s="1"/>
  <c r="F2125" i="25"/>
  <c r="G2125" i="25" s="1"/>
  <c r="F2126" i="25"/>
  <c r="G2126" i="25" s="1"/>
  <c r="F2127" i="25"/>
  <c r="G2127" i="25" s="1"/>
  <c r="F2128" i="25"/>
  <c r="G2128" i="25" s="1"/>
  <c r="F2129" i="25"/>
  <c r="G2129" i="25" s="1"/>
  <c r="F2130" i="25"/>
  <c r="G2130" i="25" s="1"/>
  <c r="F2131" i="25"/>
  <c r="G2131" i="25" s="1"/>
  <c r="F2132" i="25"/>
  <c r="G2132" i="25" s="1"/>
  <c r="F2133" i="25"/>
  <c r="G2133" i="25" s="1"/>
  <c r="F2134" i="25"/>
  <c r="G2134" i="25" s="1"/>
  <c r="F2135" i="25"/>
  <c r="G2135" i="25" s="1"/>
  <c r="F2136" i="25"/>
  <c r="G2136" i="25" s="1"/>
  <c r="F2137" i="25"/>
  <c r="G2137" i="25" s="1"/>
  <c r="F2138" i="25"/>
  <c r="G2138" i="25" s="1"/>
  <c r="F2139" i="25"/>
  <c r="G2139" i="25" s="1"/>
  <c r="F2140" i="25"/>
  <c r="G2140" i="25" s="1"/>
  <c r="F2141" i="25"/>
  <c r="G2141" i="25" s="1"/>
  <c r="F2142" i="25"/>
  <c r="G2142" i="25" s="1"/>
  <c r="F2143" i="25"/>
  <c r="G2143" i="25" s="1"/>
  <c r="F2144" i="25"/>
  <c r="G2144" i="25" s="1"/>
  <c r="F2145" i="25"/>
  <c r="G2145" i="25" s="1"/>
  <c r="F2146" i="25"/>
  <c r="G2146" i="25" s="1"/>
  <c r="F2147" i="25"/>
  <c r="G2147" i="25" s="1"/>
  <c r="F2148" i="25"/>
  <c r="G2148" i="25" s="1"/>
  <c r="F2149" i="25"/>
  <c r="G2149" i="25" s="1"/>
  <c r="F2150" i="25"/>
  <c r="G2150" i="25" s="1"/>
  <c r="F2151" i="25"/>
  <c r="G2151" i="25" s="1"/>
  <c r="F2152" i="25"/>
  <c r="G2152" i="25" s="1"/>
  <c r="F2153" i="25"/>
  <c r="G2153" i="25" s="1"/>
  <c r="F2154" i="25"/>
  <c r="G2154" i="25" s="1"/>
  <c r="F2155" i="25"/>
  <c r="G2155" i="25" s="1"/>
  <c r="F2156" i="25"/>
  <c r="G2156" i="25" s="1"/>
  <c r="F2157" i="25"/>
  <c r="G2157" i="25" s="1"/>
  <c r="F2158" i="25"/>
  <c r="G2158" i="25" s="1"/>
  <c r="F2159" i="25"/>
  <c r="G2159" i="25" s="1"/>
  <c r="F2160" i="25"/>
  <c r="G2160" i="25" s="1"/>
  <c r="F2161" i="25"/>
  <c r="G2161" i="25" s="1"/>
  <c r="F2162" i="25"/>
  <c r="G2162" i="25" s="1"/>
  <c r="F2163" i="25"/>
  <c r="G2163" i="25" s="1"/>
  <c r="F2164" i="25"/>
  <c r="G2164" i="25" s="1"/>
  <c r="F2165" i="25"/>
  <c r="G2165" i="25" s="1"/>
  <c r="F2166" i="25"/>
  <c r="G2166" i="25" s="1"/>
  <c r="F2167" i="25"/>
  <c r="G2167" i="25" s="1"/>
  <c r="F2168" i="25"/>
  <c r="G2168" i="25" s="1"/>
  <c r="F2169" i="25"/>
  <c r="G2169" i="25" s="1"/>
  <c r="F2170" i="25"/>
  <c r="G2170" i="25" s="1"/>
  <c r="F2171" i="25"/>
  <c r="G2171" i="25" s="1"/>
  <c r="F2172" i="25"/>
  <c r="G2172" i="25" s="1"/>
  <c r="F2173" i="25"/>
  <c r="G2173" i="25" s="1"/>
  <c r="F2174" i="25"/>
  <c r="G2174" i="25" s="1"/>
  <c r="F2175" i="25"/>
  <c r="G2175" i="25" s="1"/>
  <c r="F2176" i="25"/>
  <c r="G2176" i="25" s="1"/>
  <c r="F2177" i="25"/>
  <c r="G2177" i="25" s="1"/>
  <c r="F2178" i="25"/>
  <c r="G2178" i="25" s="1"/>
  <c r="F2179" i="25"/>
  <c r="G2179" i="25" s="1"/>
  <c r="F2180" i="25"/>
  <c r="G2180" i="25" s="1"/>
  <c r="F2181" i="25"/>
  <c r="G2181" i="25" s="1"/>
  <c r="F2182" i="25"/>
  <c r="G2182" i="25" s="1"/>
  <c r="F2183" i="25"/>
  <c r="G2183" i="25" s="1"/>
  <c r="F2184" i="25"/>
  <c r="G2184" i="25" s="1"/>
  <c r="F2185" i="25"/>
  <c r="G2185" i="25" s="1"/>
  <c r="F2186" i="25"/>
  <c r="G2186" i="25" s="1"/>
  <c r="F2187" i="25"/>
  <c r="G2187" i="25" s="1"/>
  <c r="F2188" i="25"/>
  <c r="G2188" i="25" s="1"/>
  <c r="F2189" i="25"/>
  <c r="G2189" i="25" s="1"/>
  <c r="F2190" i="25"/>
  <c r="G2190" i="25" s="1"/>
  <c r="F2191" i="25"/>
  <c r="G2191" i="25" s="1"/>
  <c r="F2192" i="25"/>
  <c r="G2192" i="25" s="1"/>
  <c r="F2193" i="25"/>
  <c r="G2193" i="25" s="1"/>
  <c r="F2194" i="25"/>
  <c r="G2194" i="25" s="1"/>
  <c r="F2195" i="25"/>
  <c r="G2195" i="25" s="1"/>
  <c r="F2196" i="25"/>
  <c r="G2196" i="25" s="1"/>
  <c r="F2197" i="25"/>
  <c r="G2197" i="25" s="1"/>
  <c r="F2198" i="25"/>
  <c r="G2198" i="25" s="1"/>
  <c r="F2199" i="25"/>
  <c r="G2199" i="25" s="1"/>
  <c r="F2200" i="25"/>
  <c r="G2200" i="25" s="1"/>
  <c r="F2201" i="25"/>
  <c r="G2201" i="25" s="1"/>
  <c r="F2202" i="25"/>
  <c r="G2202" i="25" s="1"/>
  <c r="F2203" i="25"/>
  <c r="G2203" i="25" s="1"/>
  <c r="F2204" i="25"/>
  <c r="G2204" i="25" s="1"/>
  <c r="F2205" i="25"/>
  <c r="G2205" i="25" s="1"/>
  <c r="F2206" i="25"/>
  <c r="G2206" i="25" s="1"/>
  <c r="F2207" i="25"/>
  <c r="G2207" i="25" s="1"/>
  <c r="F2208" i="25"/>
  <c r="G2208" i="25" s="1"/>
  <c r="F2209" i="25"/>
  <c r="G2209" i="25" s="1"/>
  <c r="F2210" i="25"/>
  <c r="G2210" i="25" s="1"/>
  <c r="F2211" i="25"/>
  <c r="G2211" i="25" s="1"/>
  <c r="F2212" i="25"/>
  <c r="G2212" i="25" s="1"/>
  <c r="F2213" i="25"/>
  <c r="G2213" i="25" s="1"/>
  <c r="F2214" i="25"/>
  <c r="G2214" i="25" s="1"/>
  <c r="F2215" i="25"/>
  <c r="G2215" i="25" s="1"/>
  <c r="F2216" i="25"/>
  <c r="G2216" i="25" s="1"/>
  <c r="F2217" i="25"/>
  <c r="G2217" i="25" s="1"/>
  <c r="F2218" i="25"/>
  <c r="G2218" i="25" s="1"/>
  <c r="F2219" i="25"/>
  <c r="G2219" i="25" s="1"/>
  <c r="F2220" i="25"/>
  <c r="G2220" i="25" s="1"/>
  <c r="F2221" i="25"/>
  <c r="G2221" i="25" s="1"/>
  <c r="F2222" i="25"/>
  <c r="G2222" i="25" s="1"/>
  <c r="F2223" i="25"/>
  <c r="G2223" i="25" s="1"/>
  <c r="F2224" i="25"/>
  <c r="G2224" i="25" s="1"/>
  <c r="F2225" i="25"/>
  <c r="G2225" i="25" s="1"/>
  <c r="F2226" i="25"/>
  <c r="G2226" i="25" s="1"/>
  <c r="F2227" i="25"/>
  <c r="G2227" i="25" s="1"/>
  <c r="F2228" i="25"/>
  <c r="G2228" i="25" s="1"/>
  <c r="F2229" i="25"/>
  <c r="G2229" i="25" s="1"/>
  <c r="F2230" i="25"/>
  <c r="G2230" i="25" s="1"/>
  <c r="F2231" i="25"/>
  <c r="G2231" i="25" s="1"/>
  <c r="F2232" i="25"/>
  <c r="G2232" i="25" s="1"/>
  <c r="F2233" i="25"/>
  <c r="G2233" i="25" s="1"/>
  <c r="F2234" i="25"/>
  <c r="G2234" i="25" s="1"/>
  <c r="F2235" i="25"/>
  <c r="G2235" i="25" s="1"/>
  <c r="F2236" i="25"/>
  <c r="G2236" i="25" s="1"/>
  <c r="F2237" i="25"/>
  <c r="G2237" i="25" s="1"/>
  <c r="F2238" i="25"/>
  <c r="G2238" i="25" s="1"/>
  <c r="F2239" i="25"/>
  <c r="G2239" i="25" s="1"/>
  <c r="F2240" i="25"/>
  <c r="G2240" i="25" s="1"/>
  <c r="F2241" i="25"/>
  <c r="G2241" i="25" s="1"/>
  <c r="F2242" i="25"/>
  <c r="G2242" i="25" s="1"/>
  <c r="F2243" i="25"/>
  <c r="G2243" i="25" s="1"/>
  <c r="F2244" i="25"/>
  <c r="G2244" i="25" s="1"/>
  <c r="F2245" i="25"/>
  <c r="G2245" i="25" s="1"/>
  <c r="F2246" i="25"/>
  <c r="G2246" i="25" s="1"/>
  <c r="F2247" i="25"/>
  <c r="G2247" i="25" s="1"/>
  <c r="F2248" i="25"/>
  <c r="G2248" i="25" s="1"/>
  <c r="F2249" i="25"/>
  <c r="G2249" i="25" s="1"/>
  <c r="F2250" i="25"/>
  <c r="G2250" i="25" s="1"/>
  <c r="F2251" i="25"/>
  <c r="G2251" i="25" s="1"/>
  <c r="F2252" i="25"/>
  <c r="G2252" i="25" s="1"/>
  <c r="F2253" i="25"/>
  <c r="G2253" i="25" s="1"/>
  <c r="F2254" i="25"/>
  <c r="G2254" i="25" s="1"/>
  <c r="F2255" i="25"/>
  <c r="G2255" i="25" s="1"/>
  <c r="F2256" i="25"/>
  <c r="G2256" i="25" s="1"/>
  <c r="F2257" i="25"/>
  <c r="G2257" i="25" s="1"/>
  <c r="F2258" i="25"/>
  <c r="G2258" i="25" s="1"/>
  <c r="F2259" i="25"/>
  <c r="G2259" i="25" s="1"/>
  <c r="F2260" i="25"/>
  <c r="G2260" i="25" s="1"/>
  <c r="F2261" i="25"/>
  <c r="G2261" i="25" s="1"/>
  <c r="F2262" i="25"/>
  <c r="G2262" i="25" s="1"/>
  <c r="F2263" i="25"/>
  <c r="G2263" i="25" s="1"/>
  <c r="F2264" i="25"/>
  <c r="G2264" i="25" s="1"/>
  <c r="F2265" i="25"/>
  <c r="G2265" i="25" s="1"/>
  <c r="F2266" i="25"/>
  <c r="G2266" i="25" s="1"/>
  <c r="F2267" i="25"/>
  <c r="G2267" i="25" s="1"/>
  <c r="F2268" i="25"/>
  <c r="G2268" i="25" s="1"/>
  <c r="F2269" i="25"/>
  <c r="G2269" i="25" s="1"/>
  <c r="F2270" i="25"/>
  <c r="G2270" i="25" s="1"/>
  <c r="F2271" i="25"/>
  <c r="G2271" i="25" s="1"/>
  <c r="F2272" i="25"/>
  <c r="G2272" i="25" s="1"/>
  <c r="F2273" i="25"/>
  <c r="G2273" i="25" s="1"/>
  <c r="F2274" i="25"/>
  <c r="G2274" i="25" s="1"/>
  <c r="F2275" i="25"/>
  <c r="G2275" i="25" s="1"/>
  <c r="F2276" i="25"/>
  <c r="G2276" i="25" s="1"/>
  <c r="F2277" i="25"/>
  <c r="G2277" i="25" s="1"/>
  <c r="F2278" i="25"/>
  <c r="G2278" i="25" s="1"/>
  <c r="F2279" i="25"/>
  <c r="G2279" i="25" s="1"/>
  <c r="F2280" i="25"/>
  <c r="G2280" i="25" s="1"/>
  <c r="F2281" i="25"/>
  <c r="G2281" i="25" s="1"/>
  <c r="F2282" i="25"/>
  <c r="G2282" i="25" s="1"/>
  <c r="F2283" i="25"/>
  <c r="G2283" i="25" s="1"/>
  <c r="F2284" i="25"/>
  <c r="G2284" i="25" s="1"/>
  <c r="F2285" i="25"/>
  <c r="G2285" i="25" s="1"/>
  <c r="F2286" i="25"/>
  <c r="G2286" i="25" s="1"/>
  <c r="F2287" i="25"/>
  <c r="G2287" i="25" s="1"/>
  <c r="F2288" i="25"/>
  <c r="G2288" i="25" s="1"/>
  <c r="F2289" i="25"/>
  <c r="G2289" i="25" s="1"/>
  <c r="F2290" i="25"/>
  <c r="G2290" i="25" s="1"/>
  <c r="F2291" i="25"/>
  <c r="G2291" i="25" s="1"/>
  <c r="F2292" i="25"/>
  <c r="G2292" i="25" s="1"/>
  <c r="F2293" i="25"/>
  <c r="G2293" i="25" s="1"/>
  <c r="F2294" i="25"/>
  <c r="G2294" i="25" s="1"/>
  <c r="F2295" i="25"/>
  <c r="G2295" i="25" s="1"/>
  <c r="F2296" i="25"/>
  <c r="G2296" i="25" s="1"/>
  <c r="F2297" i="25"/>
  <c r="G2297" i="25" s="1"/>
  <c r="F2298" i="25"/>
  <c r="G2298" i="25" s="1"/>
  <c r="F2299" i="25"/>
  <c r="G2299" i="25" s="1"/>
  <c r="F2300" i="25"/>
  <c r="G2300" i="25" s="1"/>
  <c r="F2301" i="25"/>
  <c r="G2301" i="25" s="1"/>
  <c r="F2302" i="25"/>
  <c r="G2302" i="25" s="1"/>
  <c r="F2303" i="25"/>
  <c r="G2303" i="25" s="1"/>
  <c r="F2304" i="25"/>
  <c r="G2304" i="25" s="1"/>
  <c r="F2305" i="25"/>
  <c r="G2305" i="25" s="1"/>
  <c r="F2306" i="25"/>
  <c r="G2306" i="25" s="1"/>
  <c r="F2307" i="25"/>
  <c r="G2307" i="25" s="1"/>
  <c r="F2308" i="25"/>
  <c r="G2308" i="25" s="1"/>
  <c r="F2309" i="25"/>
  <c r="G2309" i="25" s="1"/>
  <c r="F2310" i="25"/>
  <c r="G2310" i="25" s="1"/>
  <c r="F2311" i="25"/>
  <c r="G2311" i="25" s="1"/>
  <c r="F2312" i="25"/>
  <c r="G2312" i="25" s="1"/>
  <c r="F2313" i="25"/>
  <c r="G2313" i="25" s="1"/>
  <c r="F2314" i="25"/>
  <c r="G2314" i="25" s="1"/>
  <c r="F2315" i="25"/>
  <c r="G2315" i="25" s="1"/>
  <c r="F2316" i="25"/>
  <c r="G2316" i="25" s="1"/>
  <c r="F2317" i="25"/>
  <c r="G2317" i="25" s="1"/>
  <c r="F2318" i="25"/>
  <c r="G2318" i="25" s="1"/>
  <c r="F2319" i="25"/>
  <c r="G2319" i="25" s="1"/>
  <c r="F2320" i="25"/>
  <c r="G2320" i="25" s="1"/>
  <c r="F2321" i="25"/>
  <c r="G2321" i="25" s="1"/>
  <c r="F2322" i="25"/>
  <c r="G2322" i="25" s="1"/>
  <c r="F2323" i="25"/>
  <c r="G2323" i="25" s="1"/>
  <c r="F2324" i="25"/>
  <c r="G2324" i="25" s="1"/>
  <c r="F2325" i="25"/>
  <c r="G2325" i="25" s="1"/>
  <c r="F2326" i="25"/>
  <c r="G2326" i="25" s="1"/>
  <c r="F2327" i="25"/>
  <c r="G2327" i="25" s="1"/>
  <c r="F2328" i="25"/>
  <c r="G2328" i="25" s="1"/>
  <c r="F2329" i="25"/>
  <c r="G2329" i="25" s="1"/>
  <c r="F2330" i="25"/>
  <c r="G2330" i="25" s="1"/>
  <c r="F2331" i="25"/>
  <c r="G2331" i="25" s="1"/>
  <c r="F2332" i="25"/>
  <c r="G2332" i="25" s="1"/>
  <c r="F2333" i="25"/>
  <c r="G2333" i="25" s="1"/>
  <c r="F2334" i="25"/>
  <c r="G2334" i="25" s="1"/>
  <c r="F2335" i="25"/>
  <c r="G2335" i="25" s="1"/>
  <c r="F2336" i="25"/>
  <c r="G2336" i="25" s="1"/>
  <c r="F2337" i="25"/>
  <c r="G2337" i="25" s="1"/>
  <c r="F2338" i="25"/>
  <c r="G2338" i="25" s="1"/>
  <c r="F2339" i="25"/>
  <c r="G2339" i="25" s="1"/>
  <c r="F2340" i="25"/>
  <c r="G2340" i="25" s="1"/>
  <c r="F2341" i="25"/>
  <c r="G2341" i="25" s="1"/>
  <c r="F2342" i="25"/>
  <c r="G2342" i="25" s="1"/>
  <c r="F2343" i="25"/>
  <c r="G2343" i="25" s="1"/>
  <c r="F2344" i="25"/>
  <c r="G2344" i="25" s="1"/>
  <c r="F2345" i="25"/>
  <c r="G2345" i="25" s="1"/>
  <c r="F2346" i="25"/>
  <c r="G2346" i="25" s="1"/>
  <c r="F2347" i="25"/>
  <c r="G2347" i="25" s="1"/>
  <c r="F2348" i="25"/>
  <c r="G2348" i="25" s="1"/>
  <c r="F2349" i="25"/>
  <c r="G2349" i="25" s="1"/>
  <c r="F2350" i="25"/>
  <c r="G2350" i="25" s="1"/>
  <c r="F2351" i="25"/>
  <c r="G2351" i="25" s="1"/>
  <c r="F2352" i="25"/>
  <c r="G2352" i="25" s="1"/>
  <c r="F2353" i="25"/>
  <c r="G2353" i="25" s="1"/>
  <c r="F2354" i="25"/>
  <c r="G2354" i="25" s="1"/>
  <c r="F2355" i="25"/>
  <c r="G2355" i="25" s="1"/>
  <c r="F2356" i="25"/>
  <c r="G2356" i="25" s="1"/>
  <c r="F2357" i="25"/>
  <c r="G2357" i="25" s="1"/>
  <c r="F2358" i="25"/>
  <c r="G2358" i="25" s="1"/>
  <c r="F2359" i="25"/>
  <c r="G2359" i="25" s="1"/>
  <c r="F2360" i="25"/>
  <c r="G2360" i="25" s="1"/>
  <c r="F2361" i="25"/>
  <c r="G2361" i="25" s="1"/>
  <c r="F2362" i="25"/>
  <c r="G2362" i="25" s="1"/>
  <c r="F2363" i="25"/>
  <c r="G2363" i="25" s="1"/>
  <c r="F2364" i="25"/>
  <c r="G2364" i="25" s="1"/>
  <c r="F2365" i="25"/>
  <c r="G2365" i="25" s="1"/>
  <c r="F2366" i="25"/>
  <c r="G2366" i="25" s="1"/>
  <c r="F2367" i="25"/>
  <c r="G2367" i="25" s="1"/>
  <c r="F2368" i="25"/>
  <c r="G2368" i="25" s="1"/>
  <c r="F2369" i="25"/>
  <c r="G2369" i="25" s="1"/>
  <c r="F2370" i="25"/>
  <c r="G2370" i="25" s="1"/>
  <c r="F2371" i="25"/>
  <c r="G2371" i="25" s="1"/>
  <c r="F2372" i="25"/>
  <c r="G2372" i="25" s="1"/>
  <c r="F2373" i="25"/>
  <c r="G2373" i="25" s="1"/>
  <c r="F2374" i="25"/>
  <c r="G2374" i="25" s="1"/>
  <c r="F2375" i="25"/>
  <c r="G2375" i="25" s="1"/>
  <c r="F2376" i="25"/>
  <c r="G2376" i="25" s="1"/>
  <c r="F2377" i="25"/>
  <c r="G2377" i="25" s="1"/>
  <c r="F2378" i="25"/>
  <c r="G2378" i="25" s="1"/>
  <c r="F2379" i="25"/>
  <c r="G2379" i="25" s="1"/>
  <c r="F2380" i="25"/>
  <c r="G2380" i="25" s="1"/>
  <c r="F2381" i="25"/>
  <c r="G2381" i="25" s="1"/>
  <c r="F2382" i="25"/>
  <c r="G2382" i="25" s="1"/>
  <c r="F2383" i="25"/>
  <c r="G2383" i="25" s="1"/>
  <c r="F2384" i="25"/>
  <c r="G2384" i="25" s="1"/>
  <c r="F2385" i="25"/>
  <c r="G2385" i="25" s="1"/>
  <c r="F2386" i="25"/>
  <c r="G2386" i="25" s="1"/>
  <c r="F2387" i="25"/>
  <c r="G2387" i="25" s="1"/>
  <c r="F2388" i="25"/>
  <c r="G2388" i="25" s="1"/>
  <c r="F2389" i="25"/>
  <c r="G2389" i="25" s="1"/>
  <c r="F2390" i="25"/>
  <c r="G2390" i="25" s="1"/>
  <c r="F2391" i="25"/>
  <c r="G2391" i="25" s="1"/>
  <c r="F2392" i="25"/>
  <c r="G2392" i="25" s="1"/>
  <c r="F2393" i="25"/>
  <c r="G2393" i="25" s="1"/>
  <c r="F2394" i="25"/>
  <c r="G2394" i="25" s="1"/>
  <c r="F2395" i="25"/>
  <c r="G2395" i="25" s="1"/>
  <c r="F2396" i="25"/>
  <c r="G2396" i="25" s="1"/>
  <c r="F2397" i="25"/>
  <c r="G2397" i="25" s="1"/>
  <c r="F2398" i="25"/>
  <c r="G2398" i="25" s="1"/>
  <c r="F2399" i="25"/>
  <c r="G2399" i="25" s="1"/>
  <c r="F2400" i="25"/>
  <c r="G2400" i="25" s="1"/>
  <c r="F2401" i="25"/>
  <c r="G2401" i="25" s="1"/>
  <c r="F2402" i="25"/>
  <c r="G2402" i="25" s="1"/>
  <c r="F2403" i="25"/>
  <c r="G2403" i="25" s="1"/>
  <c r="F2404" i="25"/>
  <c r="G2404" i="25" s="1"/>
  <c r="F2405" i="25"/>
  <c r="G2405" i="25" s="1"/>
  <c r="F2406" i="25"/>
  <c r="G2406" i="25" s="1"/>
  <c r="F2407" i="25"/>
  <c r="G2407" i="25" s="1"/>
  <c r="F2408" i="25"/>
  <c r="G2408" i="25" s="1"/>
  <c r="F2409" i="25"/>
  <c r="G2409" i="25" s="1"/>
  <c r="F2410" i="25"/>
  <c r="G2410" i="25" s="1"/>
  <c r="F2411" i="25"/>
  <c r="G2411" i="25" s="1"/>
  <c r="F2412" i="25"/>
  <c r="G2412" i="25" s="1"/>
  <c r="F2413" i="25"/>
  <c r="G2413" i="25" s="1"/>
  <c r="F2414" i="25"/>
  <c r="G2414" i="25" s="1"/>
  <c r="F2415" i="25"/>
  <c r="G2415" i="25" s="1"/>
  <c r="F2416" i="25"/>
  <c r="G2416" i="25" s="1"/>
  <c r="F2417" i="25"/>
  <c r="G2417" i="25" s="1"/>
  <c r="F2418" i="25"/>
  <c r="G2418" i="25" s="1"/>
  <c r="F2419" i="25"/>
  <c r="G2419" i="25" s="1"/>
  <c r="F2420" i="25"/>
  <c r="G2420" i="25" s="1"/>
  <c r="F2421" i="25"/>
  <c r="G2421" i="25" s="1"/>
  <c r="F2422" i="25"/>
  <c r="G2422" i="25" s="1"/>
  <c r="F2423" i="25"/>
  <c r="G2423" i="25" s="1"/>
  <c r="F2424" i="25"/>
  <c r="G2424" i="25" s="1"/>
  <c r="F2425" i="25"/>
  <c r="G2425" i="25" s="1"/>
  <c r="F2426" i="25"/>
  <c r="G2426" i="25" s="1"/>
  <c r="F2427" i="25"/>
  <c r="G2427" i="25" s="1"/>
  <c r="F2428" i="25"/>
  <c r="G2428" i="25" s="1"/>
  <c r="F2429" i="25"/>
  <c r="G2429" i="25" s="1"/>
  <c r="F2430" i="25"/>
  <c r="G2430" i="25" s="1"/>
  <c r="F2431" i="25"/>
  <c r="G2431" i="25" s="1"/>
  <c r="F2432" i="25"/>
  <c r="G2432" i="25" s="1"/>
  <c r="F2433" i="25"/>
  <c r="G2433" i="25" s="1"/>
  <c r="F2434" i="25"/>
  <c r="G2434" i="25" s="1"/>
  <c r="F2435" i="25"/>
  <c r="G2435" i="25" s="1"/>
  <c r="F2436" i="25"/>
  <c r="G2436" i="25" s="1"/>
  <c r="F2437" i="25"/>
  <c r="G2437" i="25" s="1"/>
  <c r="F2438" i="25"/>
  <c r="G2438" i="25" s="1"/>
  <c r="F2439" i="25"/>
  <c r="G2439" i="25" s="1"/>
  <c r="F2440" i="25"/>
  <c r="G2440" i="25" s="1"/>
  <c r="F2441" i="25"/>
  <c r="G2441" i="25" s="1"/>
  <c r="F2442" i="25"/>
  <c r="G2442" i="25" s="1"/>
  <c r="F2443" i="25"/>
  <c r="G2443" i="25" s="1"/>
  <c r="F2444" i="25"/>
  <c r="G2444" i="25" s="1"/>
  <c r="F2445" i="25"/>
  <c r="G2445" i="25" s="1"/>
  <c r="F2446" i="25"/>
  <c r="G2446" i="25" s="1"/>
  <c r="F2447" i="25"/>
  <c r="G2447" i="25" s="1"/>
  <c r="F2448" i="25"/>
  <c r="G2448" i="25" s="1"/>
  <c r="F2449" i="25"/>
  <c r="G2449" i="25" s="1"/>
  <c r="F2450" i="25"/>
  <c r="G2450" i="25" s="1"/>
  <c r="F2451" i="25"/>
  <c r="G2451" i="25" s="1"/>
  <c r="F2452" i="25"/>
  <c r="G2452" i="25" s="1"/>
  <c r="F2453" i="25"/>
  <c r="G2453" i="25" s="1"/>
  <c r="F2454" i="25"/>
  <c r="G2454" i="25" s="1"/>
  <c r="F2455" i="25"/>
  <c r="G2455" i="25" s="1"/>
  <c r="F2456" i="25"/>
  <c r="G2456" i="25" s="1"/>
  <c r="F2457" i="25"/>
  <c r="G2457" i="25" s="1"/>
  <c r="F2458" i="25"/>
  <c r="G2458" i="25" s="1"/>
  <c r="F2459" i="25"/>
  <c r="G2459" i="25" s="1"/>
  <c r="F2460" i="25"/>
  <c r="G2460" i="25" s="1"/>
  <c r="F2461" i="25"/>
  <c r="G2461" i="25" s="1"/>
  <c r="F2462" i="25"/>
  <c r="G2462" i="25" s="1"/>
  <c r="F2463" i="25"/>
  <c r="G2463" i="25" s="1"/>
  <c r="F2464" i="25"/>
  <c r="G2464" i="25" s="1"/>
  <c r="F2465" i="25"/>
  <c r="G2465" i="25" s="1"/>
  <c r="F2466" i="25"/>
  <c r="G2466" i="25" s="1"/>
  <c r="F2467" i="25"/>
  <c r="G2467" i="25" s="1"/>
  <c r="F2468" i="25"/>
  <c r="G2468" i="25" s="1"/>
  <c r="F2469" i="25"/>
  <c r="G2469" i="25" s="1"/>
  <c r="F2470" i="25"/>
  <c r="G2470" i="25" s="1"/>
  <c r="F2471" i="25"/>
  <c r="G2471" i="25" s="1"/>
  <c r="F2472" i="25"/>
  <c r="G2472" i="25" s="1"/>
  <c r="F2473" i="25"/>
  <c r="G2473" i="25" s="1"/>
  <c r="F2474" i="25"/>
  <c r="G2474" i="25" s="1"/>
  <c r="F2475" i="25"/>
  <c r="G2475" i="25" s="1"/>
  <c r="F2476" i="25"/>
  <c r="G2476" i="25" s="1"/>
  <c r="F2477" i="25"/>
  <c r="G2477" i="25" s="1"/>
  <c r="F2478" i="25"/>
  <c r="G2478" i="25" s="1"/>
  <c r="F2479" i="25"/>
  <c r="G2479" i="25" s="1"/>
  <c r="F2480" i="25"/>
  <c r="G2480" i="25" s="1"/>
  <c r="F2481" i="25"/>
  <c r="G2481" i="25" s="1"/>
  <c r="F2482" i="25"/>
  <c r="G2482" i="25" s="1"/>
  <c r="F2483" i="25"/>
  <c r="G2483" i="25" s="1"/>
  <c r="F2484" i="25"/>
  <c r="G2484" i="25" s="1"/>
  <c r="F2485" i="25"/>
  <c r="G2485" i="25" s="1"/>
  <c r="F2486" i="25"/>
  <c r="G2486" i="25" s="1"/>
  <c r="F2487" i="25"/>
  <c r="G2487" i="25" s="1"/>
  <c r="F2488" i="25"/>
  <c r="G2488" i="25" s="1"/>
  <c r="F2489" i="25"/>
  <c r="G2489" i="25" s="1"/>
  <c r="F2490" i="25"/>
  <c r="G2490" i="25" s="1"/>
  <c r="F2491" i="25"/>
  <c r="G2491" i="25" s="1"/>
  <c r="F2492" i="25"/>
  <c r="G2492" i="25" s="1"/>
  <c r="F2493" i="25"/>
  <c r="G2493" i="25" s="1"/>
  <c r="F2494" i="25"/>
  <c r="G2494" i="25" s="1"/>
  <c r="F2495" i="25"/>
  <c r="G2495" i="25" s="1"/>
  <c r="F2496" i="25"/>
  <c r="G2496" i="25" s="1"/>
  <c r="F2497" i="25"/>
  <c r="G2497" i="25" s="1"/>
  <c r="F2498" i="25"/>
  <c r="G2498" i="25" s="1"/>
  <c r="F2499" i="25"/>
  <c r="G2499" i="25" s="1"/>
  <c r="F2500" i="25"/>
  <c r="G2500" i="25" s="1"/>
  <c r="F2501" i="25"/>
  <c r="G2501" i="25" s="1"/>
  <c r="F2502" i="25"/>
  <c r="G2502" i="25" s="1"/>
  <c r="F2503" i="25"/>
  <c r="G2503" i="25" s="1"/>
  <c r="F2504" i="25"/>
  <c r="G2504" i="25" s="1"/>
  <c r="F2505" i="25"/>
  <c r="G2505" i="25" s="1"/>
  <c r="F2506" i="25"/>
  <c r="G2506" i="25" s="1"/>
  <c r="F2507" i="25"/>
  <c r="G2507" i="25" s="1"/>
  <c r="F2508" i="25"/>
  <c r="G2508" i="25" s="1"/>
  <c r="F2509" i="25"/>
  <c r="G2509" i="25" s="1"/>
  <c r="F2510" i="25"/>
  <c r="G2510" i="25" s="1"/>
  <c r="F2511" i="25"/>
  <c r="G2511" i="25" s="1"/>
  <c r="F2512" i="25"/>
  <c r="G2512" i="25" s="1"/>
  <c r="F2513" i="25"/>
  <c r="G2513" i="25" s="1"/>
  <c r="F2514" i="25"/>
  <c r="G2514" i="25" s="1"/>
  <c r="F2515" i="25"/>
  <c r="G2515" i="25" s="1"/>
  <c r="F2516" i="25"/>
  <c r="G2516" i="25" s="1"/>
  <c r="F2517" i="25"/>
  <c r="G2517" i="25" s="1"/>
  <c r="F2518" i="25"/>
  <c r="G2518" i="25" s="1"/>
  <c r="F2519" i="25"/>
  <c r="G2519" i="25" s="1"/>
  <c r="F2520" i="25"/>
  <c r="G2520" i="25" s="1"/>
  <c r="F2521" i="25"/>
  <c r="G2521" i="25" s="1"/>
  <c r="F2522" i="25"/>
  <c r="G2522" i="25" s="1"/>
  <c r="F2523" i="25"/>
  <c r="G2523" i="25" s="1"/>
  <c r="F2524" i="25"/>
  <c r="G2524" i="25" s="1"/>
  <c r="F2525" i="25"/>
  <c r="G2525" i="25" s="1"/>
  <c r="F2526" i="25"/>
  <c r="G2526" i="25" s="1"/>
  <c r="F2527" i="25"/>
  <c r="G2527" i="25" s="1"/>
  <c r="F2528" i="25"/>
  <c r="G2528" i="25" s="1"/>
  <c r="F2529" i="25"/>
  <c r="G2529" i="25" s="1"/>
  <c r="F2530" i="25"/>
  <c r="G2530" i="25" s="1"/>
  <c r="F2531" i="25"/>
  <c r="G2531" i="25" s="1"/>
  <c r="F2532" i="25"/>
  <c r="G2532" i="25" s="1"/>
  <c r="F2533" i="25"/>
  <c r="G2533" i="25" s="1"/>
  <c r="F2534" i="25"/>
  <c r="G2534" i="25" s="1"/>
  <c r="F2535" i="25"/>
  <c r="G2535" i="25" s="1"/>
  <c r="F2536" i="25"/>
  <c r="G2536" i="25" s="1"/>
  <c r="F2537" i="25"/>
  <c r="G2537" i="25" s="1"/>
  <c r="F2538" i="25"/>
  <c r="G2538" i="25" s="1"/>
  <c r="F2539" i="25"/>
  <c r="G2539" i="25" s="1"/>
  <c r="F2540" i="25"/>
  <c r="G2540" i="25" s="1"/>
  <c r="F2541" i="25"/>
  <c r="G2541" i="25" s="1"/>
  <c r="F2542" i="25"/>
  <c r="G2542" i="25" s="1"/>
  <c r="F2543" i="25"/>
  <c r="G2543" i="25" s="1"/>
  <c r="F2544" i="25"/>
  <c r="G2544" i="25" s="1"/>
  <c r="F2545" i="25"/>
  <c r="G2545" i="25" s="1"/>
  <c r="F2546" i="25"/>
  <c r="G2546" i="25" s="1"/>
  <c r="F2547" i="25"/>
  <c r="G2547" i="25" s="1"/>
  <c r="F2548" i="25"/>
  <c r="G2548" i="25" s="1"/>
  <c r="F2549" i="25"/>
  <c r="G2549" i="25" s="1"/>
  <c r="F2550" i="25"/>
  <c r="G2550" i="25" s="1"/>
  <c r="F2551" i="25"/>
  <c r="G2551" i="25" s="1"/>
  <c r="F2552" i="25"/>
  <c r="G2552" i="25" s="1"/>
  <c r="F2553" i="25"/>
  <c r="G2553" i="25" s="1"/>
  <c r="F2554" i="25"/>
  <c r="G2554" i="25" s="1"/>
  <c r="F2555" i="25"/>
  <c r="G2555" i="25" s="1"/>
  <c r="F2556" i="25"/>
  <c r="G2556" i="25" s="1"/>
  <c r="F2557" i="25"/>
  <c r="G2557" i="25" s="1"/>
  <c r="F2558" i="25"/>
  <c r="G2558" i="25" s="1"/>
  <c r="F2559" i="25"/>
  <c r="G2559" i="25" s="1"/>
  <c r="F2560" i="25"/>
  <c r="G2560" i="25" s="1"/>
  <c r="F2561" i="25"/>
  <c r="G2561" i="25" s="1"/>
  <c r="F2562" i="25"/>
  <c r="G2562" i="25" s="1"/>
  <c r="F2563" i="25"/>
  <c r="G2563" i="25" s="1"/>
  <c r="F2564" i="25"/>
  <c r="G2564" i="25" s="1"/>
  <c r="F2565" i="25"/>
  <c r="G2565" i="25" s="1"/>
  <c r="F2566" i="25"/>
  <c r="G2566" i="25" s="1"/>
  <c r="F2567" i="25"/>
  <c r="G2567" i="25" s="1"/>
  <c r="F2568" i="25"/>
  <c r="G2568" i="25" s="1"/>
  <c r="F2569" i="25"/>
  <c r="G2569" i="25" s="1"/>
  <c r="F2570" i="25"/>
  <c r="G2570" i="25" s="1"/>
  <c r="F2571" i="25"/>
  <c r="G2571" i="25" s="1"/>
  <c r="F2572" i="25"/>
  <c r="G2572" i="25" s="1"/>
  <c r="F2573" i="25"/>
  <c r="G2573" i="25" s="1"/>
  <c r="F2574" i="25"/>
  <c r="G2574" i="25" s="1"/>
  <c r="F2575" i="25"/>
  <c r="G2575" i="25" s="1"/>
  <c r="F2576" i="25"/>
  <c r="G2576" i="25" s="1"/>
  <c r="F2577" i="25"/>
  <c r="G2577" i="25" s="1"/>
  <c r="F2578" i="25"/>
  <c r="G2578" i="25" s="1"/>
  <c r="F2579" i="25"/>
  <c r="G2579" i="25" s="1"/>
  <c r="F2580" i="25"/>
  <c r="G2580" i="25" s="1"/>
  <c r="F2581" i="25"/>
  <c r="G2581" i="25" s="1"/>
  <c r="F2582" i="25"/>
  <c r="G2582" i="25" s="1"/>
  <c r="F2583" i="25"/>
  <c r="G2583" i="25" s="1"/>
  <c r="F2584" i="25"/>
  <c r="G2584" i="25" s="1"/>
  <c r="F2585" i="25"/>
  <c r="G2585" i="25" s="1"/>
  <c r="F2586" i="25"/>
  <c r="G2586" i="25" s="1"/>
  <c r="F2587" i="25"/>
  <c r="G2587" i="25" s="1"/>
  <c r="F2588" i="25"/>
  <c r="G2588" i="25" s="1"/>
  <c r="F2589" i="25"/>
  <c r="G2589" i="25" s="1"/>
  <c r="F2590" i="25"/>
  <c r="G2590" i="25" s="1"/>
  <c r="F2591" i="25"/>
  <c r="G2591" i="25" s="1"/>
  <c r="F2592" i="25"/>
  <c r="G2592" i="25" s="1"/>
  <c r="F2593" i="25"/>
  <c r="G2593" i="25" s="1"/>
  <c r="F2594" i="25"/>
  <c r="G2594" i="25" s="1"/>
  <c r="F2595" i="25"/>
  <c r="G2595" i="25" s="1"/>
  <c r="F2596" i="25"/>
  <c r="G2596" i="25" s="1"/>
  <c r="F2597" i="25"/>
  <c r="G2597" i="25" s="1"/>
  <c r="F2598" i="25"/>
  <c r="G2598" i="25" s="1"/>
  <c r="F2599" i="25"/>
  <c r="G2599" i="25" s="1"/>
  <c r="F2600" i="25"/>
  <c r="G2600" i="25" s="1"/>
  <c r="F2601" i="25"/>
  <c r="G2601" i="25" s="1"/>
  <c r="F2602" i="25"/>
  <c r="G2602" i="25" s="1"/>
  <c r="F2603" i="25"/>
  <c r="G2603" i="25" s="1"/>
  <c r="F2604" i="25"/>
  <c r="G2604" i="25" s="1"/>
  <c r="F2605" i="25"/>
  <c r="G2605" i="25" s="1"/>
  <c r="F2606" i="25"/>
  <c r="G2606" i="25" s="1"/>
  <c r="F2607" i="25"/>
  <c r="G2607" i="25" s="1"/>
  <c r="F2608" i="25"/>
  <c r="G2608" i="25" s="1"/>
  <c r="F2609" i="25"/>
  <c r="G2609" i="25" s="1"/>
  <c r="F2610" i="25"/>
  <c r="G2610" i="25" s="1"/>
  <c r="F2611" i="25"/>
  <c r="G2611" i="25" s="1"/>
  <c r="F2612" i="25"/>
  <c r="G2612" i="25" s="1"/>
  <c r="F2613" i="25"/>
  <c r="G2613" i="25" s="1"/>
  <c r="F2614" i="25"/>
  <c r="G2614" i="25" s="1"/>
  <c r="F2615" i="25"/>
  <c r="G2615" i="25" s="1"/>
  <c r="F2616" i="25"/>
  <c r="G2616" i="25" s="1"/>
  <c r="F2617" i="25"/>
  <c r="G2617" i="25" s="1"/>
  <c r="F2618" i="25"/>
  <c r="G2618" i="25" s="1"/>
  <c r="F2619" i="25"/>
  <c r="G2619" i="25" s="1"/>
  <c r="F2620" i="25"/>
  <c r="G2620" i="25" s="1"/>
  <c r="F2621" i="25"/>
  <c r="G2621" i="25" s="1"/>
  <c r="F2622" i="25"/>
  <c r="G2622" i="25" s="1"/>
  <c r="F2623" i="25"/>
  <c r="G2623" i="25" s="1"/>
  <c r="F2624" i="25"/>
  <c r="G2624" i="25" s="1"/>
  <c r="F2625" i="25"/>
  <c r="G2625" i="25" s="1"/>
  <c r="F2626" i="25"/>
  <c r="G2626" i="25" s="1"/>
  <c r="F2627" i="25"/>
  <c r="G2627" i="25" s="1"/>
  <c r="F2628" i="25"/>
  <c r="G2628" i="25" s="1"/>
  <c r="F2629" i="25"/>
  <c r="G2629" i="25" s="1"/>
  <c r="F2630" i="25"/>
  <c r="G2630" i="25" s="1"/>
  <c r="F2631" i="25"/>
  <c r="G2631" i="25" s="1"/>
  <c r="F2632" i="25"/>
  <c r="G2632" i="25" s="1"/>
  <c r="F2633" i="25"/>
  <c r="G2633" i="25" s="1"/>
  <c r="F2634" i="25"/>
  <c r="G2634" i="25" s="1"/>
  <c r="F2635" i="25"/>
  <c r="G2635" i="25" s="1"/>
  <c r="F2636" i="25"/>
  <c r="G2636" i="25" s="1"/>
  <c r="F2637" i="25"/>
  <c r="G2637" i="25" s="1"/>
  <c r="F2638" i="25"/>
  <c r="G2638" i="25" s="1"/>
  <c r="F2639" i="25"/>
  <c r="G2639" i="25" s="1"/>
  <c r="F2640" i="25"/>
  <c r="G2640" i="25" s="1"/>
  <c r="F2641" i="25"/>
  <c r="G2641" i="25" s="1"/>
  <c r="F2642" i="25"/>
  <c r="G2642" i="25" s="1"/>
  <c r="F2643" i="25"/>
  <c r="G2643" i="25" s="1"/>
  <c r="F2644" i="25"/>
  <c r="G2644" i="25" s="1"/>
  <c r="F2645" i="25"/>
  <c r="G2645" i="25" s="1"/>
  <c r="F2646" i="25"/>
  <c r="G2646" i="25" s="1"/>
  <c r="F2647" i="25"/>
  <c r="G2647" i="25" s="1"/>
  <c r="F2648" i="25"/>
  <c r="G2648" i="25" s="1"/>
  <c r="F2649" i="25"/>
  <c r="G2649" i="25" s="1"/>
  <c r="F2650" i="25"/>
  <c r="G2650" i="25" s="1"/>
  <c r="F2651" i="25"/>
  <c r="G2651" i="25" s="1"/>
  <c r="F2652" i="25"/>
  <c r="G2652" i="25" s="1"/>
  <c r="F2653" i="25"/>
  <c r="G2653" i="25" s="1"/>
  <c r="F2654" i="25"/>
  <c r="G2654" i="25" s="1"/>
  <c r="F2655" i="25"/>
  <c r="G2655" i="25" s="1"/>
  <c r="F2656" i="25"/>
  <c r="G2656" i="25" s="1"/>
  <c r="F2657" i="25"/>
  <c r="G2657" i="25" s="1"/>
  <c r="F2658" i="25"/>
  <c r="G2658" i="25" s="1"/>
  <c r="F2659" i="25"/>
  <c r="G2659" i="25" s="1"/>
  <c r="F2660" i="25"/>
  <c r="G2660" i="25" s="1"/>
  <c r="F2661" i="25"/>
  <c r="G2661" i="25" s="1"/>
  <c r="F2662" i="25"/>
  <c r="G2662" i="25" s="1"/>
  <c r="F2663" i="25"/>
  <c r="G2663" i="25" s="1"/>
  <c r="F2664" i="25"/>
  <c r="G2664" i="25" s="1"/>
  <c r="F2665" i="25"/>
  <c r="G2665" i="25" s="1"/>
  <c r="F2666" i="25"/>
  <c r="G2666" i="25" s="1"/>
  <c r="F2667" i="25"/>
  <c r="G2667" i="25" s="1"/>
  <c r="F2668" i="25"/>
  <c r="G2668" i="25" s="1"/>
  <c r="F2669" i="25"/>
  <c r="G2669" i="25" s="1"/>
  <c r="F2670" i="25"/>
  <c r="G2670" i="25" s="1"/>
  <c r="F2671" i="25"/>
  <c r="G2671" i="25" s="1"/>
  <c r="F2672" i="25"/>
  <c r="G2672" i="25" s="1"/>
  <c r="F2673" i="25"/>
  <c r="G2673" i="25" s="1"/>
  <c r="F2674" i="25"/>
  <c r="G2674" i="25" s="1"/>
  <c r="F2675" i="25"/>
  <c r="G2675" i="25" s="1"/>
  <c r="F2676" i="25"/>
  <c r="G2676" i="25" s="1"/>
  <c r="F2677" i="25"/>
  <c r="G2677" i="25" s="1"/>
  <c r="F2678" i="25"/>
  <c r="G2678" i="25" s="1"/>
  <c r="F2679" i="25"/>
  <c r="G2679" i="25" s="1"/>
  <c r="F2680" i="25"/>
  <c r="G2680" i="25" s="1"/>
  <c r="F2681" i="25"/>
  <c r="G2681" i="25" s="1"/>
  <c r="F2682" i="25"/>
  <c r="G2682" i="25" s="1"/>
  <c r="F2683" i="25"/>
  <c r="G2683" i="25" s="1"/>
  <c r="F2684" i="25"/>
  <c r="G2684" i="25" s="1"/>
  <c r="F2685" i="25"/>
  <c r="G2685" i="25" s="1"/>
  <c r="F2686" i="25"/>
  <c r="G2686" i="25" s="1"/>
  <c r="F2687" i="25"/>
  <c r="G2687" i="25" s="1"/>
  <c r="F2688" i="25"/>
  <c r="G2688" i="25" s="1"/>
  <c r="F2689" i="25"/>
  <c r="G2689" i="25" s="1"/>
  <c r="F2690" i="25"/>
  <c r="G2690" i="25" s="1"/>
  <c r="F2691" i="25"/>
  <c r="G2691" i="25" s="1"/>
  <c r="F2692" i="25"/>
  <c r="G2692" i="25" s="1"/>
  <c r="F2693" i="25"/>
  <c r="G2693" i="25" s="1"/>
  <c r="F2694" i="25"/>
  <c r="G2694" i="25" s="1"/>
  <c r="F2695" i="25"/>
  <c r="G2695" i="25" s="1"/>
  <c r="F2696" i="25"/>
  <c r="G2696" i="25" s="1"/>
  <c r="F2697" i="25"/>
  <c r="G2697" i="25" s="1"/>
  <c r="F2698" i="25"/>
  <c r="G2698" i="25" s="1"/>
  <c r="F2699" i="25"/>
  <c r="G2699" i="25" s="1"/>
  <c r="F2700" i="25"/>
  <c r="G2700" i="25" s="1"/>
  <c r="F2701" i="25"/>
  <c r="G2701" i="25" s="1"/>
  <c r="F2702" i="25"/>
  <c r="G2702" i="25" s="1"/>
  <c r="F2703" i="25"/>
  <c r="G2703" i="25" s="1"/>
  <c r="F2704" i="25"/>
  <c r="G2704" i="25" s="1"/>
  <c r="F2705" i="25"/>
  <c r="G2705" i="25" s="1"/>
  <c r="F2706" i="25"/>
  <c r="G2706" i="25" s="1"/>
  <c r="F2707" i="25"/>
  <c r="G2707" i="25" s="1"/>
  <c r="F2708" i="25"/>
  <c r="G2708" i="25" s="1"/>
  <c r="F2709" i="25"/>
  <c r="G2709" i="25" s="1"/>
  <c r="F2710" i="25"/>
  <c r="G2710" i="25" s="1"/>
  <c r="F2711" i="25"/>
  <c r="G2711" i="25" s="1"/>
  <c r="F2712" i="25"/>
  <c r="G2712" i="25" s="1"/>
  <c r="F2713" i="25"/>
  <c r="G2713" i="25" s="1"/>
  <c r="F2714" i="25"/>
  <c r="G2714" i="25" s="1"/>
  <c r="F2715" i="25"/>
  <c r="G2715" i="25" s="1"/>
  <c r="F2716" i="25"/>
  <c r="G2716" i="25" s="1"/>
  <c r="F2717" i="25"/>
  <c r="G2717" i="25" s="1"/>
  <c r="F2718" i="25"/>
  <c r="G2718" i="25" s="1"/>
  <c r="F2719" i="25"/>
  <c r="G2719" i="25" s="1"/>
  <c r="F2720" i="25"/>
  <c r="G2720" i="25" s="1"/>
  <c r="F2721" i="25"/>
  <c r="G2721" i="25" s="1"/>
  <c r="F2722" i="25"/>
  <c r="G2722" i="25" s="1"/>
  <c r="F2723" i="25"/>
  <c r="G2723" i="25" s="1"/>
  <c r="F2724" i="25"/>
  <c r="G2724" i="25" s="1"/>
  <c r="F2725" i="25"/>
  <c r="G2725" i="25" s="1"/>
  <c r="F2726" i="25"/>
  <c r="G2726" i="25" s="1"/>
  <c r="F2727" i="25"/>
  <c r="G2727" i="25" s="1"/>
  <c r="F2728" i="25"/>
  <c r="G2728" i="25" s="1"/>
  <c r="F2729" i="25"/>
  <c r="G2729" i="25" s="1"/>
  <c r="F2730" i="25"/>
  <c r="G2730" i="25" s="1"/>
  <c r="F2731" i="25"/>
  <c r="G2731" i="25" s="1"/>
  <c r="F2732" i="25"/>
  <c r="G2732" i="25" s="1"/>
  <c r="F2733" i="25"/>
  <c r="G2733" i="25" s="1"/>
  <c r="F2734" i="25"/>
  <c r="G2734" i="25" s="1"/>
  <c r="F2735" i="25"/>
  <c r="G2735" i="25" s="1"/>
  <c r="F2736" i="25"/>
  <c r="G2736" i="25" s="1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G2742" i="25" s="1"/>
  <c r="F2743" i="25"/>
  <c r="G2743" i="25" s="1"/>
  <c r="F2744" i="25"/>
  <c r="G2744" i="25" s="1"/>
  <c r="F2745" i="25"/>
  <c r="G2745" i="25" s="1"/>
  <c r="F2746" i="25"/>
  <c r="G2746" i="25" s="1"/>
  <c r="F2747" i="25"/>
  <c r="G2747" i="25" s="1"/>
  <c r="F2748" i="25"/>
  <c r="G2748" i="25" s="1"/>
  <c r="F2749" i="25"/>
  <c r="G2749" i="25" s="1"/>
  <c r="F2750" i="25"/>
  <c r="G2750" i="25" s="1"/>
  <c r="F2751" i="25"/>
  <c r="G2751" i="25" s="1"/>
  <c r="F2752" i="25"/>
  <c r="G2752" i="25" s="1"/>
  <c r="F2753" i="25"/>
  <c r="G2753" i="25" s="1"/>
  <c r="F2754" i="25"/>
  <c r="G2754" i="25" s="1"/>
  <c r="F2755" i="25"/>
  <c r="G2755" i="25" s="1"/>
  <c r="F2756" i="25"/>
  <c r="G2756" i="25" s="1"/>
  <c r="F2757" i="25"/>
  <c r="G2757" i="25" s="1"/>
  <c r="F2758" i="25"/>
  <c r="G2758" i="25" s="1"/>
  <c r="F2759" i="25"/>
  <c r="G2759" i="25" s="1"/>
  <c r="F2760" i="25"/>
  <c r="G2760" i="25" s="1"/>
  <c r="F2761" i="25"/>
  <c r="G2761" i="25" s="1"/>
  <c r="F2762" i="25"/>
  <c r="G2762" i="25" s="1"/>
  <c r="F2763" i="25"/>
  <c r="G2763" i="25" s="1"/>
  <c r="F2764" i="25"/>
  <c r="G2764" i="25" s="1"/>
  <c r="F2765" i="25"/>
  <c r="G2765" i="25" s="1"/>
  <c r="F2766" i="25"/>
  <c r="G2766" i="25" s="1"/>
  <c r="F2767" i="25"/>
  <c r="G2767" i="25" s="1"/>
  <c r="F2768" i="25"/>
  <c r="G2768" i="25" s="1"/>
  <c r="F2769" i="25"/>
  <c r="G2769" i="25" s="1"/>
  <c r="F2770" i="25"/>
  <c r="G2770" i="25" s="1"/>
  <c r="F2771" i="25"/>
  <c r="G2771" i="25" s="1"/>
  <c r="F2772" i="25"/>
  <c r="G2772" i="25" s="1"/>
  <c r="F2773" i="25"/>
  <c r="G2773" i="25" s="1"/>
  <c r="F2774" i="25"/>
  <c r="G2774" i="25" s="1"/>
  <c r="F2775" i="25"/>
  <c r="G2775" i="25" s="1"/>
  <c r="F2776" i="25"/>
  <c r="G2776" i="25" s="1"/>
  <c r="F2777" i="25"/>
  <c r="G2777" i="25" s="1"/>
  <c r="F2778" i="25"/>
  <c r="G2778" i="25" s="1"/>
  <c r="F2779" i="25"/>
  <c r="G2779" i="25" s="1"/>
  <c r="F2780" i="25"/>
  <c r="G2780" i="25" s="1"/>
  <c r="F2781" i="25"/>
  <c r="G2781" i="25" s="1"/>
  <c r="F2782" i="25"/>
  <c r="G2782" i="25" s="1"/>
  <c r="F2783" i="25"/>
  <c r="G2783" i="25" s="1"/>
  <c r="F2784" i="25"/>
  <c r="G2784" i="25" s="1"/>
  <c r="F2785" i="25"/>
  <c r="G2785" i="25" s="1"/>
  <c r="F2786" i="25"/>
  <c r="G2786" i="25" s="1"/>
  <c r="F2787" i="25"/>
  <c r="G2787" i="25" s="1"/>
  <c r="F2788" i="25"/>
  <c r="G2788" i="25" s="1"/>
  <c r="F2789" i="25"/>
  <c r="G2789" i="25" s="1"/>
  <c r="F2790" i="25"/>
  <c r="G2790" i="25" s="1"/>
  <c r="F2791" i="25"/>
  <c r="G2791" i="25" s="1"/>
  <c r="F2792" i="25"/>
  <c r="G2792" i="25" s="1"/>
  <c r="F2793" i="25"/>
  <c r="G2793" i="25" s="1"/>
  <c r="F2794" i="25"/>
  <c r="G2794" i="25" s="1"/>
  <c r="F2795" i="25"/>
  <c r="G2795" i="25" s="1"/>
  <c r="F2796" i="25"/>
  <c r="G2796" i="25" s="1"/>
  <c r="F2797" i="25"/>
  <c r="G2797" i="25" s="1"/>
  <c r="F2798" i="25"/>
  <c r="G2798" i="25" s="1"/>
  <c r="F2799" i="25"/>
  <c r="G2799" i="25" s="1"/>
  <c r="F2800" i="25"/>
  <c r="G2800" i="25" s="1"/>
  <c r="F2801" i="25"/>
  <c r="G2801" i="25" s="1"/>
  <c r="F2802" i="25"/>
  <c r="G2802" i="25" s="1"/>
  <c r="F2803" i="25"/>
  <c r="G2803" i="25" s="1"/>
  <c r="F2804" i="25"/>
  <c r="G2804" i="25" s="1"/>
  <c r="F2805" i="25"/>
  <c r="G2805" i="25" s="1"/>
  <c r="F2806" i="25"/>
  <c r="G2806" i="25" s="1"/>
  <c r="F2807" i="25"/>
  <c r="G2807" i="25" s="1"/>
  <c r="F2808" i="25"/>
  <c r="G2808" i="25" s="1"/>
  <c r="F2809" i="25"/>
  <c r="G2809" i="25" s="1"/>
  <c r="F2810" i="25"/>
  <c r="G2810" i="25" s="1"/>
  <c r="F2811" i="25"/>
  <c r="G2811" i="25" s="1"/>
  <c r="F2812" i="25"/>
  <c r="G2812" i="25" s="1"/>
  <c r="F2813" i="25"/>
  <c r="G2813" i="25" s="1"/>
  <c r="F2814" i="25"/>
  <c r="G2814" i="25" s="1"/>
  <c r="F2815" i="25"/>
  <c r="G2815" i="25" s="1"/>
  <c r="F2816" i="25"/>
  <c r="G2816" i="25" s="1"/>
  <c r="F2817" i="25"/>
  <c r="G2817" i="25" s="1"/>
  <c r="F2818" i="25"/>
  <c r="G2818" i="25" s="1"/>
  <c r="F2819" i="25"/>
  <c r="G2819" i="25" s="1"/>
  <c r="F2820" i="25"/>
  <c r="G2820" i="25" s="1"/>
  <c r="F2821" i="25"/>
  <c r="G2821" i="25" s="1"/>
  <c r="F2822" i="25"/>
  <c r="G2822" i="25" s="1"/>
  <c r="F2823" i="25"/>
  <c r="G2823" i="25" s="1"/>
  <c r="F2824" i="25"/>
  <c r="G2824" i="25" s="1"/>
  <c r="F2825" i="25"/>
  <c r="G2825" i="25" s="1"/>
  <c r="F2826" i="25"/>
  <c r="G2826" i="25" s="1"/>
  <c r="F2827" i="25"/>
  <c r="G2827" i="25" s="1"/>
  <c r="F2828" i="25"/>
  <c r="G2828" i="25" s="1"/>
  <c r="F2829" i="25"/>
  <c r="G2829" i="25" s="1"/>
  <c r="F2830" i="25"/>
  <c r="G2830" i="25" s="1"/>
  <c r="F2831" i="25"/>
  <c r="G2831" i="25" s="1"/>
  <c r="F2832" i="25"/>
  <c r="G2832" i="25" s="1"/>
  <c r="F2833" i="25"/>
  <c r="G2833" i="25" s="1"/>
  <c r="F2834" i="25"/>
  <c r="G2834" i="25" s="1"/>
  <c r="F2835" i="25"/>
  <c r="G2835" i="25" s="1"/>
  <c r="F2836" i="25"/>
  <c r="G2836" i="25" s="1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G2842" i="25" s="1"/>
  <c r="F2843" i="25"/>
  <c r="G2843" i="25" s="1"/>
  <c r="F2844" i="25"/>
  <c r="G2844" i="25" s="1"/>
  <c r="F2845" i="25"/>
  <c r="G2845" i="25" s="1"/>
  <c r="F2846" i="25"/>
  <c r="G2846" i="25" s="1"/>
  <c r="F2847" i="25"/>
  <c r="G2847" i="25" s="1"/>
  <c r="F2848" i="25"/>
  <c r="G2848" i="25" s="1"/>
  <c r="F2849" i="25"/>
  <c r="G2849" i="25" s="1"/>
  <c r="F2850" i="25"/>
  <c r="G2850" i="25" s="1"/>
  <c r="F2851" i="25"/>
  <c r="G2851" i="25" s="1"/>
  <c r="F2852" i="25"/>
  <c r="G2852" i="25" s="1"/>
  <c r="F2853" i="25"/>
  <c r="G2853" i="25" s="1"/>
  <c r="F2854" i="25"/>
  <c r="G2854" i="25" s="1"/>
  <c r="F2855" i="25"/>
  <c r="G2855" i="25" s="1"/>
  <c r="F2856" i="25"/>
  <c r="G2856" i="25" s="1"/>
  <c r="F2857" i="25"/>
  <c r="G2857" i="25" s="1"/>
  <c r="F2858" i="25"/>
  <c r="G2858" i="25" s="1"/>
  <c r="F2859" i="25"/>
  <c r="G2859" i="25" s="1"/>
  <c r="F2860" i="25"/>
  <c r="G2860" i="25" s="1"/>
  <c r="F2861" i="25"/>
  <c r="G2861" i="25" s="1"/>
  <c r="F2862" i="25"/>
  <c r="G2862" i="25" s="1"/>
  <c r="F2863" i="25"/>
  <c r="G2863" i="25" s="1"/>
  <c r="F2864" i="25"/>
  <c r="G2864" i="25" s="1"/>
  <c r="F2865" i="25"/>
  <c r="G2865" i="25" s="1"/>
  <c r="F2866" i="25"/>
  <c r="G2866" i="25" s="1"/>
  <c r="F2867" i="25"/>
  <c r="G2867" i="25" s="1"/>
  <c r="F2868" i="25"/>
  <c r="G2868" i="25" s="1"/>
  <c r="F2869" i="25"/>
  <c r="G2869" i="25" s="1"/>
  <c r="F2870" i="25"/>
  <c r="G2870" i="25" s="1"/>
  <c r="F2871" i="25"/>
  <c r="G2871" i="25" s="1"/>
  <c r="F2872" i="25"/>
  <c r="G2872" i="25" s="1"/>
  <c r="F2873" i="25"/>
  <c r="G2873" i="25" s="1"/>
  <c r="F2874" i="25"/>
  <c r="G2874" i="25" s="1"/>
  <c r="F2875" i="25"/>
  <c r="G2875" i="25" s="1"/>
  <c r="F2876" i="25"/>
  <c r="G2876" i="25" s="1"/>
  <c r="F2877" i="25"/>
  <c r="G2877" i="25" s="1"/>
  <c r="F2878" i="25"/>
  <c r="G2878" i="25" s="1"/>
  <c r="F2879" i="25"/>
  <c r="G2879" i="25" s="1"/>
  <c r="F2880" i="25"/>
  <c r="G2880" i="25" s="1"/>
  <c r="F2881" i="25"/>
  <c r="G2881" i="25" s="1"/>
  <c r="F2882" i="25"/>
  <c r="G2882" i="25" s="1"/>
  <c r="F2883" i="25"/>
  <c r="G2883" i="25" s="1"/>
  <c r="F2884" i="25"/>
  <c r="G2884" i="25" s="1"/>
  <c r="F2885" i="25"/>
  <c r="G2885" i="25" s="1"/>
  <c r="F2886" i="25"/>
  <c r="G2886" i="25" s="1"/>
  <c r="F2887" i="25"/>
  <c r="G2887" i="25" s="1"/>
  <c r="F2888" i="25"/>
  <c r="G2888" i="25" s="1"/>
  <c r="F2889" i="25"/>
  <c r="G2889" i="25" s="1"/>
  <c r="F2890" i="25"/>
  <c r="G2890" i="25" s="1"/>
  <c r="F2891" i="25"/>
  <c r="G2891" i="25" s="1"/>
  <c r="F2892" i="25"/>
  <c r="G2892" i="25" s="1"/>
  <c r="F2893" i="25"/>
  <c r="G2893" i="25" s="1"/>
  <c r="F2894" i="25"/>
  <c r="G2894" i="25" s="1"/>
  <c r="F2895" i="25"/>
  <c r="G2895" i="25" s="1"/>
  <c r="F2896" i="25"/>
  <c r="G2896" i="25" s="1"/>
  <c r="F2897" i="25"/>
  <c r="G2897" i="25" s="1"/>
  <c r="F2898" i="25"/>
  <c r="G2898" i="25" s="1"/>
  <c r="F2899" i="25"/>
  <c r="G2899" i="25" s="1"/>
  <c r="F2900" i="25"/>
  <c r="G2900" i="25" s="1"/>
  <c r="F2901" i="25"/>
  <c r="G2901" i="25" s="1"/>
  <c r="F2902" i="25"/>
  <c r="G2902" i="25" s="1"/>
  <c r="F2903" i="25"/>
  <c r="G2903" i="25" s="1"/>
  <c r="F2904" i="25"/>
  <c r="G2904" i="25" s="1"/>
  <c r="F2905" i="25"/>
  <c r="G2905" i="25" s="1"/>
  <c r="F2906" i="25"/>
  <c r="G2906" i="25" s="1"/>
  <c r="F2907" i="25"/>
  <c r="G2907" i="25" s="1"/>
  <c r="F2908" i="25"/>
  <c r="G2908" i="25" s="1"/>
  <c r="F2909" i="25"/>
  <c r="G2909" i="25" s="1"/>
  <c r="F2910" i="25"/>
  <c r="G2910" i="25" s="1"/>
  <c r="F2911" i="25"/>
  <c r="G2911" i="25" s="1"/>
  <c r="F2912" i="25"/>
  <c r="G2912" i="25" s="1"/>
  <c r="F2913" i="25"/>
  <c r="G2913" i="25" s="1"/>
  <c r="F2914" i="25"/>
  <c r="G2914" i="25" s="1"/>
  <c r="F2915" i="25"/>
  <c r="G2915" i="25" s="1"/>
  <c r="F2916" i="25"/>
  <c r="G2916" i="25" s="1"/>
  <c r="F2917" i="25"/>
  <c r="G2917" i="25" s="1"/>
  <c r="F2918" i="25"/>
  <c r="G2918" i="25" s="1"/>
  <c r="F2919" i="25"/>
  <c r="G2919" i="25" s="1"/>
  <c r="F2920" i="25"/>
  <c r="G2920" i="25" s="1"/>
  <c r="F2921" i="25"/>
  <c r="G2921" i="25" s="1"/>
  <c r="F2922" i="25"/>
  <c r="G2922" i="25" s="1"/>
  <c r="F2923" i="25"/>
  <c r="G2923" i="25" s="1"/>
  <c r="F2924" i="25"/>
  <c r="G2924" i="25" s="1"/>
  <c r="F2925" i="25"/>
  <c r="G2925" i="25" s="1"/>
  <c r="F2926" i="25"/>
  <c r="G2926" i="25" s="1"/>
  <c r="F2927" i="25"/>
  <c r="G2927" i="25" s="1"/>
  <c r="F2928" i="25"/>
  <c r="G2928" i="25" s="1"/>
  <c r="F2929" i="25"/>
  <c r="G2929" i="25" s="1"/>
  <c r="F2930" i="25"/>
  <c r="G2930" i="25" s="1"/>
  <c r="F2931" i="25"/>
  <c r="G2931" i="25" s="1"/>
  <c r="F2932" i="25"/>
  <c r="G2932" i="25" s="1"/>
  <c r="F2933" i="25"/>
  <c r="G2933" i="25" s="1"/>
  <c r="F2934" i="25"/>
  <c r="G2934" i="25" s="1"/>
  <c r="F2935" i="25"/>
  <c r="G2935" i="25" s="1"/>
  <c r="F2936" i="25"/>
  <c r="G2936" i="25" s="1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G2942" i="25" s="1"/>
  <c r="F2943" i="25"/>
  <c r="G2943" i="25" s="1"/>
  <c r="F2944" i="25"/>
  <c r="G2944" i="25" s="1"/>
  <c r="F2945" i="25"/>
  <c r="G2945" i="25" s="1"/>
  <c r="F2946" i="25"/>
  <c r="G2946" i="25" s="1"/>
  <c r="F2947" i="25"/>
  <c r="G2947" i="25" s="1"/>
  <c r="F2948" i="25"/>
  <c r="G2948" i="25" s="1"/>
  <c r="F2949" i="25"/>
  <c r="G2949" i="25" s="1"/>
  <c r="F2950" i="25"/>
  <c r="G2950" i="25" s="1"/>
  <c r="F2951" i="25"/>
  <c r="G2951" i="25" s="1"/>
  <c r="F2952" i="25"/>
  <c r="G2952" i="25" s="1"/>
  <c r="F2953" i="25"/>
  <c r="G2953" i="25" s="1"/>
  <c r="F2954" i="25"/>
  <c r="G2954" i="25" s="1"/>
  <c r="F2955" i="25"/>
  <c r="G2955" i="25" s="1"/>
  <c r="F2956" i="25"/>
  <c r="G2956" i="25" s="1"/>
  <c r="F2957" i="25"/>
  <c r="G2957" i="25" s="1"/>
  <c r="F2958" i="25"/>
  <c r="G2958" i="25" s="1"/>
  <c r="F2959" i="25"/>
  <c r="G2959" i="25" s="1"/>
  <c r="F2960" i="25"/>
  <c r="G2960" i="25" s="1"/>
  <c r="F2961" i="25"/>
  <c r="G2961" i="25" s="1"/>
  <c r="F2962" i="25"/>
  <c r="G2962" i="25" s="1"/>
  <c r="F2963" i="25"/>
  <c r="G2963" i="25" s="1"/>
  <c r="F2964" i="25"/>
  <c r="G2964" i="25" s="1"/>
  <c r="F2965" i="25"/>
  <c r="G2965" i="25" s="1"/>
  <c r="F2966" i="25"/>
  <c r="G2966" i="25" s="1"/>
  <c r="F2967" i="25"/>
  <c r="G2967" i="25" s="1"/>
  <c r="F2968" i="25"/>
  <c r="G2968" i="25" s="1"/>
  <c r="F2969" i="25"/>
  <c r="G2969" i="25" s="1"/>
  <c r="F2970" i="25"/>
  <c r="G2970" i="25" s="1"/>
  <c r="F2971" i="25"/>
  <c r="G2971" i="25" s="1"/>
  <c r="F2972" i="25"/>
  <c r="G2972" i="25" s="1"/>
  <c r="F2973" i="25"/>
  <c r="G2973" i="25" s="1"/>
  <c r="F2974" i="25"/>
  <c r="G2974" i="25" s="1"/>
  <c r="F2975" i="25"/>
  <c r="G2975" i="25" s="1"/>
  <c r="F2976" i="25"/>
  <c r="G2976" i="25" s="1"/>
  <c r="F2977" i="25"/>
  <c r="G2977" i="25" s="1"/>
  <c r="F2978" i="25"/>
  <c r="G2978" i="25" s="1"/>
  <c r="F2979" i="25"/>
  <c r="G2979" i="25" s="1"/>
  <c r="F2980" i="25"/>
  <c r="G2980" i="25" s="1"/>
  <c r="F2981" i="25"/>
  <c r="G2981" i="25" s="1"/>
  <c r="F2982" i="25"/>
  <c r="G2982" i="25" s="1"/>
  <c r="F2983" i="25"/>
  <c r="G2983" i="25" s="1"/>
  <c r="F2984" i="25"/>
  <c r="G2984" i="25" s="1"/>
  <c r="F2985" i="25"/>
  <c r="G2985" i="25" s="1"/>
  <c r="F2986" i="25"/>
  <c r="G2986" i="25" s="1"/>
  <c r="F2987" i="25"/>
  <c r="G2987" i="25" s="1"/>
  <c r="F2988" i="25"/>
  <c r="G2988" i="25" s="1"/>
  <c r="F2989" i="25"/>
  <c r="G2989" i="25" s="1"/>
  <c r="F2990" i="25"/>
  <c r="G2990" i="25" s="1"/>
  <c r="F2991" i="25"/>
  <c r="G2991" i="25" s="1"/>
  <c r="F2992" i="25"/>
  <c r="G2992" i="25" s="1"/>
  <c r="F2993" i="25"/>
  <c r="G2993" i="25" s="1"/>
  <c r="F2994" i="25"/>
  <c r="G2994" i="25" s="1"/>
  <c r="F2995" i="25"/>
  <c r="G2995" i="25" s="1"/>
  <c r="F2996" i="25"/>
  <c r="G2996" i="25" s="1"/>
  <c r="F2997" i="25"/>
  <c r="G2997" i="25" s="1"/>
  <c r="F2998" i="25"/>
  <c r="G2998" i="25" s="1"/>
  <c r="F2999" i="25"/>
  <c r="G2999" i="25" s="1"/>
  <c r="F3000" i="25"/>
  <c r="G3000" i="25" s="1"/>
  <c r="F3001" i="25"/>
  <c r="G3001" i="25" s="1"/>
  <c r="F3002" i="25"/>
  <c r="G3002" i="25" s="1"/>
  <c r="F3003" i="25"/>
  <c r="G3003" i="25" s="1"/>
  <c r="F3004" i="25"/>
  <c r="G3004" i="25" s="1"/>
  <c r="F3005" i="25"/>
  <c r="G3005" i="25" s="1"/>
  <c r="F3006" i="25"/>
  <c r="G3006" i="25" s="1"/>
  <c r="F3007" i="25"/>
  <c r="G3007" i="25" s="1"/>
  <c r="F3008" i="25"/>
  <c r="G3008" i="25" s="1"/>
  <c r="F3009" i="25"/>
  <c r="G3009" i="25" s="1"/>
  <c r="F3010" i="25"/>
  <c r="G3010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3035" i="25"/>
  <c r="G3035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3089" i="25"/>
  <c r="G3089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<sst xmlns="http://schemas.openxmlformats.org/spreadsheetml/2006/main" count="246" uniqueCount="125">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</sst>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7.4760144536279438E-3</c:v>
                </c:pt>
                <c:pt idx="1">
                  <c:v>7.3773515308004425E-3</c:v>
                </c:pt>
                <c:pt idx="2">
                  <c:v>7.4025333113999017E-3</c:v>
                </c:pt>
                <c:pt idx="3">
                  <c:v>7.3979696683243602E-3</c:v>
                </c:pt>
                <c:pt idx="4">
                  <c:v>7.4315676479088395E-3</c:v>
                </c:pt>
                <c:pt idx="5">
                  <c:v>7.4828517979630017E-3</c:v>
                </c:pt>
                <c:pt idx="6">
                  <c:v>7.5579442391669471E-3</c:v>
                </c:pt>
                <c:pt idx="7">
                  <c:v>7.6126030873334746E-3</c:v>
                </c:pt>
                <c:pt idx="8">
                  <c:v>7.5351640991292703E-3</c:v>
                </c:pt>
                <c:pt idx="9">
                  <c:v>7.5172269784923793E-3</c:v>
                </c:pt>
                <c:pt idx="10">
                  <c:v>7.5639786527713576E-3</c:v>
                </c:pt>
                <c:pt idx="11">
                  <c:v>7.579585649317838E-3</c:v>
                </c:pt>
                <c:pt idx="12">
                  <c:v>7.6818026630249238E-3</c:v>
                </c:pt>
                <c:pt idx="13">
                  <c:v>7.8961221266888922E-3</c:v>
                </c:pt>
                <c:pt idx="14">
                  <c:v>7.9176563737133818E-3</c:v>
                </c:pt>
                <c:pt idx="15">
                  <c:v>7.9540433053468841E-3</c:v>
                </c:pt>
                <c:pt idx="16">
                  <c:v>7.8414288825963841E-3</c:v>
                </c:pt>
                <c:pt idx="17">
                  <c:v>7.8812557467489823E-3</c:v>
                </c:pt>
                <c:pt idx="18">
                  <c:v>7.9207920792079209E-3</c:v>
                </c:pt>
                <c:pt idx="19">
                  <c:v>7.9480725923963443E-3</c:v>
                </c:pt>
                <c:pt idx="20">
                  <c:v>7.8633524092438078E-3</c:v>
                </c:pt>
                <c:pt idx="21">
                  <c:v>7.9586152009550343E-3</c:v>
                </c:pt>
                <c:pt idx="22">
                  <c:v>8.0558539205155752E-3</c:v>
                </c:pt>
                <c:pt idx="23">
                  <c:v>8.057296329453895E-3</c:v>
                </c:pt>
                <c:pt idx="24">
                  <c:v>7.9586152009550343E-3</c:v>
                </c:pt>
                <c:pt idx="25">
                  <c:v>8.0515297906602248E-3</c:v>
                </c:pt>
                <c:pt idx="26">
                  <c:v>8.0699394754539331E-3</c:v>
                </c:pt>
                <c:pt idx="27">
                  <c:v>7.9904115061925681E-3</c:v>
                </c:pt>
                <c:pt idx="28">
                  <c:v>7.8871264569275266E-3</c:v>
                </c:pt>
                <c:pt idx="29">
                  <c:v>7.937557878026193E-3</c:v>
                </c:pt>
                <c:pt idx="30">
                  <c:v>7.8674767253813539E-3</c:v>
                </c:pt>
                <c:pt idx="31">
                  <c:v>7.9470198675496689E-3</c:v>
                </c:pt>
                <c:pt idx="32">
                  <c:v>8.1436909016875531E-3</c:v>
                </c:pt>
                <c:pt idx="33">
                  <c:v>8.1212777476989718E-3</c:v>
                </c:pt>
                <c:pt idx="34">
                  <c:v>7.9996444602462111E-3</c:v>
                </c:pt>
                <c:pt idx="35">
                  <c:v>8.0580177276390018E-3</c:v>
                </c:pt>
                <c:pt idx="36">
                  <c:v>8.0989876265466811E-3</c:v>
                </c:pt>
                <c:pt idx="37">
                  <c:v>8.0149612610205707E-3</c:v>
                </c:pt>
                <c:pt idx="38">
                  <c:v>7.7827741265997924E-3</c:v>
                </c:pt>
                <c:pt idx="39">
                  <c:v>7.7150572200077152E-3</c:v>
                </c:pt>
                <c:pt idx="40">
                  <c:v>7.705479452054795E-3</c:v>
                </c:pt>
                <c:pt idx="41">
                  <c:v>7.7369439071566732E-3</c:v>
                </c:pt>
                <c:pt idx="42">
                  <c:v>7.8101271315138632E-3</c:v>
                </c:pt>
                <c:pt idx="43">
                  <c:v>7.7316266483398481E-3</c:v>
                </c:pt>
                <c:pt idx="44">
                  <c:v>7.7794104935603771E-3</c:v>
                </c:pt>
                <c:pt idx="45">
                  <c:v>7.7918704817973253E-3</c:v>
                </c:pt>
                <c:pt idx="46">
                  <c:v>7.7831106498897394E-3</c:v>
                </c:pt>
                <c:pt idx="47">
                  <c:v>7.7167109663036958E-3</c:v>
                </c:pt>
                <c:pt idx="48">
                  <c:v>7.7509365715023905E-3</c:v>
                </c:pt>
                <c:pt idx="49">
                  <c:v>7.7659849857623607E-3</c:v>
                </c:pt>
                <c:pt idx="50">
                  <c:v>7.9787234042553203E-3</c:v>
                </c:pt>
                <c:pt idx="51">
                  <c:v>7.9653066643065769E-3</c:v>
                </c:pt>
                <c:pt idx="52">
                  <c:v>7.9302141157811274E-3</c:v>
                </c:pt>
                <c:pt idx="53">
                  <c:v>7.7416025117199262E-3</c:v>
                </c:pt>
                <c:pt idx="54">
                  <c:v>7.734284363855112E-3</c:v>
                </c:pt>
                <c:pt idx="55">
                  <c:v>7.8599187808392652E-3</c:v>
                </c:pt>
                <c:pt idx="56">
                  <c:v>7.889546351084813E-3</c:v>
                </c:pt>
                <c:pt idx="57">
                  <c:v>7.8400627205017642E-3</c:v>
                </c:pt>
                <c:pt idx="58">
                  <c:v>7.7332875064444065E-3</c:v>
                </c:pt>
                <c:pt idx="59">
                  <c:v>7.6906643879512925E-3</c:v>
                </c:pt>
                <c:pt idx="60">
                  <c:v>7.6726342710997444E-3</c:v>
                </c:pt>
                <c:pt idx="61">
                  <c:v>7.7396052801307139E-3</c:v>
                </c:pt>
                <c:pt idx="62">
                  <c:v>7.705479452054795E-3</c:v>
                </c:pt>
                <c:pt idx="63">
                  <c:v>7.7094397807092692E-3</c:v>
                </c:pt>
                <c:pt idx="64">
                  <c:v>7.6916502863003163E-3</c:v>
                </c:pt>
                <c:pt idx="65">
                  <c:v>7.7356139069147799E-3</c:v>
                </c:pt>
                <c:pt idx="66">
                  <c:v>7.9013212765023481E-3</c:v>
                </c:pt>
                <c:pt idx="67">
                  <c:v>7.8791858174655297E-3</c:v>
                </c:pt>
                <c:pt idx="68">
                  <c:v>7.9494766594532529E-3</c:v>
                </c:pt>
                <c:pt idx="69">
                  <c:v>7.9649542015133405E-3</c:v>
                </c:pt>
                <c:pt idx="70">
                  <c:v>7.8888548012446859E-3</c:v>
                </c:pt>
                <c:pt idx="71">
                  <c:v>7.9065272775191084E-3</c:v>
                </c:pt>
                <c:pt idx="72">
                  <c:v>7.8602620087336247E-3</c:v>
                </c:pt>
                <c:pt idx="73">
                  <c:v>7.9836778142464287E-3</c:v>
                </c:pt>
                <c:pt idx="74">
                  <c:v>8.094981111710739E-3</c:v>
                </c:pt>
                <c:pt idx="75">
                  <c:v>8.0609046126287505E-3</c:v>
                </c:pt>
                <c:pt idx="76">
                  <c:v>8.1695638360640855E-3</c:v>
                </c:pt>
                <c:pt idx="77">
                  <c:v>8.1150534241017092E-3</c:v>
                </c:pt>
                <c:pt idx="78">
                  <c:v>8.1433224755700327E-3</c:v>
                </c:pt>
                <c:pt idx="79">
                  <c:v>8.0866166494451691E-3</c:v>
                </c:pt>
                <c:pt idx="80">
                  <c:v>8.1803308489365577E-3</c:v>
                </c:pt>
                <c:pt idx="81">
                  <c:v>8.1099346699707153E-3</c:v>
                </c:pt>
                <c:pt idx="82">
                  <c:v>8.2512033004813207E-3</c:v>
                </c:pt>
                <c:pt idx="83">
                  <c:v>8.2800496802980829E-3</c:v>
                </c:pt>
                <c:pt idx="84">
                  <c:v>8.2777650034490686E-3</c:v>
                </c:pt>
                <c:pt idx="85">
                  <c:v>8.3190830521791374E-3</c:v>
                </c:pt>
                <c:pt idx="86">
                  <c:v>8.2319582914113232E-3</c:v>
                </c:pt>
                <c:pt idx="87">
                  <c:v>8.3927822073017206E-3</c:v>
                </c:pt>
                <c:pt idx="88">
                  <c:v>8.3279355972980477E-3</c:v>
                </c:pt>
                <c:pt idx="89">
                  <c:v>8.1814462978955504E-3</c:v>
                </c:pt>
                <c:pt idx="90">
                  <c:v>8.1011746703271974E-3</c:v>
                </c:pt>
                <c:pt idx="91">
                  <c:v>8.0656002150826731E-3</c:v>
                </c:pt>
                <c:pt idx="92">
                  <c:v>7.9382579933847848E-3</c:v>
                </c:pt>
                <c:pt idx="93">
                  <c:v>8.0439737230191717E-3</c:v>
                </c:pt>
                <c:pt idx="94">
                  <c:v>8.2169268693508633E-3</c:v>
                </c:pt>
                <c:pt idx="95">
                  <c:v>8.2432679978017946E-3</c:v>
                </c:pt>
                <c:pt idx="96">
                  <c:v>8.1840501955078668E-3</c:v>
                </c:pt>
                <c:pt idx="97">
                  <c:v>8.1688223281143647E-3</c:v>
                </c:pt>
                <c:pt idx="98">
                  <c:v>8.1985880209519465E-3</c:v>
                </c:pt>
                <c:pt idx="99">
                  <c:v>8.1400081400081412E-3</c:v>
                </c:pt>
                <c:pt idx="100">
                  <c:v>8.1810744477774748E-3</c:v>
                </c:pt>
                <c:pt idx="101">
                  <c:v>8.158825129181398E-3</c:v>
                </c:pt>
                <c:pt idx="102">
                  <c:v>8.0515297906602248E-3</c:v>
                </c:pt>
                <c:pt idx="103">
                  <c:v>7.9705973519904345E-3</c:v>
                </c:pt>
                <c:pt idx="104">
                  <c:v>7.8630089114100996E-3</c:v>
                </c:pt>
                <c:pt idx="105">
                  <c:v>7.8468982954793161E-3</c:v>
                </c:pt>
                <c:pt idx="106">
                  <c:v>7.8643830828381694E-3</c:v>
                </c:pt>
                <c:pt idx="107">
                  <c:v>7.9225352112676055E-3</c:v>
                </c:pt>
                <c:pt idx="108">
                  <c:v>7.8482668410725966E-3</c:v>
                </c:pt>
                <c:pt idx="109">
                  <c:v>7.819287576020852E-3</c:v>
                </c:pt>
                <c:pt idx="110">
                  <c:v>7.7814283243991013E-3</c:v>
                </c:pt>
                <c:pt idx="111">
                  <c:v>7.8451882845188281E-3</c:v>
                </c:pt>
                <c:pt idx="112">
                  <c:v>7.8216660148611658E-3</c:v>
                </c:pt>
                <c:pt idx="113">
                  <c:v>7.841087297438579E-3</c:v>
                </c:pt>
                <c:pt idx="114">
                  <c:v>7.795582503248159E-3</c:v>
                </c:pt>
                <c:pt idx="115">
                  <c:v>7.8189479171191512E-3</c:v>
                </c:pt>
                <c:pt idx="116">
                  <c:v>7.8568310781318203E-3</c:v>
                </c:pt>
                <c:pt idx="117">
                  <c:v>7.7773937089526445E-3</c:v>
                </c:pt>
                <c:pt idx="118">
                  <c:v>8.0103244181389342E-3</c:v>
                </c:pt>
                <c:pt idx="119">
                  <c:v>8.0035571365051142E-3</c:v>
                </c:pt>
                <c:pt idx="120">
                  <c:v>8.0396623341819646E-3</c:v>
                </c:pt>
                <c:pt idx="121">
                  <c:v>8.0292622000178431E-3</c:v>
                </c:pt>
                <c:pt idx="122">
                  <c:v>8.0246088003209839E-3</c:v>
                </c:pt>
                <c:pt idx="123">
                  <c:v>8.1665986116782364E-3</c:v>
                </c:pt>
                <c:pt idx="124">
                  <c:v>8.2019502415018684E-3</c:v>
                </c:pt>
                <c:pt idx="125">
                  <c:v>8.0717488789237672E-3</c:v>
                </c:pt>
                <c:pt idx="126">
                  <c:v>8.0695776921007809E-3</c:v>
                </c:pt>
                <c:pt idx="127">
                  <c:v>8.0493694660584928E-3</c:v>
                </c:pt>
                <c:pt idx="128">
                  <c:v>8.1044574515983792E-3</c:v>
                </c:pt>
                <c:pt idx="129">
                  <c:v>8.1414808449047898E-3</c:v>
                </c:pt>
                <c:pt idx="130">
                  <c:v>8.2342177493138161E-3</c:v>
                </c:pt>
                <c:pt idx="131">
                  <c:v>8.266360505166475E-3</c:v>
                </c:pt>
                <c:pt idx="132">
                  <c:v>8.5263606650561319E-3</c:v>
                </c:pt>
                <c:pt idx="133">
                  <c:v>8.4662057287992094E-3</c:v>
                </c:pt>
                <c:pt idx="134">
                  <c:v>8.6792998698105028E-3</c:v>
                </c:pt>
                <c:pt idx="135">
                  <c:v>8.6638428956488257E-3</c:v>
                </c:pt>
                <c:pt idx="136">
                  <c:v>8.6513505719503989E-3</c:v>
                </c:pt>
                <c:pt idx="137">
                  <c:v>8.780916142250841E-3</c:v>
                </c:pt>
                <c:pt idx="138">
                  <c:v>8.7255804934800521E-3</c:v>
                </c:pt>
                <c:pt idx="139">
                  <c:v>8.7450808919982501E-3</c:v>
                </c:pt>
                <c:pt idx="140">
                  <c:v>8.7779186579537705E-3</c:v>
                </c:pt>
                <c:pt idx="141">
                  <c:v>8.7036410231613563E-3</c:v>
                </c:pt>
                <c:pt idx="142">
                  <c:v>8.7650954421503689E-3</c:v>
                </c:pt>
                <c:pt idx="143">
                  <c:v>8.7882042769260819E-3</c:v>
                </c:pt>
                <c:pt idx="144">
                  <c:v>8.7002755087244431E-3</c:v>
                </c:pt>
                <c:pt idx="145">
                  <c:v>8.6575922274060892E-3</c:v>
                </c:pt>
                <c:pt idx="146">
                  <c:v>8.438027376711045E-3</c:v>
                </c:pt>
                <c:pt idx="147">
                  <c:v>8.4491175366128435E-3</c:v>
                </c:pt>
                <c:pt idx="148">
                  <c:v>8.3880889137424863E-3</c:v>
                </c:pt>
                <c:pt idx="149">
                  <c:v>8.6248203162434117E-3</c:v>
                </c:pt>
                <c:pt idx="150">
                  <c:v>8.60832137733142E-3</c:v>
                </c:pt>
                <c:pt idx="151">
                  <c:v>8.6617583369423996E-3</c:v>
                </c:pt>
                <c:pt idx="152">
                  <c:v>8.609144824947389E-3</c:v>
                </c:pt>
                <c:pt idx="153">
                  <c:v>8.4238113066267307E-3</c:v>
                </c:pt>
                <c:pt idx="154">
                  <c:v>8.2697785537076181E-3</c:v>
                </c:pt>
                <c:pt idx="155">
                  <c:v>8.2949308755760377E-3</c:v>
                </c:pt>
                <c:pt idx="156">
                  <c:v>8.2949308755760377E-3</c:v>
                </c:pt>
                <c:pt idx="157">
                  <c:v>8.6099684301157563E-3</c:v>
                </c:pt>
                <c:pt idx="158">
                  <c:v>8.5203067310423188E-3</c:v>
                </c:pt>
                <c:pt idx="159">
                  <c:v>8.4194770569250201E-3</c:v>
                </c:pt>
                <c:pt idx="160">
                  <c:v>8.5013932838993063E-3</c:v>
                </c:pt>
                <c:pt idx="161">
                  <c:v>8.5579803166452723E-3</c:v>
                </c:pt>
                <c:pt idx="162">
                  <c:v>8.7243117487398221E-3</c:v>
                </c:pt>
                <c:pt idx="163">
                  <c:v>8.5388994307400382E-3</c:v>
                </c:pt>
                <c:pt idx="164">
                  <c:v>8.5312100099530774E-3</c:v>
                </c:pt>
                <c:pt idx="165">
                  <c:v>8.5657180927001062E-3</c:v>
                </c:pt>
                <c:pt idx="166">
                  <c:v>8.5718367541311492E-3</c:v>
                </c:pt>
                <c:pt idx="167">
                  <c:v>8.7015372715846459E-3</c:v>
                </c:pt>
                <c:pt idx="168">
                  <c:v>8.7804878048780496E-3</c:v>
                </c:pt>
                <c:pt idx="169">
                  <c:v>8.7561414603298145E-3</c:v>
                </c:pt>
                <c:pt idx="170">
                  <c:v>9.2816995823235184E-3</c:v>
                </c:pt>
                <c:pt idx="171">
                  <c:v>7.4338388343740706E-3</c:v>
                </c:pt>
                <c:pt idx="172">
                  <c:v>7.4962518740629685E-3</c:v>
                </c:pt>
                <c:pt idx="173">
                  <c:v>7.6149862930246729E-3</c:v>
                </c:pt>
                <c:pt idx="174">
                  <c:v>7.7021822849807449E-3</c:v>
                </c:pt>
                <c:pt idx="175">
                  <c:v>7.4645434187608859E-3</c:v>
                </c:pt>
                <c:pt idx="176">
                  <c:v>7.2488281061228428E-3</c:v>
                </c:pt>
                <c:pt idx="177">
                  <c:v>7.2407800733732385E-3</c:v>
                </c:pt>
                <c:pt idx="178">
                  <c:v>7.1653768988248785E-3</c:v>
                </c:pt>
                <c:pt idx="179">
                  <c:v>7.3425033041264872E-3</c:v>
                </c:pt>
                <c:pt idx="180">
                  <c:v>7.37717011754291E-3</c:v>
                </c:pt>
                <c:pt idx="181">
                  <c:v>7.7168432966354568E-3</c:v>
                </c:pt>
                <c:pt idx="182">
                  <c:v>7.8653452886581713E-3</c:v>
                </c:pt>
                <c:pt idx="183">
                  <c:v>7.8793927614645171E-3</c:v>
                </c:pt>
                <c:pt idx="184">
                  <c:v>8.0119645337036645E-3</c:v>
                </c:pt>
                <c:pt idx="185">
                  <c:v>8.0467786062979451E-3</c:v>
                </c:pt>
                <c:pt idx="186">
                  <c:v>8.0141048244911049E-3</c:v>
                </c:pt>
                <c:pt idx="187">
                  <c:v>8.0971659919028341E-3</c:v>
                </c:pt>
                <c:pt idx="188">
                  <c:v>8.2137772423611869E-3</c:v>
                </c:pt>
                <c:pt idx="189">
                  <c:v>8.1230369327412542E-3</c:v>
                </c:pt>
                <c:pt idx="190">
                  <c:v>8.4156193895870736E-3</c:v>
                </c:pt>
                <c:pt idx="191">
                  <c:v>8.3733392877079378E-3</c:v>
                </c:pt>
                <c:pt idx="192">
                  <c:v>8.2336151059391807E-3</c:v>
                </c:pt>
                <c:pt idx="193">
                  <c:v>8.1597127781102095E-3</c:v>
                </c:pt>
                <c:pt idx="194">
                  <c:v>8.0823320221994725E-3</c:v>
                </c:pt>
                <c:pt idx="195">
                  <c:v>7.992753237065062E-3</c:v>
                </c:pt>
                <c:pt idx="196">
                  <c:v>8.0797199030433614E-3</c:v>
                </c:pt>
                <c:pt idx="197">
                  <c:v>8.2576383154417832E-3</c:v>
                </c:pt>
                <c:pt idx="198">
                  <c:v>8.4435688150858428E-3</c:v>
                </c:pt>
                <c:pt idx="199">
                  <c:v>8.3305564811729429E-3</c:v>
                </c:pt>
                <c:pt idx="200">
                  <c:v>8.3714700301372926E-3</c:v>
                </c:pt>
                <c:pt idx="201">
                  <c:v>8.4331253162421987E-3</c:v>
                </c:pt>
                <c:pt idx="202">
                  <c:v>8.3061077579046454E-3</c:v>
                </c:pt>
                <c:pt idx="203">
                  <c:v>8.1539465101108932E-3</c:v>
                </c:pt>
                <c:pt idx="204">
                  <c:v>8.0736315194574523E-3</c:v>
                </c:pt>
                <c:pt idx="205">
                  <c:v>8.0205325633622062E-3</c:v>
                </c:pt>
                <c:pt idx="206">
                  <c:v>7.8096527307752383E-3</c:v>
                </c:pt>
                <c:pt idx="207">
                  <c:v>7.7667892093408585E-3</c:v>
                </c:pt>
                <c:pt idx="208">
                  <c:v>7.7599586135540608E-3</c:v>
                </c:pt>
                <c:pt idx="209">
                  <c:v>7.677739673440139E-3</c:v>
                </c:pt>
                <c:pt idx="210">
                  <c:v>7.5221904618624942E-3</c:v>
                </c:pt>
                <c:pt idx="211">
                  <c:v>7.5123954524966199E-3</c:v>
                </c:pt>
                <c:pt idx="212">
                  <c:v>7.259352465760054E-3</c:v>
                </c:pt>
                <c:pt idx="213">
                  <c:v>7.3099415204678367E-3</c:v>
                </c:pt>
                <c:pt idx="214">
                  <c:v>7.4734691843953965E-3</c:v>
                </c:pt>
                <c:pt idx="215">
                  <c:v>7.4842830056880555E-3</c:v>
                </c:pt>
                <c:pt idx="216">
                  <c:v>7.5513491743858241E-3</c:v>
                </c:pt>
                <c:pt idx="217">
                  <c:v>7.5849514563106797E-3</c:v>
                </c:pt>
                <c:pt idx="218">
                  <c:v>7.4951281666916503E-3</c:v>
                </c:pt>
                <c:pt idx="219">
                  <c:v>7.5486890443359671E-3</c:v>
                </c:pt>
                <c:pt idx="220">
                  <c:v>7.4486046280663422E-3</c:v>
                </c:pt>
                <c:pt idx="221">
                  <c:v>7.413631196560075E-3</c:v>
                </c:pt>
                <c:pt idx="222">
                  <c:v>7.393168712110011E-3</c:v>
                </c:pt>
                <c:pt idx="223">
                  <c:v>7.1489848441521307E-3</c:v>
                </c:pt>
                <c:pt idx="224">
                  <c:v>7.2579474524604448E-3</c:v>
                </c:pt>
                <c:pt idx="225">
                  <c:v>7.2533849129593807E-3</c:v>
                </c:pt>
                <c:pt idx="226">
                  <c:v>7.1904510809644787E-3</c:v>
                </c:pt>
                <c:pt idx="227">
                  <c:v>7.0482097547223009E-3</c:v>
                </c:pt>
                <c:pt idx="228">
                  <c:v>6.9686411149825784E-3</c:v>
                </c:pt>
                <c:pt idx="229">
                  <c:v>6.9923550251724774E-3</c:v>
                </c:pt>
                <c:pt idx="230">
                  <c:v>6.9079856313898867E-3</c:v>
                </c:pt>
                <c:pt idx="231">
                  <c:v>6.930967563071805E-3</c:v>
                </c:pt>
                <c:pt idx="232">
                  <c:v>7.097903752425117E-3</c:v>
                </c:pt>
                <c:pt idx="233">
                  <c:v>7.1063104036384302E-3</c:v>
                </c:pt>
                <c:pt idx="234">
                  <c:v>7.0721357850070726E-3</c:v>
                </c:pt>
                <c:pt idx="235">
                  <c:v>7.1340245410444212E-3</c:v>
                </c:pt>
                <c:pt idx="236">
                  <c:v>7.0316894805925369E-3</c:v>
                </c:pt>
                <c:pt idx="237">
                  <c:v>6.9486264881641726E-3</c:v>
                </c:pt>
                <c:pt idx="238">
                  <c:v>7.0267484892490746E-3</c:v>
                </c:pt>
                <c:pt idx="239">
                  <c:v>7.1949347659247889E-3</c:v>
                </c:pt>
                <c:pt idx="240">
                  <c:v>7.2723746727431397E-3</c:v>
                </c:pt>
                <c:pt idx="241">
                  <c:v>7.0968962906888715E-3</c:v>
                </c:pt>
                <c:pt idx="242">
                  <c:v>7.071802366696525E-3</c:v>
                </c:pt>
                <c:pt idx="243">
                  <c:v>7.0972320794889998E-3</c:v>
                </c:pt>
                <c:pt idx="244">
                  <c:v>7.1269064474746993E-3</c:v>
                </c:pt>
                <c:pt idx="245">
                  <c:v>7.0591557249752926E-3</c:v>
                </c:pt>
                <c:pt idx="246">
                  <c:v>7.0005133709805378E-3</c:v>
                </c:pt>
                <c:pt idx="247">
                  <c:v>7.0191857744501644E-3</c:v>
                </c:pt>
                <c:pt idx="248">
                  <c:v>6.938341273879458E-3</c:v>
                </c:pt>
                <c:pt idx="249">
                  <c:v>7.0300417115808219E-3</c:v>
                </c:pt>
                <c:pt idx="250">
                  <c:v>7.0204998595900028E-3</c:v>
                </c:pt>
                <c:pt idx="251">
                  <c:v>7.2390328652092075E-3</c:v>
                </c:pt>
                <c:pt idx="252">
                  <c:v>7.1414968577413829E-3</c:v>
                </c:pt>
                <c:pt idx="253">
                  <c:v>7.2847360497304645E-3</c:v>
                </c:pt>
                <c:pt idx="254">
                  <c:v>7.3475385745775165E-3</c:v>
                </c:pt>
                <c:pt idx="255">
                  <c:v>7.3235035641050685E-3</c:v>
                </c:pt>
                <c:pt idx="256">
                  <c:v>7.3149322149614745E-3</c:v>
                </c:pt>
                <c:pt idx="257">
                  <c:v>7.3684727612123597E-3</c:v>
                </c:pt>
                <c:pt idx="258">
                  <c:v>7.3964497041420114E-3</c:v>
                </c:pt>
                <c:pt idx="259">
                  <c:v>7.4582338902147967E-3</c:v>
                </c:pt>
                <c:pt idx="260">
                  <c:v>7.4798045277750073E-3</c:v>
                </c:pt>
                <c:pt idx="261">
                  <c:v>7.5308765940355453E-3</c:v>
                </c:pt>
                <c:pt idx="262">
                  <c:v>7.6184671644065217E-3</c:v>
                </c:pt>
                <c:pt idx="263">
                  <c:v>7.5187969924812026E-3</c:v>
                </c:pt>
                <c:pt idx="264">
                  <c:v>7.5711689884918228E-3</c:v>
                </c:pt>
                <c:pt idx="265">
                  <c:v>7.3688347415995286E-3</c:v>
                </c:pt>
                <c:pt idx="266">
                  <c:v>7.2989148946523289E-3</c:v>
                </c:pt>
                <c:pt idx="267">
                  <c:v>7.6281529698942231E-3</c:v>
                </c:pt>
                <c:pt idx="268">
                  <c:v>7.7391394076978641E-3</c:v>
                </c:pt>
                <c:pt idx="269">
                  <c:v>7.7164463192551059E-3</c:v>
                </c:pt>
                <c:pt idx="270">
                  <c:v>7.8943213515078152E-3</c:v>
                </c:pt>
                <c:pt idx="271">
                  <c:v>7.9344088865379529E-3</c:v>
                </c:pt>
                <c:pt idx="272">
                  <c:v>7.6468189233278956E-3</c:v>
                </c:pt>
                <c:pt idx="273">
                  <c:v>7.7511368334022323E-3</c:v>
                </c:pt>
                <c:pt idx="274">
                  <c:v>7.8019348798502031E-3</c:v>
                </c:pt>
                <c:pt idx="275">
                  <c:v>7.5184201293168268E-3</c:v>
                </c:pt>
                <c:pt idx="276">
                  <c:v>7.2776672650526411E-3</c:v>
                </c:pt>
                <c:pt idx="277">
                  <c:v>7.0257611241217799E-3</c:v>
                </c:pt>
                <c:pt idx="278">
                  <c:v>6.993006993006993E-3</c:v>
                </c:pt>
                <c:pt idx="279">
                  <c:v>7.0442378134685825E-3</c:v>
                </c:pt>
                <c:pt idx="280">
                  <c:v>7.0538443451681164E-3</c:v>
                </c:pt>
                <c:pt idx="281">
                  <c:v>6.9751220646361309E-3</c:v>
                </c:pt>
                <c:pt idx="282">
                  <c:v>7.1452388891535268E-3</c:v>
                </c:pt>
                <c:pt idx="283">
                  <c:v>7.0698025168496968E-3</c:v>
                </c:pt>
                <c:pt idx="284">
                  <c:v>7.046223224351748E-3</c:v>
                </c:pt>
                <c:pt idx="285">
                  <c:v>7.1925197794293931E-3</c:v>
                </c:pt>
                <c:pt idx="286">
                  <c:v>7.3587127158555726E-3</c:v>
                </c:pt>
                <c:pt idx="287">
                  <c:v>7.4026550856240436E-3</c:v>
                </c:pt>
                <c:pt idx="288">
                  <c:v>7.2268259780304493E-3</c:v>
                </c:pt>
                <c:pt idx="289">
                  <c:v>7.5365522785509724E-3</c:v>
                </c:pt>
                <c:pt idx="290">
                  <c:v>7.5999392004863957E-3</c:v>
                </c:pt>
                <c:pt idx="291">
                  <c:v>7.5003750187509375E-3</c:v>
                </c:pt>
                <c:pt idx="292">
                  <c:v>7.3529411764705881E-3</c:v>
                </c:pt>
                <c:pt idx="293">
                  <c:v>7.583034224761134E-3</c:v>
                </c:pt>
                <c:pt idx="294">
                  <c:v>7.5289865984038556E-3</c:v>
                </c:pt>
                <c:pt idx="295">
                  <c:v>7.7331546115378671E-3</c:v>
                </c:pt>
                <c:pt idx="296">
                  <c:v>7.6250508336722245E-3</c:v>
                </c:pt>
                <c:pt idx="297">
                  <c:v>7.7487343733856802E-3</c:v>
                </c:pt>
                <c:pt idx="298">
                  <c:v>7.7720207253886009E-3</c:v>
                </c:pt>
                <c:pt idx="299">
                  <c:v>7.3957203431614243E-3</c:v>
                </c:pt>
                <c:pt idx="300">
                  <c:v>7.3085168583122192E-3</c:v>
                </c:pt>
                <c:pt idx="301">
                  <c:v>6.9923550251724774E-3</c:v>
                </c:pt>
                <c:pt idx="302">
                  <c:v>7.1921749136939009E-3</c:v>
                </c:pt>
                <c:pt idx="303">
                  <c:v>7.0911927386186355E-3</c:v>
                </c:pt>
                <c:pt idx="304">
                  <c:v>7.0379580537699993E-3</c:v>
                </c:pt>
                <c:pt idx="305">
                  <c:v>6.7977884528233482E-3</c:v>
                </c:pt>
                <c:pt idx="306">
                  <c:v>7.0057447106627426E-3</c:v>
                </c:pt>
                <c:pt idx="307">
                  <c:v>7.4589756340129295E-3</c:v>
                </c:pt>
                <c:pt idx="308">
                  <c:v>7.1445582281495596E-3</c:v>
                </c:pt>
                <c:pt idx="309">
                  <c:v>7.2056492289955332E-3</c:v>
                </c:pt>
                <c:pt idx="310">
                  <c:v>6.9300069300069307E-3</c:v>
                </c:pt>
                <c:pt idx="311">
                  <c:v>6.8873685660498646E-3</c:v>
                </c:pt>
                <c:pt idx="312">
                  <c:v>6.954102920723227E-3</c:v>
                </c:pt>
                <c:pt idx="313">
                  <c:v>7.0366374255289212E-3</c:v>
                </c:pt>
                <c:pt idx="314">
                  <c:v>7.0492034400112787E-3</c:v>
                </c:pt>
                <c:pt idx="315">
                  <c:v>7.0333380222253475E-3</c:v>
                </c:pt>
                <c:pt idx="316">
                  <c:v>7.0955534531693468E-3</c:v>
                </c:pt>
                <c:pt idx="317">
                  <c:v>6.9848661233993014E-3</c:v>
                </c:pt>
                <c:pt idx="318">
                  <c:v>6.9130795465019825E-3</c:v>
                </c:pt>
                <c:pt idx="319">
                  <c:v>6.939625260235947E-3</c:v>
                </c:pt>
                <c:pt idx="320">
                  <c:v>6.849002328660792E-3</c:v>
                </c:pt>
                <c:pt idx="321">
                  <c:v>6.6345260736874693E-3</c:v>
                </c:pt>
                <c:pt idx="322">
                  <c:v>6.5864582418547462E-3</c:v>
                </c:pt>
                <c:pt idx="323">
                  <c:v>6.6266124757024206E-3</c:v>
                </c:pt>
                <c:pt idx="324">
                  <c:v>6.7637642602696481E-3</c:v>
                </c:pt>
                <c:pt idx="325">
                  <c:v>6.6979236436704621E-3</c:v>
                </c:pt>
                <c:pt idx="326">
                  <c:v>6.5754865860073643E-3</c:v>
                </c:pt>
                <c:pt idx="327">
                  <c:v>6.7944014132354938E-3</c:v>
                </c:pt>
                <c:pt idx="328">
                  <c:v>6.8671885729982146E-3</c:v>
                </c:pt>
                <c:pt idx="329">
                  <c:v>6.9025815655054988E-3</c:v>
                </c:pt>
                <c:pt idx="330">
                  <c:v>6.9871436556735601E-3</c:v>
                </c:pt>
                <c:pt idx="331">
                  <c:v>6.8659312491417589E-3</c:v>
                </c:pt>
                <c:pt idx="332">
                  <c:v>6.9111684482123115E-3</c:v>
                </c:pt>
                <c:pt idx="333">
                  <c:v>6.8458765003879323E-3</c:v>
                </c:pt>
                <c:pt idx="334">
                  <c:v>7.0274068868587496E-3</c:v>
                </c:pt>
                <c:pt idx="335">
                  <c:v>7.0798130929343468E-3</c:v>
                </c:pt>
                <c:pt idx="336">
                  <c:v>7.2766081303968179E-3</c:v>
                </c:pt>
                <c:pt idx="337">
                  <c:v>7.4876453851145603E-3</c:v>
                </c:pt>
                <c:pt idx="338">
                  <c:v>7.625438462711606E-3</c:v>
                </c:pt>
                <c:pt idx="339">
                  <c:v>7.5769055917563263E-3</c:v>
                </c:pt>
                <c:pt idx="340">
                  <c:v>7.5090108129755714E-3</c:v>
                </c:pt>
                <c:pt idx="341">
                  <c:v>7.8243179802827186E-3</c:v>
                </c:pt>
                <c:pt idx="342">
                  <c:v>7.8657577346617734E-3</c:v>
                </c:pt>
                <c:pt idx="343">
                  <c:v>7.4891407459184182E-3</c:v>
                </c:pt>
                <c:pt idx="344">
                  <c:v>7.2383342180186274E-3</c:v>
                </c:pt>
                <c:pt idx="345">
                  <c:v>7.1949347659247889E-3</c:v>
                </c:pt>
                <c:pt idx="346">
                  <c:v>7.1780638369143895E-3</c:v>
                </c:pt>
                <c:pt idx="347">
                  <c:v>6.9405885619100499E-3</c:v>
                </c:pt>
                <c:pt idx="348">
                  <c:v>6.8408811054863862E-3</c:v>
                </c:pt>
                <c:pt idx="349">
                  <c:v>6.9028992176714214E-3</c:v>
                </c:pt>
                <c:pt idx="350">
                  <c:v>6.9460523269275296E-3</c:v>
                </c:pt>
                <c:pt idx="351">
                  <c:v>6.7775167178745713E-3</c:v>
                </c:pt>
                <c:pt idx="352">
                  <c:v>6.7358210965916742E-3</c:v>
                </c:pt>
                <c:pt idx="353">
                  <c:v>6.6782422866301589E-3</c:v>
                </c:pt>
                <c:pt idx="354">
                  <c:v>6.5553710340005246E-3</c:v>
                </c:pt>
                <c:pt idx="355">
                  <c:v>6.5841453779299447E-3</c:v>
                </c:pt>
                <c:pt idx="356">
                  <c:v>6.656607792668856E-3</c:v>
                </c:pt>
                <c:pt idx="357">
                  <c:v>6.6758645244559172E-3</c:v>
                </c:pt>
                <c:pt idx="358">
                  <c:v>6.6492309056252492E-3</c:v>
                </c:pt>
                <c:pt idx="359">
                  <c:v>6.4971629055312514E-3</c:v>
                </c:pt>
                <c:pt idx="360">
                  <c:v>6.5806791260858118E-3</c:v>
                </c:pt>
                <c:pt idx="361">
                  <c:v>6.6032752245113579E-3</c:v>
                </c:pt>
                <c:pt idx="362">
                  <c:v>6.5677131222908192E-3</c:v>
                </c:pt>
                <c:pt idx="363">
                  <c:v>6.4783622700181395E-3</c:v>
                </c:pt>
                <c:pt idx="364">
                  <c:v>6.3715911987086912E-3</c:v>
                </c:pt>
                <c:pt idx="365">
                  <c:v>6.4555000860733345E-3</c:v>
                </c:pt>
                <c:pt idx="366">
                  <c:v>6.632179334129195E-3</c:v>
                </c:pt>
                <c:pt idx="367">
                  <c:v>6.5789473684210523E-3</c:v>
                </c:pt>
                <c:pt idx="368">
                  <c:v>7.2762551540140668E-3</c:v>
                </c:pt>
                <c:pt idx="369">
                  <c:v>7.2861514548015734E-3</c:v>
                </c:pt>
                <c:pt idx="370">
                  <c:v>7.4257425742574254E-3</c:v>
                </c:pt>
                <c:pt idx="371">
                  <c:v>7.4312608372553877E-3</c:v>
                </c:pt>
                <c:pt idx="372">
                  <c:v>7.2840285533919292E-3</c:v>
                </c:pt>
                <c:pt idx="373">
                  <c:v>6.9979006298110571E-3</c:v>
                </c:pt>
                <c:pt idx="374">
                  <c:v>6.9871436556735601E-3</c:v>
                </c:pt>
                <c:pt idx="375">
                  <c:v>6.9537805386861986E-3</c:v>
                </c:pt>
                <c:pt idx="376">
                  <c:v>6.9874691386779715E-3</c:v>
                </c:pt>
                <c:pt idx="377">
                  <c:v>6.9767441860465115E-3</c:v>
                </c:pt>
                <c:pt idx="378">
                  <c:v>6.9537805386861986E-3</c:v>
                </c:pt>
                <c:pt idx="379">
                  <c:v>6.9969213546039744E-3</c:v>
                </c:pt>
                <c:pt idx="380">
                  <c:v>7.0764730858140302E-3</c:v>
                </c:pt>
                <c:pt idx="381">
                  <c:v>6.9137168141592915E-3</c:v>
                </c:pt>
                <c:pt idx="382">
                  <c:v>6.8259385665529011E-3</c:v>
                </c:pt>
                <c:pt idx="383">
                  <c:v>6.8181818181818179E-3</c:v>
                </c:pt>
                <c:pt idx="384">
                  <c:v>6.7427852198147977E-3</c:v>
                </c:pt>
                <c:pt idx="385">
                  <c:v>6.7741498441945529E-3</c:v>
                </c:pt>
                <c:pt idx="386">
                  <c:v>6.9216925845600108E-3</c:v>
                </c:pt>
                <c:pt idx="387">
                  <c:v>6.8848395832377101E-3</c:v>
                </c:pt>
                <c:pt idx="388">
                  <c:v>6.8753724160058672E-3</c:v>
                </c:pt>
                <c:pt idx="389">
                  <c:v>6.8791561568447603E-3</c:v>
                </c:pt>
                <c:pt idx="390">
                  <c:v>6.8924321095437209E-3</c:v>
                </c:pt>
                <c:pt idx="391">
                  <c:v>6.9245683685716921E-3</c:v>
                </c:pt>
                <c:pt idx="392">
                  <c:v>6.8819966966415852E-3</c:v>
                </c:pt>
                <c:pt idx="393">
                  <c:v>6.9644349521775471E-3</c:v>
                </c:pt>
                <c:pt idx="394">
                  <c:v>7.1859729807415918E-3</c:v>
                </c:pt>
                <c:pt idx="395">
                  <c:v>7.0794789503492543E-3</c:v>
                </c:pt>
                <c:pt idx="396">
                  <c:v>6.9972477492186401E-3</c:v>
                </c:pt>
                <c:pt idx="397">
                  <c:v>7.0651405962978663E-3</c:v>
                </c:pt>
                <c:pt idx="398">
                  <c:v>7.1435374797599776E-3</c:v>
                </c:pt>
                <c:pt idx="399">
                  <c:v>7.1083309638896785E-3</c:v>
                </c:pt>
                <c:pt idx="400">
                  <c:v>7.0290534208059981E-3</c:v>
                </c:pt>
                <c:pt idx="401">
                  <c:v>7.0958891149060978E-3</c:v>
                </c:pt>
                <c:pt idx="402">
                  <c:v>7.1773769079860276E-3</c:v>
                </c:pt>
                <c:pt idx="403">
                  <c:v>7.2334474610599407E-3</c:v>
                </c:pt>
                <c:pt idx="404">
                  <c:v>7.4008288928359978E-3</c:v>
                </c:pt>
                <c:pt idx="405">
                  <c:v>7.6405867970660152E-3</c:v>
                </c:pt>
                <c:pt idx="406">
                  <c:v>7.5646779968732668E-3</c:v>
                </c:pt>
                <c:pt idx="407">
                  <c:v>7.8880942364324778E-3</c:v>
                </c:pt>
                <c:pt idx="408">
                  <c:v>7.7411363988233468E-3</c:v>
                </c:pt>
                <c:pt idx="409">
                  <c:v>7.6417545468439553E-3</c:v>
                </c:pt>
                <c:pt idx="410">
                  <c:v>7.5891727801669613E-3</c:v>
                </c:pt>
                <c:pt idx="411">
                  <c:v>7.3800738007380072E-3</c:v>
                </c:pt>
                <c:pt idx="412">
                  <c:v>7.5570557710715903E-3</c:v>
                </c:pt>
                <c:pt idx="413">
                  <c:v>7.6694958584722361E-3</c:v>
                </c:pt>
                <c:pt idx="414">
                  <c:v>7.4678880812506215E-3</c:v>
                </c:pt>
                <c:pt idx="415">
                  <c:v>7.37717011754291E-3</c:v>
                </c:pt>
                <c:pt idx="416">
                  <c:v>7.3149322149614745E-3</c:v>
                </c:pt>
                <c:pt idx="417">
                  <c:v>6.9709080769588252E-3</c:v>
                </c:pt>
                <c:pt idx="418">
                  <c:v>7.0654733867169094E-3</c:v>
                </c:pt>
                <c:pt idx="419">
                  <c:v>7.0724692347588283E-3</c:v>
                </c:pt>
                <c:pt idx="420">
                  <c:v>7.1285999429712005E-3</c:v>
                </c:pt>
                <c:pt idx="421">
                  <c:v>6.9586194099090738E-3</c:v>
                </c:pt>
                <c:pt idx="422">
                  <c:v>5.9984066732274247E-3</c:v>
                </c:pt>
                <c:pt idx="423">
                  <c:v>5.8052519388634401E-3</c:v>
                </c:pt>
                <c:pt idx="424">
                  <c:v>5.9076014215165926E-3</c:v>
                </c:pt>
                <c:pt idx="425">
                  <c:v>6.1308554459239394E-3</c:v>
                </c:pt>
                <c:pt idx="426">
                  <c:v>6.1508889956751562E-3</c:v>
                </c:pt>
                <c:pt idx="427">
                  <c:v>6.120302189920628E-3</c:v>
                </c:pt>
                <c:pt idx="428">
                  <c:v>6.0246634660641998E-3</c:v>
                </c:pt>
                <c:pt idx="429">
                  <c:v>6.0442933371110162E-3</c:v>
                </c:pt>
                <c:pt idx="430">
                  <c:v>6.0998856271444911E-3</c:v>
                </c:pt>
                <c:pt idx="431">
                  <c:v>5.9319677449253868E-3</c:v>
                </c:pt>
                <c:pt idx="432">
                  <c:v>5.5215253213700289E-3</c:v>
                </c:pt>
                <c:pt idx="433">
                  <c:v>5.47289208140927E-3</c:v>
                </c:pt>
                <c:pt idx="434">
                  <c:v>5.5356138909311075E-3</c:v>
                </c:pt>
                <c:pt idx="435">
                  <c:v>5.5594162612925642E-3</c:v>
                </c:pt>
                <c:pt idx="436">
                  <c:v>5.5310690519401956E-3</c:v>
                </c:pt>
                <c:pt idx="437">
                  <c:v>5.4813292223364167E-3</c:v>
                </c:pt>
                <c:pt idx="438">
                  <c:v>5.5495339258616952E-3</c:v>
                </c:pt>
                <c:pt idx="439">
                  <c:v>5.5413654270747648E-3</c:v>
                </c:pt>
                <c:pt idx="440">
                  <c:v>5.6843414157562834E-3</c:v>
                </c:pt>
                <c:pt idx="441">
                  <c:v>5.7538433875752946E-3</c:v>
                </c:pt>
                <c:pt idx="442">
                  <c:v>5.7130104887301936E-3</c:v>
                </c:pt>
                <c:pt idx="443">
                  <c:v>5.6861090133712407E-3</c:v>
                </c:pt>
                <c:pt idx="444">
                  <c:v>5.5586919702957397E-3</c:v>
                </c:pt>
                <c:pt idx="445">
                  <c:v>5.551941010626762E-3</c:v>
                </c:pt>
                <c:pt idx="446">
                  <c:v>5.6509646373228556E-3</c:v>
                </c:pt>
                <c:pt idx="447">
                  <c:v>5.7071517745675053E-3</c:v>
                </c:pt>
                <c:pt idx="448">
                  <c:v>5.6957237573977667E-3</c:v>
                </c:pt>
                <c:pt idx="449">
                  <c:v>5.5541091729584312E-3</c:v>
                </c:pt>
                <c:pt idx="450">
                  <c:v>5.7463524130190796E-3</c:v>
                </c:pt>
                <c:pt idx="451">
                  <c:v>5.6467266631374628E-3</c:v>
                </c:pt>
                <c:pt idx="452">
                  <c:v>5.6747650292605072E-3</c:v>
                </c:pt>
                <c:pt idx="453">
                  <c:v>5.5749128919860627E-3</c:v>
                </c:pt>
                <c:pt idx="454">
                  <c:v>5.5270089382097676E-3</c:v>
                </c:pt>
                <c:pt idx="455">
                  <c:v>5.606412334107135E-3</c:v>
                </c:pt>
                <c:pt idx="456">
                  <c:v>5.7463524130190796E-3</c:v>
                </c:pt>
                <c:pt idx="457">
                  <c:v>5.8136894218104194E-3</c:v>
                </c:pt>
                <c:pt idx="458">
                  <c:v>5.8168598045898658E-3</c:v>
                </c:pt>
                <c:pt idx="459">
                  <c:v>5.7722660653889519E-3</c:v>
                </c:pt>
                <c:pt idx="460">
                  <c:v>5.7058797307538E-3</c:v>
                </c:pt>
                <c:pt idx="461">
                  <c:v>5.7191367677941109E-3</c:v>
                </c:pt>
                <c:pt idx="462">
                  <c:v>5.7391382325247724E-3</c:v>
                </c:pt>
                <c:pt idx="463">
                  <c:v>5.6982593598361754E-3</c:v>
                </c:pt>
                <c:pt idx="464">
                  <c:v>5.6911653550309011E-3</c:v>
                </c:pt>
                <c:pt idx="465">
                  <c:v>5.6266209503714444E-3</c:v>
                </c:pt>
                <c:pt idx="466">
                  <c:v>5.5873237592212665E-3</c:v>
                </c:pt>
                <c:pt idx="467">
                  <c:v>5.6569585009059974E-3</c:v>
                </c:pt>
                <c:pt idx="468">
                  <c:v>5.6861090133712407E-3</c:v>
                </c:pt>
                <c:pt idx="469">
                  <c:v>5.7096975644571326E-3</c:v>
                </c:pt>
                <c:pt idx="470">
                  <c:v>5.5623153137493485E-3</c:v>
                </c:pt>
                <c:pt idx="471">
                  <c:v>5.5870798777826278E-3</c:v>
                </c:pt>
                <c:pt idx="472">
                  <c:v>5.5356138909311075E-3</c:v>
                </c:pt>
                <c:pt idx="473">
                  <c:v>5.5008810004727321E-3</c:v>
                </c:pt>
                <c:pt idx="474">
                  <c:v>5.5526635432934235E-3</c:v>
                </c:pt>
                <c:pt idx="475">
                  <c:v>5.5032460552904248E-3</c:v>
                </c:pt>
                <c:pt idx="476">
                  <c:v>5.4644808743169399E-3</c:v>
                </c:pt>
                <c:pt idx="477">
                  <c:v>5.4668147262321694E-3</c:v>
                </c:pt>
                <c:pt idx="478">
                  <c:v>5.5325034578146606E-3</c:v>
                </c:pt>
                <c:pt idx="479">
                  <c:v>5.527486289242994E-3</c:v>
                </c:pt>
                <c:pt idx="480">
                  <c:v>5.5260544834434232E-3</c:v>
                </c:pt>
                <c:pt idx="481">
                  <c:v>5.4577239585554089E-3</c:v>
                </c:pt>
                <c:pt idx="482">
                  <c:v>5.4384772263766142E-3</c:v>
                </c:pt>
                <c:pt idx="483">
                  <c:v>5.5018267784225231E-3</c:v>
                </c:pt>
                <c:pt idx="484">
                  <c:v>5.5222399585832006E-3</c:v>
                </c:pt>
                <c:pt idx="485">
                  <c:v>5.4454181911001449E-3</c:v>
                </c:pt>
                <c:pt idx="486">
                  <c:v>5.37656991641114E-3</c:v>
                </c:pt>
                <c:pt idx="487">
                  <c:v>5.3333333333333332E-3</c:v>
                </c:pt>
                <c:pt idx="488">
                  <c:v>5.3024026512013258E-3</c:v>
                </c:pt>
                <c:pt idx="489">
                  <c:v>5.3286707464302065E-3</c:v>
                </c:pt>
                <c:pt idx="490">
                  <c:v>5.4083745299361987E-3</c:v>
                </c:pt>
                <c:pt idx="491">
                  <c:v>5.3987937070310854E-3</c:v>
                </c:pt>
                <c:pt idx="492">
                  <c:v>5.3382267078154978E-3</c:v>
                </c:pt>
                <c:pt idx="493">
                  <c:v>5.1950160314947853E-3</c:v>
                </c:pt>
                <c:pt idx="494">
                  <c:v>5.1629557921910301E-3</c:v>
                </c:pt>
                <c:pt idx="495">
                  <c:v>5.1834453713452662E-3</c:v>
                </c:pt>
                <c:pt idx="496">
                  <c:v>5.1010241900131511E-3</c:v>
                </c:pt>
                <c:pt idx="497">
                  <c:v>5.1148851148851149E-3</c:v>
                </c:pt>
                <c:pt idx="498">
                  <c:v>5.1401493855915189E-3</c:v>
                </c:pt>
                <c:pt idx="499">
                  <c:v>5.2428934218071606E-3</c:v>
                </c:pt>
                <c:pt idx="500">
                  <c:v>5.2532217023721585E-3</c:v>
                </c:pt>
                <c:pt idx="501">
                  <c:v>5.2740008240626289E-3</c:v>
                </c:pt>
                <c:pt idx="502">
                  <c:v>5.3242377604924918E-3</c:v>
                </c:pt>
                <c:pt idx="503">
                  <c:v>5.1587941318716754E-3</c:v>
                </c:pt>
                <c:pt idx="504">
                  <c:v>5.1498692416012872E-3</c:v>
                </c:pt>
                <c:pt idx="505">
                  <c:v>5.2034635554290823E-3</c:v>
                </c:pt>
                <c:pt idx="506">
                  <c:v>5.2816174953579532E-3</c:v>
                </c:pt>
                <c:pt idx="507">
                  <c:v>5.3810905116239965E-3</c:v>
                </c:pt>
                <c:pt idx="508">
                  <c:v>5.3675514739799559E-3</c:v>
                </c:pt>
                <c:pt idx="509">
                  <c:v>5.4097459955200541E-3</c:v>
                </c:pt>
                <c:pt idx="510">
                  <c:v>5.3333333333333332E-3</c:v>
                </c:pt>
                <c:pt idx="511">
                  <c:v>5.342237061769616E-3</c:v>
                </c:pt>
                <c:pt idx="512">
                  <c:v>5.3639525625445248E-3</c:v>
                </c:pt>
                <c:pt idx="513">
                  <c:v>5.4433340421007866E-3</c:v>
                </c:pt>
                <c:pt idx="514">
                  <c:v>5.4742964673680609E-3</c:v>
                </c:pt>
                <c:pt idx="515">
                  <c:v>5.4248781521508797E-3</c:v>
                </c:pt>
                <c:pt idx="516">
                  <c:v>5.46798239993165E-3</c:v>
                </c:pt>
                <c:pt idx="517">
                  <c:v>5.3935614360357325E-3</c:v>
                </c:pt>
                <c:pt idx="518">
                  <c:v>5.4182187605824588E-3</c:v>
                </c:pt>
                <c:pt idx="519">
                  <c:v>5.4542355547980226E-3</c:v>
                </c:pt>
                <c:pt idx="520">
                  <c:v>5.4253380239901667E-3</c:v>
                </c:pt>
                <c:pt idx="521">
                  <c:v>5.4626152270399455E-3</c:v>
                </c:pt>
                <c:pt idx="522">
                  <c:v>5.5553144394774531E-3</c:v>
                </c:pt>
                <c:pt idx="523">
                  <c:v>5.5136765022614689E-3</c:v>
                </c:pt>
                <c:pt idx="524">
                  <c:v>5.5749128919860627E-3</c:v>
                </c:pt>
                <c:pt idx="525">
                  <c:v>5.4940338226457212E-3</c:v>
                </c:pt>
                <c:pt idx="526">
                  <c:v>5.4682159945317835E-3</c:v>
                </c:pt>
                <c:pt idx="527">
                  <c:v>5.4477357848144361E-3</c:v>
                </c:pt>
                <c:pt idx="528">
                  <c:v>5.4712545415687118E-3</c:v>
                </c:pt>
                <c:pt idx="529">
                  <c:v>5.5098790409366799E-3</c:v>
                </c:pt>
                <c:pt idx="530">
                  <c:v>5.5160525748761038E-3</c:v>
                </c:pt>
                <c:pt idx="531">
                  <c:v>5.5334601417949165E-3</c:v>
                </c:pt>
                <c:pt idx="532">
                  <c:v>5.5618319283914147E-3</c:v>
                </c:pt>
                <c:pt idx="533">
                  <c:v>5.611327868133795E-3</c:v>
                </c:pt>
                <c:pt idx="534">
                  <c:v>5.5734564138291386E-3</c:v>
                </c:pt>
                <c:pt idx="535">
                  <c:v>5.6479724661342278E-3</c:v>
                </c:pt>
                <c:pt idx="536">
                  <c:v>5.631324241091069E-3</c:v>
                </c:pt>
                <c:pt idx="537">
                  <c:v>5.6422463193158776E-3</c:v>
                </c:pt>
                <c:pt idx="538">
                  <c:v>5.6370282291804295E-3</c:v>
                </c:pt>
                <c:pt idx="539">
                  <c:v>5.5890315256309489E-3</c:v>
                </c:pt>
                <c:pt idx="540">
                  <c:v>5.5817198674341538E-3</c:v>
                </c:pt>
                <c:pt idx="541">
                  <c:v>5.6444856021519597E-3</c:v>
                </c:pt>
                <c:pt idx="542">
                  <c:v>5.6527115350644766E-3</c:v>
                </c:pt>
                <c:pt idx="543">
                  <c:v>5.6992742330468854E-3</c:v>
                </c:pt>
                <c:pt idx="544">
                  <c:v>5.6745134548033876E-3</c:v>
                </c:pt>
                <c:pt idx="545">
                  <c:v>5.6527115350644766E-3</c:v>
                </c:pt>
                <c:pt idx="546">
                  <c:v>5.6402573367409893E-3</c:v>
                </c:pt>
                <c:pt idx="547">
                  <c:v>5.7209260749083758E-3</c:v>
                </c:pt>
                <c:pt idx="548">
                  <c:v>5.8015682364139058E-3</c:v>
                </c:pt>
                <c:pt idx="549">
                  <c:v>5.6767784282419726E-3</c:v>
                </c:pt>
                <c:pt idx="550">
                  <c:v>5.6644687347878041E-3</c:v>
                </c:pt>
                <c:pt idx="551">
                  <c:v>5.5143891090815092E-3</c:v>
                </c:pt>
                <c:pt idx="552">
                  <c:v>5.5334601417949165E-3</c:v>
                </c:pt>
                <c:pt idx="553">
                  <c:v>5.584398586449108E-3</c:v>
                </c:pt>
                <c:pt idx="554">
                  <c:v>5.5165280351678666E-3</c:v>
                </c:pt>
                <c:pt idx="555">
                  <c:v>5.5027728816473926E-3</c:v>
                </c:pt>
                <c:pt idx="556">
                  <c:v>5.4803904778215453E-3</c:v>
                </c:pt>
                <c:pt idx="557">
                  <c:v>5.404036139491683E-3</c:v>
                </c:pt>
                <c:pt idx="558">
                  <c:v>5.4829727993146284E-3</c:v>
                </c:pt>
                <c:pt idx="559">
                  <c:v>5.5673959375407769E-3</c:v>
                </c:pt>
                <c:pt idx="560">
                  <c:v>5.5570026916731789E-3</c:v>
                </c:pt>
                <c:pt idx="561">
                  <c:v>5.5652173913043482E-3</c:v>
                </c:pt>
                <c:pt idx="562">
                  <c:v>5.6246429669991656E-3</c:v>
                </c:pt>
                <c:pt idx="563">
                  <c:v>5.6276104638382065E-3</c:v>
                </c:pt>
                <c:pt idx="564">
                  <c:v>5.7327122895019711E-3</c:v>
                </c:pt>
                <c:pt idx="565">
                  <c:v>5.668984454581691E-3</c:v>
                </c:pt>
                <c:pt idx="566">
                  <c:v>5.6534605361953979E-3</c:v>
                </c:pt>
                <c:pt idx="567">
                  <c:v>5.6567085027399685E-3</c:v>
                </c:pt>
                <c:pt idx="568">
                  <c:v>5.7662852509235071E-3</c:v>
                </c:pt>
                <c:pt idx="569">
                  <c:v>5.7913311012578045E-3</c:v>
                </c:pt>
                <c:pt idx="570">
                  <c:v>5.7795638235426921E-3</c:v>
                </c:pt>
                <c:pt idx="571">
                  <c:v>5.7522919288153871E-3</c:v>
                </c:pt>
                <c:pt idx="572">
                  <c:v>5.7997281377435437E-3</c:v>
                </c:pt>
                <c:pt idx="573">
                  <c:v>5.8375518766817167E-3</c:v>
                </c:pt>
                <c:pt idx="574">
                  <c:v>5.854104733592499E-3</c:v>
                </c:pt>
                <c:pt idx="575">
                  <c:v>5.8436815193571951E-3</c:v>
                </c:pt>
                <c:pt idx="576">
                  <c:v>5.9024255279904085E-3</c:v>
                </c:pt>
                <c:pt idx="577">
                  <c:v>6.0454352241061738E-3</c:v>
                </c:pt>
                <c:pt idx="578">
                  <c:v>6.0405851816894762E-3</c:v>
                </c:pt>
                <c:pt idx="579">
                  <c:v>5.9670877814554102E-3</c:v>
                </c:pt>
                <c:pt idx="580">
                  <c:v>5.994473844424671E-3</c:v>
                </c:pt>
                <c:pt idx="581">
                  <c:v>6.154733855844593E-3</c:v>
                </c:pt>
                <c:pt idx="582">
                  <c:v>6.1517758446676604E-3</c:v>
                </c:pt>
                <c:pt idx="583">
                  <c:v>6.1494114821042519E-3</c:v>
                </c:pt>
                <c:pt idx="584">
                  <c:v>6.1538461538461538E-3</c:v>
                </c:pt>
                <c:pt idx="585">
                  <c:v>6.1865635572740454E-3</c:v>
                </c:pt>
                <c:pt idx="586">
                  <c:v>5.800779479742591E-3</c:v>
                </c:pt>
                <c:pt idx="587">
                  <c:v>5.7393955699040445E-3</c:v>
                </c:pt>
                <c:pt idx="588">
                  <c:v>5.6964842011570987E-3</c:v>
                </c:pt>
                <c:pt idx="589">
                  <c:v>5.7329690509248894E-3</c:v>
                </c:pt>
                <c:pt idx="590">
                  <c:v>5.7051167766090207E-3</c:v>
                </c:pt>
                <c:pt idx="591">
                  <c:v>5.6599602034048194E-3</c:v>
                </c:pt>
                <c:pt idx="592">
                  <c:v>5.7355379307254565E-3</c:v>
                </c:pt>
                <c:pt idx="593">
                  <c:v>5.8086767108368126E-3</c:v>
                </c:pt>
                <c:pt idx="594">
                  <c:v>5.8110500749080675E-3</c:v>
                </c:pt>
                <c:pt idx="595">
                  <c:v>5.9421568172322546E-3</c:v>
                </c:pt>
                <c:pt idx="596">
                  <c:v>6.0520094562647756E-3</c:v>
                </c:pt>
                <c:pt idx="597">
                  <c:v>5.9576448685129159E-3</c:v>
                </c:pt>
                <c:pt idx="598">
                  <c:v>5.9322426658015475E-3</c:v>
                </c:pt>
                <c:pt idx="599">
                  <c:v>5.9086922402252695E-3</c:v>
                </c:pt>
                <c:pt idx="600">
                  <c:v>6.0266490889401576E-3</c:v>
                </c:pt>
                <c:pt idx="601">
                  <c:v>5.9883040935672519E-3</c:v>
                </c:pt>
                <c:pt idx="602">
                  <c:v>5.8332953561500249E-3</c:v>
                </c:pt>
                <c:pt idx="603">
                  <c:v>6.0346046862477017E-3</c:v>
                </c:pt>
                <c:pt idx="604">
                  <c:v>6.1443932411674347E-3</c:v>
                </c:pt>
                <c:pt idx="605">
                  <c:v>6.2521369608752996E-3</c:v>
                </c:pt>
                <c:pt idx="606">
                  <c:v>6.1141628851206116E-3</c:v>
                </c:pt>
                <c:pt idx="607">
                  <c:v>6.168377427593851E-3</c:v>
                </c:pt>
                <c:pt idx="608">
                  <c:v>6.1568061568061565E-3</c:v>
                </c:pt>
                <c:pt idx="609">
                  <c:v>6.0963993141550767E-3</c:v>
                </c:pt>
                <c:pt idx="610">
                  <c:v>6.0761416500522171E-3</c:v>
                </c:pt>
                <c:pt idx="611">
                  <c:v>6.2003487696182915E-3</c:v>
                </c:pt>
                <c:pt idx="612">
                  <c:v>6.1979469300794112E-3</c:v>
                </c:pt>
                <c:pt idx="613">
                  <c:v>6.1868625839818269E-3</c:v>
                </c:pt>
                <c:pt idx="614">
                  <c:v>6.1311491114623747E-3</c:v>
                </c:pt>
                <c:pt idx="615">
                  <c:v>6.1170848267622464E-3</c:v>
                </c:pt>
                <c:pt idx="616">
                  <c:v>6.3567739372268573E-3</c:v>
                </c:pt>
                <c:pt idx="617">
                  <c:v>6.3175558955629041E-3</c:v>
                </c:pt>
                <c:pt idx="618">
                  <c:v>6.4529138939302278E-3</c:v>
                </c:pt>
                <c:pt idx="619">
                  <c:v>6.6235446313065976E-3</c:v>
                </c:pt>
                <c:pt idx="620">
                  <c:v>6.4574714963172236E-3</c:v>
                </c:pt>
                <c:pt idx="621">
                  <c:v>6.5651125814227829E-3</c:v>
                </c:pt>
                <c:pt idx="622">
                  <c:v>6.3363199841592003E-3</c:v>
                </c:pt>
                <c:pt idx="623">
                  <c:v>6.3687929147178829E-3</c:v>
                </c:pt>
                <c:pt idx="624">
                  <c:v>6.3360063360063355E-3</c:v>
                </c:pt>
                <c:pt idx="625">
                  <c:v>6.2396412206298145E-3</c:v>
                </c:pt>
                <c:pt idx="626">
                  <c:v>6.213290616960342E-3</c:v>
                </c:pt>
                <c:pt idx="627">
                  <c:v>6.3473172666865026E-3</c:v>
                </c:pt>
                <c:pt idx="628">
                  <c:v>6.3495213056203184E-3</c:v>
                </c:pt>
                <c:pt idx="629">
                  <c:v>6.3410284355493902E-3</c:v>
                </c:pt>
                <c:pt idx="630">
                  <c:v>6.1141628851206116E-3</c:v>
                </c:pt>
                <c:pt idx="631">
                  <c:v>6.1285071339653354E-3</c:v>
                </c:pt>
                <c:pt idx="632">
                  <c:v>6.012494715580817E-3</c:v>
                </c:pt>
                <c:pt idx="633">
                  <c:v>5.9410536087259229E-3</c:v>
                </c:pt>
                <c:pt idx="634">
                  <c:v>5.9866236378092698E-3</c:v>
                </c:pt>
                <c:pt idx="635">
                  <c:v>6.0201298090490074E-3</c:v>
                </c:pt>
                <c:pt idx="636">
                  <c:v>5.9670877814554102E-3</c:v>
                </c:pt>
                <c:pt idx="637">
                  <c:v>5.8780308596620137E-3</c:v>
                </c:pt>
                <c:pt idx="638">
                  <c:v>5.8519636081013123E-3</c:v>
                </c:pt>
                <c:pt idx="639">
                  <c:v>5.8618794651034986E-3</c:v>
                </c:pt>
                <c:pt idx="640">
                  <c:v>5.9709847459999063E-3</c:v>
                </c:pt>
                <c:pt idx="641">
                  <c:v>6.0198466820298169E-3</c:v>
                </c:pt>
                <c:pt idx="642">
                  <c:v>6.1332055582175374E-3</c:v>
                </c:pt>
                <c:pt idx="643">
                  <c:v>6.2347783731125182E-3</c:v>
                </c:pt>
                <c:pt idx="644">
                  <c:v>6.2184220753983676E-3</c:v>
                </c:pt>
                <c:pt idx="645">
                  <c:v>6.1241088943112774E-3</c:v>
                </c:pt>
                <c:pt idx="646">
                  <c:v>6.0574511381382805E-3</c:v>
                </c:pt>
                <c:pt idx="647">
                  <c:v>6.061180035988256E-3</c:v>
                </c:pt>
                <c:pt idx="648">
                  <c:v>6.1458683439765691E-3</c:v>
                </c:pt>
                <c:pt idx="649">
                  <c:v>6.1432136686504126E-3</c:v>
                </c:pt>
                <c:pt idx="650">
                  <c:v>6.1761158021712906E-3</c:v>
                </c:pt>
                <c:pt idx="651">
                  <c:v>6.2063615205585725E-3</c:v>
                </c:pt>
                <c:pt idx="652">
                  <c:v>6.1654062906411058E-3</c:v>
                </c:pt>
                <c:pt idx="653">
                  <c:v>6.1074530012405759E-3</c:v>
                </c:pt>
                <c:pt idx="654">
                  <c:v>6.0158856981717343E-3</c:v>
                </c:pt>
                <c:pt idx="655">
                  <c:v>6.0192805078767928E-3</c:v>
                </c:pt>
                <c:pt idx="656">
                  <c:v>6.0184314463043072E-3</c:v>
                </c:pt>
                <c:pt idx="657">
                  <c:v>6.1523672194184085E-3</c:v>
                </c:pt>
                <c:pt idx="658">
                  <c:v>6.0900180797411737E-3</c:v>
                </c:pt>
                <c:pt idx="659">
                  <c:v>6.0606060606060615E-3</c:v>
                </c:pt>
                <c:pt idx="660">
                  <c:v>6.0850962681245546E-3</c:v>
                </c:pt>
                <c:pt idx="661">
                  <c:v>6.0663507109004738E-3</c:v>
                </c:pt>
                <c:pt idx="662">
                  <c:v>6.0695149129878145E-3</c:v>
                </c:pt>
                <c:pt idx="663">
                  <c:v>6.1045402518122857E-3</c:v>
                </c:pt>
                <c:pt idx="664">
                  <c:v>6.1491160645657187E-3</c:v>
                </c:pt>
                <c:pt idx="665">
                  <c:v>6.2782028644300571E-3</c:v>
                </c:pt>
                <c:pt idx="666">
                  <c:v>6.1665944018885199E-3</c:v>
                </c:pt>
                <c:pt idx="667">
                  <c:v>6.1588798537266032E-3</c:v>
                </c:pt>
                <c:pt idx="668">
                  <c:v>6.0746998244032083E-3</c:v>
                </c:pt>
                <c:pt idx="669">
                  <c:v>6.0178655383168788E-3</c:v>
                </c:pt>
                <c:pt idx="670">
                  <c:v>6.0813378943367549E-3</c:v>
                </c:pt>
                <c:pt idx="671">
                  <c:v>6.1461634495342367E-3</c:v>
                </c:pt>
                <c:pt idx="672">
                  <c:v>5.6417489421720732E-3</c:v>
                </c:pt>
                <c:pt idx="673">
                  <c:v>5.6256153016736206E-3</c:v>
                </c:pt>
                <c:pt idx="674">
                  <c:v>5.6422794809102873E-3</c:v>
                </c:pt>
                <c:pt idx="675">
                  <c:v>6.0462538418904616E-3</c:v>
                </c:pt>
                <c:pt idx="676">
                  <c:v>6.0716454159077116E-3</c:v>
                </c:pt>
                <c:pt idx="677">
                  <c:v>6.1865236892302928E-3</c:v>
                </c:pt>
                <c:pt idx="678">
                  <c:v>6.3714558776680466E-3</c:v>
                </c:pt>
                <c:pt idx="679">
                  <c:v>6.4956154595647931E-3</c:v>
                </c:pt>
                <c:pt idx="680">
                  <c:v>6.603929337956083E-3</c:v>
                </c:pt>
                <c:pt idx="681">
                  <c:v>6.4910477632931247E-3</c:v>
                </c:pt>
                <c:pt idx="682">
                  <c:v>6.6345994360590479E-3</c:v>
                </c:pt>
                <c:pt idx="683">
                  <c:v>6.313795643481006E-3</c:v>
                </c:pt>
                <c:pt idx="684">
                  <c:v>6.2153623038276274E-3</c:v>
                </c:pt>
                <c:pt idx="685">
                  <c:v>6.0602999848492498E-3</c:v>
                </c:pt>
                <c:pt idx="686">
                  <c:v>6.0609121672811749E-3</c:v>
                </c:pt>
                <c:pt idx="687">
                  <c:v>6.0474726603840139E-3</c:v>
                </c:pt>
                <c:pt idx="688">
                  <c:v>6.0698027314112293E-3</c:v>
                </c:pt>
                <c:pt idx="689">
                  <c:v>6.0922983195410467E-3</c:v>
                </c:pt>
                <c:pt idx="690">
                  <c:v>5.992210126835114E-3</c:v>
                </c:pt>
                <c:pt idx="691">
                  <c:v>6.0135304434978699E-3</c:v>
                </c:pt>
                <c:pt idx="692">
                  <c:v>5.9347181008902079E-3</c:v>
                </c:pt>
                <c:pt idx="693">
                  <c:v>5.8731401722787787E-3</c:v>
                </c:pt>
                <c:pt idx="694">
                  <c:v>5.8139534883720929E-3</c:v>
                </c:pt>
                <c:pt idx="695">
                  <c:v>5.8072009291521487E-3</c:v>
                </c:pt>
                <c:pt idx="696">
                  <c:v>5.9119125036949452E-3</c:v>
                </c:pt>
                <c:pt idx="697">
                  <c:v>5.9268039709586603E-3</c:v>
                </c:pt>
                <c:pt idx="698">
                  <c:v>5.9865303068096787E-3</c:v>
                </c:pt>
                <c:pt idx="699">
                  <c:v>5.8956470472634375E-3</c:v>
                </c:pt>
                <c:pt idx="700">
                  <c:v>5.956517422813461E-3</c:v>
                </c:pt>
                <c:pt idx="701">
                  <c:v>5.9011556429800832E-3</c:v>
                </c:pt>
                <c:pt idx="702">
                  <c:v>6.0009001350202528E-3</c:v>
                </c:pt>
                <c:pt idx="703">
                  <c:v>6.0168471720818293E-3</c:v>
                </c:pt>
                <c:pt idx="704">
                  <c:v>5.9904153354632585E-3</c:v>
                </c:pt>
                <c:pt idx="705">
                  <c:v>6.0836501901140681E-3</c:v>
                </c:pt>
                <c:pt idx="706">
                  <c:v>6.1374795417348605E-3</c:v>
                </c:pt>
                <c:pt idx="707">
                  <c:v>6.1421917387521107E-3</c:v>
                </c:pt>
                <c:pt idx="708">
                  <c:v>5.9832469086557637E-3</c:v>
                </c:pt>
                <c:pt idx="709">
                  <c:v>6.0774879716383899E-3</c:v>
                </c:pt>
                <c:pt idx="710">
                  <c:v>5.9227086520902217E-3</c:v>
                </c:pt>
                <c:pt idx="711">
                  <c:v>5.8459589808544836E-3</c:v>
                </c:pt>
                <c:pt idx="712">
                  <c:v>5.8499488129478867E-3</c:v>
                </c:pt>
                <c:pt idx="713">
                  <c:v>5.8425434539169383E-3</c:v>
                </c:pt>
                <c:pt idx="714">
                  <c:v>5.8542296809444821E-3</c:v>
                </c:pt>
                <c:pt idx="715">
                  <c:v>5.9796691249750841E-3</c:v>
                </c:pt>
                <c:pt idx="716">
                  <c:v>5.9541530217326584E-3</c:v>
                </c:pt>
                <c:pt idx="717">
                  <c:v>5.8806233460746834E-3</c:v>
                </c:pt>
                <c:pt idx="718">
                  <c:v>5.9964021587047764E-3</c:v>
                </c:pt>
                <c:pt idx="719">
                  <c:v>5.8633831720902958E-3</c:v>
                </c:pt>
                <c:pt idx="720">
                  <c:v>5.7427258805513009E-3</c:v>
                </c:pt>
                <c:pt idx="721">
                  <c:v>5.5432372505543242E-3</c:v>
                </c:pt>
                <c:pt idx="722">
                  <c:v>5.6245605812045929E-3</c:v>
                </c:pt>
                <c:pt idx="723">
                  <c:v>5.6606443700174536E-3</c:v>
                </c:pt>
                <c:pt idx="724">
                  <c:v>5.5630244309489586E-3</c:v>
                </c:pt>
                <c:pt idx="725">
                  <c:v>5.6863952992465524E-3</c:v>
                </c:pt>
                <c:pt idx="726">
                  <c:v>5.7072196328355369E-3</c:v>
                </c:pt>
                <c:pt idx="727">
                  <c:v>5.7664584334454587E-3</c:v>
                </c:pt>
                <c:pt idx="728">
                  <c:v>5.8136718182258606E-3</c:v>
                </c:pt>
                <c:pt idx="729">
                  <c:v>5.8786067701954636E-3</c:v>
                </c:pt>
                <c:pt idx="730">
                  <c:v>5.8780308596620128E-3</c:v>
                </c:pt>
                <c:pt idx="731">
                  <c:v>5.9704462908602412E-3</c:v>
                </c:pt>
                <c:pt idx="732">
                  <c:v>6.0298477463444052E-3</c:v>
                </c:pt>
                <c:pt idx="733">
                  <c:v>6.017148874291731E-3</c:v>
                </c:pt>
                <c:pt idx="734">
                  <c:v>6.1025223759153787E-3</c:v>
                </c:pt>
                <c:pt idx="735">
                  <c:v>6.0734892195566346E-3</c:v>
                </c:pt>
                <c:pt idx="736">
                  <c:v>6.0380396497937E-3</c:v>
                </c:pt>
                <c:pt idx="737">
                  <c:v>6.0676543459574246E-3</c:v>
                </c:pt>
                <c:pt idx="738">
                  <c:v>6.0978708267696528E-3</c:v>
                </c:pt>
                <c:pt idx="739">
                  <c:v>6.1112242819311461E-3</c:v>
                </c:pt>
                <c:pt idx="740">
                  <c:v>6.0371283392866119E-3</c:v>
                </c:pt>
                <c:pt idx="741">
                  <c:v>6.1193268740438551E-3</c:v>
                </c:pt>
                <c:pt idx="742">
                  <c:v>6.2405741328202197E-3</c:v>
                </c:pt>
                <c:pt idx="743">
                  <c:v>6.2929361791389162E-3</c:v>
                </c:pt>
                <c:pt idx="744">
                  <c:v>6.3025210084033606E-3</c:v>
                </c:pt>
                <c:pt idx="745">
                  <c:v>6.1836545398330413E-3</c:v>
                </c:pt>
                <c:pt idx="746">
                  <c:v>6.0429046228220361E-3</c:v>
                </c:pt>
                <c:pt idx="747">
                  <c:v>6.0994205550472698E-3</c:v>
                </c:pt>
                <c:pt idx="748">
                  <c:v>6.0941546899598801E-3</c:v>
                </c:pt>
                <c:pt idx="749">
                  <c:v>6.1491160645657187E-3</c:v>
                </c:pt>
                <c:pt idx="750">
                  <c:v>6.0781036316669198E-3</c:v>
                </c:pt>
                <c:pt idx="751">
                  <c:v>6.0343960575279087E-3</c:v>
                </c:pt>
                <c:pt idx="752">
                  <c:v>6.1074918566775245E-3</c:v>
                </c:pt>
                <c:pt idx="753">
                  <c:v>6.0462538418904616E-3</c:v>
                </c:pt>
                <c:pt idx="754">
                  <c:v>6.1510072274334922E-3</c:v>
                </c:pt>
                <c:pt idx="755">
                  <c:v>6.2015503875968991E-3</c:v>
                </c:pt>
                <c:pt idx="756">
                  <c:v>6.1053167133045018E-3</c:v>
                </c:pt>
                <c:pt idx="757">
                  <c:v>6.2070035690270512E-3</c:v>
                </c:pt>
                <c:pt idx="758">
                  <c:v>6.3485345466088236E-3</c:v>
                </c:pt>
                <c:pt idx="759">
                  <c:v>6.2321474941573612E-3</c:v>
                </c:pt>
                <c:pt idx="760">
                  <c:v>6.2431715311378174E-3</c:v>
                </c:pt>
                <c:pt idx="761">
                  <c:v>6.1516378735838413E-3</c:v>
                </c:pt>
                <c:pt idx="762">
                  <c:v>6.1791967044284241E-3</c:v>
                </c:pt>
                <c:pt idx="763">
                  <c:v>6.0679611650485436E-3</c:v>
                </c:pt>
                <c:pt idx="764">
                  <c:v>6.1327745694281189E-3</c:v>
                </c:pt>
                <c:pt idx="765">
                  <c:v>6.1925895345236867E-3</c:v>
                </c:pt>
                <c:pt idx="766">
                  <c:v>6.2121447429725118E-3</c:v>
                </c:pt>
                <c:pt idx="767">
                  <c:v>6.2702476747831535E-3</c:v>
                </c:pt>
                <c:pt idx="768">
                  <c:v>6.3401489935013466E-3</c:v>
                </c:pt>
                <c:pt idx="769">
                  <c:v>6.1862047633776682E-3</c:v>
                </c:pt>
                <c:pt idx="770">
                  <c:v>6.2692649286871117E-3</c:v>
                </c:pt>
                <c:pt idx="771">
                  <c:v>6.0615244734050612E-3</c:v>
                </c:pt>
                <c:pt idx="772">
                  <c:v>6.155108740254411E-3</c:v>
                </c:pt>
                <c:pt idx="773">
                  <c:v>6.2434963579604576E-3</c:v>
                </c:pt>
                <c:pt idx="774">
                  <c:v>6.1884379351245418E-3</c:v>
                </c:pt>
                <c:pt idx="775">
                  <c:v>6.1996280223186604E-3</c:v>
                </c:pt>
                <c:pt idx="776">
                  <c:v>6.2214848610535048E-3</c:v>
                </c:pt>
                <c:pt idx="777">
                  <c:v>6.2578222778473091E-3</c:v>
                </c:pt>
                <c:pt idx="778">
                  <c:v>6.2415479038801626E-3</c:v>
                </c:pt>
                <c:pt idx="779">
                  <c:v>6.3532401524777635E-3</c:v>
                </c:pt>
                <c:pt idx="780">
                  <c:v>5.9856344772545892E-3</c:v>
                </c:pt>
                <c:pt idx="781">
                  <c:v>6.0277275467148879E-3</c:v>
                </c:pt>
                <c:pt idx="782">
                  <c:v>6.0120240480961923E-3</c:v>
                </c:pt>
                <c:pt idx="783">
                  <c:v>6.011722859576173E-3</c:v>
                </c:pt>
                <c:pt idx="784">
                  <c:v>6.1970667217517046E-3</c:v>
                </c:pt>
                <c:pt idx="785">
                  <c:v>6.0953928988672721E-3</c:v>
                </c:pt>
                <c:pt idx="786">
                  <c:v>6.1112242819311461E-3</c:v>
                </c:pt>
                <c:pt idx="787">
                  <c:v>6.1744275791098535E-3</c:v>
                </c:pt>
                <c:pt idx="788">
                  <c:v>6.1462814996926856E-3</c:v>
                </c:pt>
                <c:pt idx="789">
                  <c:v>6.1772881704931538E-3</c:v>
                </c:pt>
                <c:pt idx="790">
                  <c:v>6.2234208069702314E-3</c:v>
                </c:pt>
                <c:pt idx="791">
                  <c:v>6.2105372114687916E-3</c:v>
                </c:pt>
                <c:pt idx="792">
                  <c:v>6.2873310279786222E-3</c:v>
                </c:pt>
                <c:pt idx="793">
                  <c:v>6.2952470884482213E-3</c:v>
                </c:pt>
                <c:pt idx="794">
                  <c:v>6.1900340451872477E-3</c:v>
                </c:pt>
                <c:pt idx="795">
                  <c:v>6.3371356147021536E-3</c:v>
                </c:pt>
                <c:pt idx="796">
                  <c:v>6.2702476747831535E-3</c:v>
                </c:pt>
                <c:pt idx="797">
                  <c:v>6.5398659327483783E-3</c:v>
                </c:pt>
                <c:pt idx="798">
                  <c:v>6.6334991708126029E-3</c:v>
                </c:pt>
                <c:pt idx="799">
                  <c:v>6.7762154836523798E-3</c:v>
                </c:pt>
                <c:pt idx="800">
                  <c:v>6.6863542653368248E-3</c:v>
                </c:pt>
                <c:pt idx="801">
                  <c:v>6.5373719764654607E-3</c:v>
                </c:pt>
                <c:pt idx="802">
                  <c:v>6.4833324328704952E-3</c:v>
                </c:pt>
                <c:pt idx="803">
                  <c:v>6.5674255691768827E-3</c:v>
                </c:pt>
                <c:pt idx="804">
                  <c:v>6.7121601968900321E-3</c:v>
                </c:pt>
                <c:pt idx="805">
                  <c:v>6.7249495628782779E-3</c:v>
                </c:pt>
                <c:pt idx="806">
                  <c:v>6.8123758160658528E-3</c:v>
                </c:pt>
                <c:pt idx="807">
                  <c:v>6.8348806743748934E-3</c:v>
                </c:pt>
                <c:pt idx="808">
                  <c:v>6.7144136078782449E-3</c:v>
                </c:pt>
                <c:pt idx="809">
                  <c:v>6.6010231585895817E-3</c:v>
                </c:pt>
                <c:pt idx="810">
                  <c:v>7.0072992700729924E-3</c:v>
                </c:pt>
                <c:pt idx="811">
                  <c:v>6.9864927806241265E-3</c:v>
                </c:pt>
                <c:pt idx="812">
                  <c:v>7.1718862060721972E-3</c:v>
                </c:pt>
                <c:pt idx="813">
                  <c:v>7.2124053371799496E-3</c:v>
                </c:pt>
                <c:pt idx="814">
                  <c:v>7.2033135242211416E-3</c:v>
                </c:pt>
                <c:pt idx="815">
                  <c:v>7.4752382732199583E-3</c:v>
                </c:pt>
                <c:pt idx="816">
                  <c:v>7.3072707343807084E-3</c:v>
                </c:pt>
                <c:pt idx="817">
                  <c:v>7.0779756989501003E-3</c:v>
                </c:pt>
                <c:pt idx="818">
                  <c:v>7.3882526782415962E-3</c:v>
                </c:pt>
                <c:pt idx="819">
                  <c:v>7.2306579898770785E-3</c:v>
                </c:pt>
                <c:pt idx="820">
                  <c:v>6.8720650555491921E-3</c:v>
                </c:pt>
                <c:pt idx="821">
                  <c:v>7.1010118941949221E-3</c:v>
                </c:pt>
                <c:pt idx="822">
                  <c:v>6.9088606137371177E-3</c:v>
                </c:pt>
                <c:pt idx="823">
                  <c:v>6.8594946838916203E-3</c:v>
                </c:pt>
                <c:pt idx="824">
                  <c:v>7.117859896791031E-3</c:v>
                </c:pt>
                <c:pt idx="825">
                  <c:v>7.0821529745042494E-3</c:v>
                </c:pt>
                <c:pt idx="826">
                  <c:v>7.9025353967731322E-3</c:v>
                </c:pt>
                <c:pt idx="827">
                  <c:v>7.6243725776732963E-3</c:v>
                </c:pt>
                <c:pt idx="828">
                  <c:v>7.8375024492195137E-3</c:v>
                </c:pt>
                <c:pt idx="829">
                  <c:v>7.447864945382323E-3</c:v>
                </c:pt>
                <c:pt idx="830">
                  <c:v>7.247689798876608E-3</c:v>
                </c:pt>
                <c:pt idx="831">
                  <c:v>7.4275810844268379E-3</c:v>
                </c:pt>
                <c:pt idx="832">
                  <c:v>7.1056371387967785E-3</c:v>
                </c:pt>
                <c:pt idx="833">
                  <c:v>7.4174805291136112E-3</c:v>
                </c:pt>
                <c:pt idx="834">
                  <c:v>7.7654824305960005E-3</c:v>
                </c:pt>
                <c:pt idx="835">
                  <c:v>8.8404302342714007E-3</c:v>
                </c:pt>
                <c:pt idx="836">
                  <c:v>8.1727167472587341E-3</c:v>
                </c:pt>
                <c:pt idx="837">
                  <c:v>7.8817733990147777E-3</c:v>
                </c:pt>
                <c:pt idx="838">
                  <c:v>8.0818965517241385E-3</c:v>
                </c:pt>
                <c:pt idx="839">
                  <c:v>7.6002280068402052E-3</c:v>
                </c:pt>
                <c:pt idx="840">
                  <c:v>7.8942174856917301E-3</c:v>
                </c:pt>
                <c:pt idx="841">
                  <c:v>6.8247739293635888E-3</c:v>
                </c:pt>
                <c:pt idx="842">
                  <c:v>7.4962518740629676E-3</c:v>
                </c:pt>
                <c:pt idx="843">
                  <c:v>6.9384215091066789E-3</c:v>
                </c:pt>
                <c:pt idx="844">
                  <c:v>6.5717415115005475E-3</c:v>
                </c:pt>
                <c:pt idx="845">
                  <c:v>7.0122129375328694E-3</c:v>
                </c:pt>
                <c:pt idx="846">
                  <c:v>6.5090041223692767E-3</c:v>
                </c:pt>
                <c:pt idx="847">
                  <c:v>6.4184852374839533E-3</c:v>
                </c:pt>
                <c:pt idx="848">
                  <c:v>6.176334345565907E-3</c:v>
                </c:pt>
                <c:pt idx="849">
                  <c:v>6.4609917622355031E-3</c:v>
                </c:pt>
                <c:pt idx="850">
                  <c:v>6.2392762439557005E-3</c:v>
                </c:pt>
                <c:pt idx="851">
                  <c:v>6.6021126760563379E-3</c:v>
                </c:pt>
                <c:pt idx="852">
                  <c:v>6.6662963168712848E-3</c:v>
                </c:pt>
                <c:pt idx="853">
                  <c:v>6.4099140003204954E-3</c:v>
                </c:pt>
                <c:pt idx="854">
                  <c:v>6.3694267515923561E-3</c:v>
                </c:pt>
                <c:pt idx="855">
                  <c:v>6.0365209517581368E-3</c:v>
                </c:pt>
                <c:pt idx="856">
                  <c:v>5.7468512044442314E-3</c:v>
                </c:pt>
                <c:pt idx="857">
                  <c:v>5.6751004965712934E-3</c:v>
                </c:pt>
                <c:pt idx="858">
                  <c:v>5.6256153016736206E-3</c:v>
                </c:pt>
                <c:pt idx="859">
                  <c:v>5.681818181818182E-3</c:v>
                </c:pt>
                <c:pt idx="860">
                  <c:v>5.7064054401065193E-3</c:v>
                </c:pt>
                <c:pt idx="861">
                  <c:v>5.7859209257473477E-3</c:v>
                </c:pt>
                <c:pt idx="862">
                  <c:v>5.7848052448900887E-3</c:v>
                </c:pt>
                <c:pt idx="863">
                  <c:v>5.8840835539864661E-3</c:v>
                </c:pt>
                <c:pt idx="864">
                  <c:v>5.8255255109471325E-3</c:v>
                </c:pt>
                <c:pt idx="865">
                  <c:v>5.9189109203906477E-3</c:v>
                </c:pt>
                <c:pt idx="866">
                  <c:v>5.9101654846335696E-3</c:v>
                </c:pt>
                <c:pt idx="867">
                  <c:v>5.9168680045362651E-3</c:v>
                </c:pt>
                <c:pt idx="868">
                  <c:v>5.895067793279622E-3</c:v>
                </c:pt>
                <c:pt idx="869">
                  <c:v>5.9757980180269905E-3</c:v>
                </c:pt>
                <c:pt idx="870">
                  <c:v>6.0310599587877567E-3</c:v>
                </c:pt>
                <c:pt idx="871">
                  <c:v>5.7634119398684014E-3</c:v>
                </c:pt>
                <c:pt idx="872">
                  <c:v>5.8576588889973635E-3</c:v>
                </c:pt>
                <c:pt idx="873">
                  <c:v>5.9157012570865168E-3</c:v>
                </c:pt>
                <c:pt idx="874">
                  <c:v>5.949724825226833E-3</c:v>
                </c:pt>
                <c:pt idx="875">
                  <c:v>5.8536585365853658E-3</c:v>
                </c:pt>
                <c:pt idx="876">
                  <c:v>5.8105752469494471E-3</c:v>
                </c:pt>
                <c:pt idx="877">
                  <c:v>5.772005772005772E-3</c:v>
                </c:pt>
                <c:pt idx="878">
                  <c:v>5.7889912682715034E-3</c:v>
                </c:pt>
                <c:pt idx="879">
                  <c:v>5.8622374206155348E-3</c:v>
                </c:pt>
                <c:pt idx="880">
                  <c:v>5.9716347350087084E-3</c:v>
                </c:pt>
                <c:pt idx="881">
                  <c:v>6.0060060060060051E-3</c:v>
                </c:pt>
                <c:pt idx="882">
                  <c:v>6.1208875286916601E-3</c:v>
                </c:pt>
                <c:pt idx="883">
                  <c:v>6.1434495469205952E-3</c:v>
                </c:pt>
                <c:pt idx="884">
                  <c:v>6.1929091190586769E-3</c:v>
                </c:pt>
                <c:pt idx="885">
                  <c:v>6.2095730918499351E-3</c:v>
                </c:pt>
                <c:pt idx="886">
                  <c:v>6.2526052521884121E-3</c:v>
                </c:pt>
                <c:pt idx="887">
                  <c:v>6.3596375006624625E-3</c:v>
                </c:pt>
                <c:pt idx="888">
                  <c:v>6.3428299593001744E-3</c:v>
                </c:pt>
                <c:pt idx="889">
                  <c:v>6.3291139240506328E-3</c:v>
                </c:pt>
                <c:pt idx="890">
                  <c:v>6.2787777312683125E-3</c:v>
                </c:pt>
                <c:pt idx="891">
                  <c:v>6.3863757317722189E-3</c:v>
                </c:pt>
                <c:pt idx="892">
                  <c:v>6.3887557898099339E-3</c:v>
                </c:pt>
                <c:pt idx="893">
                  <c:v>6.336131791541264E-3</c:v>
                </c:pt>
                <c:pt idx="894">
                  <c:v>6.3438359061112285E-3</c:v>
                </c:pt>
                <c:pt idx="895">
                  <c:v>6.3976115583515491E-3</c:v>
                </c:pt>
                <c:pt idx="896">
                  <c:v>6.4143681847338031E-3</c:v>
                </c:pt>
                <c:pt idx="897">
                  <c:v>6.382978723404255E-3</c:v>
                </c:pt>
                <c:pt idx="898">
                  <c:v>6.4329366355741395E-3</c:v>
                </c:pt>
                <c:pt idx="899">
                  <c:v>6.4899945916711728E-3</c:v>
                </c:pt>
                <c:pt idx="900">
                  <c:v>6.4683053040103487E-3</c:v>
                </c:pt>
                <c:pt idx="901">
                  <c:v>6.4432989690721646E-3</c:v>
                </c:pt>
                <c:pt idx="902">
                  <c:v>6.4815815058874371E-3</c:v>
                </c:pt>
                <c:pt idx="903">
                  <c:v>6.5703022339027601E-3</c:v>
                </c:pt>
                <c:pt idx="904">
                  <c:v>6.5930443382231745E-3</c:v>
                </c:pt>
                <c:pt idx="905">
                  <c:v>6.584000877866784E-3</c:v>
                </c:pt>
                <c:pt idx="906">
                  <c:v>6.5602449158101905E-3</c:v>
                </c:pt>
                <c:pt idx="907">
                  <c:v>6.5872536641598508E-3</c:v>
                </c:pt>
                <c:pt idx="908">
                  <c:v>6.5973940293584041E-3</c:v>
                </c:pt>
                <c:pt idx="909">
                  <c:v>6.6445182724252493E-3</c:v>
                </c:pt>
                <c:pt idx="910">
                  <c:v>6.5970313358988449E-3</c:v>
                </c:pt>
                <c:pt idx="911">
                  <c:v>6.6010231585895817E-3</c:v>
                </c:pt>
                <c:pt idx="912">
                  <c:v>6.5037125359059134E-3</c:v>
                </c:pt>
                <c:pt idx="913">
                  <c:v>6.5086510820632423E-3</c:v>
                </c:pt>
                <c:pt idx="914">
                  <c:v>6.5735414954806899E-3</c:v>
                </c:pt>
                <c:pt idx="915">
                  <c:v>6.6309333038625188E-3</c:v>
                </c:pt>
                <c:pt idx="916">
                  <c:v>6.6863542653368248E-3</c:v>
                </c:pt>
                <c:pt idx="917">
                  <c:v>6.6707432319750961E-3</c:v>
                </c:pt>
                <c:pt idx="918">
                  <c:v>6.6057469998899044E-3</c:v>
                </c:pt>
                <c:pt idx="919">
                  <c:v>6.5656289325381617E-3</c:v>
                </c:pt>
                <c:pt idx="920">
                  <c:v>6.6792830902816427E-3</c:v>
                </c:pt>
                <c:pt idx="921">
                  <c:v>6.6751960838849636E-3</c:v>
                </c:pt>
                <c:pt idx="922">
                  <c:v>6.6759388038942977E-3</c:v>
                </c:pt>
                <c:pt idx="923">
                  <c:v>5.5738253163145866E-3</c:v>
                </c:pt>
                <c:pt idx="924">
                  <c:v>5.5635918549015242E-3</c:v>
                </c:pt>
                <c:pt idx="925">
                  <c:v>5.5697894619583382E-3</c:v>
                </c:pt>
                <c:pt idx="926">
                  <c:v>5.5875286360842604E-3</c:v>
                </c:pt>
                <c:pt idx="927">
                  <c:v>5.6044387154626464E-3</c:v>
                </c:pt>
                <c:pt idx="928">
                  <c:v>5.6570685070996204E-3</c:v>
                </c:pt>
                <c:pt idx="929">
                  <c:v>5.6698985088166924E-3</c:v>
                </c:pt>
                <c:pt idx="930">
                  <c:v>5.5881531153953619E-3</c:v>
                </c:pt>
                <c:pt idx="931">
                  <c:v>5.5269993920300667E-3</c:v>
                </c:pt>
                <c:pt idx="932">
                  <c:v>5.590965000559096E-3</c:v>
                </c:pt>
                <c:pt idx="933">
                  <c:v>5.5788005578800556E-3</c:v>
                </c:pt>
                <c:pt idx="934">
                  <c:v>5.6296796712267073E-3</c:v>
                </c:pt>
                <c:pt idx="935">
                  <c:v>5.5604982206405697E-3</c:v>
                </c:pt>
                <c:pt idx="936">
                  <c:v>5.6227157717177395E-3</c:v>
                </c:pt>
                <c:pt idx="937">
                  <c:v>5.6766575840145319E-3</c:v>
                </c:pt>
                <c:pt idx="938">
                  <c:v>5.8370301190754145E-3</c:v>
                </c:pt>
                <c:pt idx="939">
                  <c:v>5.8527449373756285E-3</c:v>
                </c:pt>
                <c:pt idx="940">
                  <c:v>5.667970299835629E-3</c:v>
                </c:pt>
                <c:pt idx="941">
                  <c:v>5.6911957202208183E-3</c:v>
                </c:pt>
                <c:pt idx="942">
                  <c:v>5.6198718669214342E-3</c:v>
                </c:pt>
                <c:pt idx="943">
                  <c:v>5.6220835441614658E-3</c:v>
                </c:pt>
                <c:pt idx="944">
                  <c:v>5.5944055944055944E-3</c:v>
                </c:pt>
                <c:pt idx="945">
                  <c:v>5.6382498872350022E-3</c:v>
                </c:pt>
                <c:pt idx="946">
                  <c:v>5.6478030046311981E-3</c:v>
                </c:pt>
                <c:pt idx="947">
                  <c:v>5.7182067703568165E-3</c:v>
                </c:pt>
                <c:pt idx="948">
                  <c:v>5.7182067703568165E-3</c:v>
                </c:pt>
                <c:pt idx="949">
                  <c:v>5.7997912075165295E-3</c:v>
                </c:pt>
                <c:pt idx="950">
                  <c:v>5.717552887364208E-3</c:v>
                </c:pt>
                <c:pt idx="951">
                  <c:v>5.6824639163541319E-3</c:v>
                </c:pt>
                <c:pt idx="952">
                  <c:v>5.7846937004685604E-3</c:v>
                </c:pt>
                <c:pt idx="953">
                  <c:v>5.8882411823588292E-3</c:v>
                </c:pt>
                <c:pt idx="954">
                  <c:v>5.7375638303976137E-3</c:v>
                </c:pt>
                <c:pt idx="955">
                  <c:v>5.8136154874716588E-3</c:v>
                </c:pt>
                <c:pt idx="956">
                  <c:v>5.7471264367816091E-3</c:v>
                </c:pt>
                <c:pt idx="957">
                  <c:v>5.6931397665812697E-3</c:v>
                </c:pt>
                <c:pt idx="958">
                  <c:v>5.7051574623459608E-3</c:v>
                </c:pt>
                <c:pt idx="959">
                  <c:v>5.7313159101329671E-3</c:v>
                </c:pt>
                <c:pt idx="960">
                  <c:v>5.7172260019438571E-3</c:v>
                </c:pt>
                <c:pt idx="961">
                  <c:v>5.7451453521774097E-3</c:v>
                </c:pt>
                <c:pt idx="962">
                  <c:v>5.6831097976812912E-3</c:v>
                </c:pt>
                <c:pt idx="963">
                  <c:v>5.7048319926978151E-3</c:v>
                </c:pt>
                <c:pt idx="964">
                  <c:v>5.6673278549164074E-3</c:v>
                </c:pt>
                <c:pt idx="965">
                  <c:v>5.6782692635284765E-3</c:v>
                </c:pt>
                <c:pt idx="966">
                  <c:v>5.6411124273706773E-3</c:v>
                </c:pt>
                <c:pt idx="967">
                  <c:v>5.6186088324530845E-3</c:v>
                </c:pt>
                <c:pt idx="968">
                  <c:v>5.7149388501543039E-3</c:v>
                </c:pt>
                <c:pt idx="969">
                  <c:v>5.6705415367167564E-3</c:v>
                </c:pt>
                <c:pt idx="970">
                  <c:v>5.5081244836133296E-3</c:v>
                </c:pt>
                <c:pt idx="971">
                  <c:v>5.3838699257025948E-3</c:v>
                </c:pt>
                <c:pt idx="972">
                  <c:v>5.4133059059167437E-3</c:v>
                </c:pt>
                <c:pt idx="973">
                  <c:v>5.5014578863398795E-3</c:v>
                </c:pt>
                <c:pt idx="974">
                  <c:v>5.580357142857143E-3</c:v>
                </c:pt>
                <c:pt idx="975">
                  <c:v>5.5303616856542418E-3</c:v>
                </c:pt>
                <c:pt idx="976">
                  <c:v>5.5196776508251921E-3</c:v>
                </c:pt>
                <c:pt idx="977">
                  <c:v>5.5969105054010189E-3</c:v>
                </c:pt>
                <c:pt idx="978">
                  <c:v>5.6060096423365853E-3</c:v>
                </c:pt>
                <c:pt idx="979">
                  <c:v>5.6309476884959736E-3</c:v>
                </c:pt>
                <c:pt idx="980">
                  <c:v>5.7067853678023171E-3</c:v>
                </c:pt>
                <c:pt idx="981">
                  <c:v>5.5527791659725689E-3</c:v>
                </c:pt>
                <c:pt idx="982">
                  <c:v>5.5266939316900628E-3</c:v>
                </c:pt>
                <c:pt idx="983">
                  <c:v>5.5791118054005799E-3</c:v>
                </c:pt>
                <c:pt idx="984">
                  <c:v>5.5635918549015242E-3</c:v>
                </c:pt>
                <c:pt idx="985">
                  <c:v>5.6107277113841671E-3</c:v>
                </c:pt>
                <c:pt idx="986">
                  <c:v>5.6731151075055308E-3</c:v>
                </c:pt>
                <c:pt idx="987">
                  <c:v>5.7633565788715348E-3</c:v>
                </c:pt>
                <c:pt idx="988">
                  <c:v>5.5987906612171767E-3</c:v>
                </c:pt>
                <c:pt idx="989">
                  <c:v>5.6708631053646362E-3</c:v>
                </c:pt>
                <c:pt idx="990">
                  <c:v>5.5850321139346544E-3</c:v>
                </c:pt>
                <c:pt idx="991">
                  <c:v>5.558643690939411E-3</c:v>
                </c:pt>
                <c:pt idx="992">
                  <c:v>5.7038558065252111E-3</c:v>
                </c:pt>
                <c:pt idx="993">
                  <c:v>5.7977736549165125E-3</c:v>
                </c:pt>
                <c:pt idx="994">
                  <c:v>5.9220656164870305E-3</c:v>
                </c:pt>
                <c:pt idx="995">
                  <c:v>5.6363431405703985E-3</c:v>
                </c:pt>
                <c:pt idx="996">
                  <c:v>5.5812915108556125E-3</c:v>
                </c:pt>
                <c:pt idx="997">
                  <c:v>5.6179775280898875E-3</c:v>
                </c:pt>
                <c:pt idx="998">
                  <c:v>5.5087313391725887E-3</c:v>
                </c:pt>
                <c:pt idx="999">
                  <c:v>5.4582173462147257E-3</c:v>
                </c:pt>
                <c:pt idx="1000">
                  <c:v>5.4439544885404763E-3</c:v>
                </c:pt>
                <c:pt idx="1001">
                  <c:v>5.5069111735227706E-3</c:v>
                </c:pt>
                <c:pt idx="1002">
                  <c:v>5.4546446299023619E-3</c:v>
                </c:pt>
                <c:pt idx="1003">
                  <c:v>5.5279159756771697E-3</c:v>
                </c:pt>
                <c:pt idx="1004">
                  <c:v>5.53801849698178E-3</c:v>
                </c:pt>
                <c:pt idx="1005">
                  <c:v>5.5791118054005799E-3</c:v>
                </c:pt>
                <c:pt idx="1006">
                  <c:v>5.539245554755442E-3</c:v>
                </c:pt>
                <c:pt idx="1007">
                  <c:v>5.5819145967066705E-3</c:v>
                </c:pt>
                <c:pt idx="1008">
                  <c:v>5.5769338017957722E-3</c:v>
                </c:pt>
                <c:pt idx="1009">
                  <c:v>5.53801849698178E-3</c:v>
                </c:pt>
                <c:pt idx="1010">
                  <c:v>5.5453890090389835E-3</c:v>
                </c:pt>
                <c:pt idx="1011">
                  <c:v>5.5328095606949207E-3</c:v>
                </c:pt>
                <c:pt idx="1012">
                  <c:v>5.5769338017957722E-3</c:v>
                </c:pt>
                <c:pt idx="1013">
                  <c:v>5.6265121251336302E-3</c:v>
                </c:pt>
                <c:pt idx="1014">
                  <c:v>5.6756910153811227E-3</c:v>
                </c:pt>
                <c:pt idx="1015">
                  <c:v>5.6605909656968186E-3</c:v>
                </c:pt>
                <c:pt idx="1016">
                  <c:v>5.6538700740656981E-3</c:v>
                </c:pt>
                <c:pt idx="1017">
                  <c:v>5.7051574623459608E-3</c:v>
                </c:pt>
                <c:pt idx="1018">
                  <c:v>5.7491088881223415E-3</c:v>
                </c:pt>
                <c:pt idx="1019">
                  <c:v>5.7620282339383459E-3</c:v>
                </c:pt>
                <c:pt idx="1020">
                  <c:v>5.8400981136483097E-3</c:v>
                </c:pt>
                <c:pt idx="1021">
                  <c:v>5.8459020226821002E-3</c:v>
                </c:pt>
                <c:pt idx="1022">
                  <c:v>5.838393274170948E-3</c:v>
                </c:pt>
                <c:pt idx="1023">
                  <c:v>5.7520851308599371E-3</c:v>
                </c:pt>
                <c:pt idx="1024">
                  <c:v>5.7656826568265682E-3</c:v>
                </c:pt>
                <c:pt idx="1025">
                  <c:v>5.7557269483135718E-3</c:v>
                </c:pt>
                <c:pt idx="1026">
                  <c:v>5.8585740230827814E-3</c:v>
                </c:pt>
                <c:pt idx="1027">
                  <c:v>5.9073724007561437E-3</c:v>
                </c:pt>
                <c:pt idx="1028">
                  <c:v>5.8976173625855154E-3</c:v>
                </c:pt>
                <c:pt idx="1029">
                  <c:v>5.8941412236237179E-3</c:v>
                </c:pt>
                <c:pt idx="1030">
                  <c:v>5.9049306170652497E-3</c:v>
                </c:pt>
                <c:pt idx="1031">
                  <c:v>5.8278454455387846E-3</c:v>
                </c:pt>
                <c:pt idx="1032">
                  <c:v>5.8716458223239971E-3</c:v>
                </c:pt>
                <c:pt idx="1033">
                  <c:v>5.8541154431565393E-3</c:v>
                </c:pt>
                <c:pt idx="1034">
                  <c:v>5.8806233460746834E-3</c:v>
                </c:pt>
                <c:pt idx="1035">
                  <c:v>5.9908938413611315E-3</c:v>
                </c:pt>
                <c:pt idx="1036">
                  <c:v>6.0463147711469862E-3</c:v>
                </c:pt>
                <c:pt idx="1037">
                  <c:v>6.1602907657241418E-3</c:v>
                </c:pt>
                <c:pt idx="1038">
                  <c:v>6.3051702395964691E-3</c:v>
                </c:pt>
                <c:pt idx="1039">
                  <c:v>6.1984751751069231E-3</c:v>
                </c:pt>
                <c:pt idx="1040">
                  <c:v>6.1440157286802655E-3</c:v>
                </c:pt>
                <c:pt idx="1041">
                  <c:v>6.145148405333989E-3</c:v>
                </c:pt>
                <c:pt idx="1042">
                  <c:v>6.1083623480544863E-3</c:v>
                </c:pt>
                <c:pt idx="1043">
                  <c:v>6.1485489424495821E-3</c:v>
                </c:pt>
                <c:pt idx="1044">
                  <c:v>6.1915670856293728E-3</c:v>
                </c:pt>
                <c:pt idx="1045">
                  <c:v>6.0886507549926935E-3</c:v>
                </c:pt>
                <c:pt idx="1046">
                  <c:v>6.1027706578786764E-3</c:v>
                </c:pt>
                <c:pt idx="1047">
                  <c:v>6.1173303970147429E-3</c:v>
                </c:pt>
                <c:pt idx="1048">
                  <c:v>6.0942165884575539E-3</c:v>
                </c:pt>
                <c:pt idx="1049">
                  <c:v>6.0653848486686476E-3</c:v>
                </c:pt>
                <c:pt idx="1050">
                  <c:v>6.1428834695005843E-3</c:v>
                </c:pt>
                <c:pt idx="1051">
                  <c:v>6.2418076274889205E-3</c:v>
                </c:pt>
                <c:pt idx="1052">
                  <c:v>6.3560668658234282E-3</c:v>
                </c:pt>
                <c:pt idx="1053">
                  <c:v>6.2223881525729574E-3</c:v>
                </c:pt>
                <c:pt idx="1054">
                  <c:v>6.2574306989550089E-3</c:v>
                </c:pt>
                <c:pt idx="1055">
                  <c:v>6.2204528489674055E-3</c:v>
                </c:pt>
                <c:pt idx="1056">
                  <c:v>6.2418076274889205E-3</c:v>
                </c:pt>
                <c:pt idx="1057">
                  <c:v>6.1621888094651215E-3</c:v>
                </c:pt>
                <c:pt idx="1058">
                  <c:v>6.1713157245124666E-3</c:v>
                </c:pt>
                <c:pt idx="1059">
                  <c:v>6.2065541211519361E-3</c:v>
                </c:pt>
                <c:pt idx="1060">
                  <c:v>6.1428834695005843E-3</c:v>
                </c:pt>
                <c:pt idx="1061">
                  <c:v>6.0816152770175758E-3</c:v>
                </c:pt>
                <c:pt idx="1062">
                  <c:v>6.0919890344197378E-3</c:v>
                </c:pt>
                <c:pt idx="1063">
                  <c:v>6.1376051064874482E-3</c:v>
                </c:pt>
                <c:pt idx="1064">
                  <c:v>6.210408644888833E-3</c:v>
                </c:pt>
                <c:pt idx="1065">
                  <c:v>6.1923338906433832E-3</c:v>
                </c:pt>
                <c:pt idx="1066">
                  <c:v>6.1858220957565265E-3</c:v>
                </c:pt>
                <c:pt idx="1067">
                  <c:v>6.2344139650872812E-3</c:v>
                </c:pt>
                <c:pt idx="1068">
                  <c:v>6.243756243756244E-3</c:v>
                </c:pt>
                <c:pt idx="1069">
                  <c:v>6.232859636000997E-3</c:v>
                </c:pt>
                <c:pt idx="1070">
                  <c:v>6.2410285215003438E-3</c:v>
                </c:pt>
                <c:pt idx="1071">
                  <c:v>6.232859636000997E-3</c:v>
                </c:pt>
                <c:pt idx="1072">
                  <c:v>6.2640942119769486E-3</c:v>
                </c:pt>
                <c:pt idx="1073">
                  <c:v>6.3347269732674516E-3</c:v>
                </c:pt>
                <c:pt idx="1074">
                  <c:v>6.306760847628658E-3</c:v>
                </c:pt>
                <c:pt idx="1075">
                  <c:v>6.3496094990158104E-3</c:v>
                </c:pt>
                <c:pt idx="1076">
                  <c:v>6.3391442155309036E-3</c:v>
                </c:pt>
                <c:pt idx="1077">
                  <c:v>6.3431652394544879E-3</c:v>
                </c:pt>
                <c:pt idx="1078">
                  <c:v>6.3435676224308556E-3</c:v>
                </c:pt>
                <c:pt idx="1079">
                  <c:v>6.310740880979427E-3</c:v>
                </c:pt>
                <c:pt idx="1080">
                  <c:v>6.3379389022689822E-3</c:v>
                </c:pt>
                <c:pt idx="1081">
                  <c:v>6.3588960956377973E-3</c:v>
                </c:pt>
                <c:pt idx="1082">
                  <c:v>6.4024585440809268E-3</c:v>
                </c:pt>
                <c:pt idx="1083">
                  <c:v>6.4653779013383334E-3</c:v>
                </c:pt>
                <c:pt idx="1084">
                  <c:v>6.4842432888081959E-3</c:v>
                </c:pt>
                <c:pt idx="1085">
                  <c:v>6.4391500321957498E-3</c:v>
                </c:pt>
                <c:pt idx="1086">
                  <c:v>6.5346664052800107E-3</c:v>
                </c:pt>
                <c:pt idx="1087">
                  <c:v>6.5329587770301175E-3</c:v>
                </c:pt>
                <c:pt idx="1088">
                  <c:v>6.4184852374839533E-3</c:v>
                </c:pt>
                <c:pt idx="1089">
                  <c:v>6.5040650406504065E-3</c:v>
                </c:pt>
                <c:pt idx="1090">
                  <c:v>6.468723720809884E-3</c:v>
                </c:pt>
                <c:pt idx="1091">
                  <c:v>6.4532782653588016E-3</c:v>
                </c:pt>
                <c:pt idx="1092">
                  <c:v>6.4325228354560659E-3</c:v>
                </c:pt>
                <c:pt idx="1093">
                  <c:v>6.4850843060959796E-3</c:v>
                </c:pt>
                <c:pt idx="1094">
                  <c:v>6.5586672788089462E-3</c:v>
                </c:pt>
                <c:pt idx="1095">
                  <c:v>6.5906544519870828E-3</c:v>
                </c:pt>
                <c:pt idx="1096">
                  <c:v>6.6370213048383888E-3</c:v>
                </c:pt>
                <c:pt idx="1097">
                  <c:v>6.7865626060400414E-3</c:v>
                </c:pt>
                <c:pt idx="1098">
                  <c:v>6.8105972893822784E-3</c:v>
                </c:pt>
                <c:pt idx="1099">
                  <c:v>6.7654421216426491E-3</c:v>
                </c:pt>
                <c:pt idx="1100">
                  <c:v>6.7590402162892877E-3</c:v>
                </c:pt>
                <c:pt idx="1101">
                  <c:v>6.7585834009191671E-3</c:v>
                </c:pt>
                <c:pt idx="1102">
                  <c:v>6.6903057469726371E-3</c:v>
                </c:pt>
                <c:pt idx="1103">
                  <c:v>6.7512827437213067E-3</c:v>
                </c:pt>
                <c:pt idx="1104">
                  <c:v>6.7925553593261787E-3</c:v>
                </c:pt>
                <c:pt idx="1105">
                  <c:v>6.8008705114254624E-3</c:v>
                </c:pt>
                <c:pt idx="1106">
                  <c:v>6.8465014377653019E-3</c:v>
                </c:pt>
                <c:pt idx="1107">
                  <c:v>6.8554192088846229E-3</c:v>
                </c:pt>
                <c:pt idx="1108">
                  <c:v>6.9444444444444441E-3</c:v>
                </c:pt>
                <c:pt idx="1109">
                  <c:v>6.9094175361017075E-3</c:v>
                </c:pt>
                <c:pt idx="1110">
                  <c:v>6.9232899473829967E-3</c:v>
                </c:pt>
                <c:pt idx="1111">
                  <c:v>6.9008350010351252E-3</c:v>
                </c:pt>
                <c:pt idx="1112">
                  <c:v>6.9851913942442024E-3</c:v>
                </c:pt>
                <c:pt idx="1113">
                  <c:v>6.9691267684159168E-3</c:v>
                </c:pt>
                <c:pt idx="1114">
                  <c:v>7.0427494894006615E-3</c:v>
                </c:pt>
                <c:pt idx="1115">
                  <c:v>7.102272727272727E-3</c:v>
                </c:pt>
                <c:pt idx="1116">
                  <c:v>7.1235218692121387E-3</c:v>
                </c:pt>
                <c:pt idx="1117">
                  <c:v>7.1341941927659273E-3</c:v>
                </c:pt>
                <c:pt idx="1118">
                  <c:v>7.0676372888543353E-3</c:v>
                </c:pt>
                <c:pt idx="1119">
                  <c:v>7.016066792955869E-3</c:v>
                </c:pt>
                <c:pt idx="1120">
                  <c:v>7.0671378091872791E-3</c:v>
                </c:pt>
                <c:pt idx="1121">
                  <c:v>7.1352122725651087E-3</c:v>
                </c:pt>
                <c:pt idx="1122">
                  <c:v>7.4068587512036155E-3</c:v>
                </c:pt>
                <c:pt idx="1123">
                  <c:v>7.2674418604651162E-3</c:v>
                </c:pt>
                <c:pt idx="1124">
                  <c:v>7.4074074074074077E-3</c:v>
                </c:pt>
                <c:pt idx="1125">
                  <c:v>7.3534818736671805E-3</c:v>
                </c:pt>
                <c:pt idx="1126">
                  <c:v>7.211365111415592E-3</c:v>
                </c:pt>
                <c:pt idx="1127">
                  <c:v>7.2621641249092234E-3</c:v>
                </c:pt>
                <c:pt idx="1128">
                  <c:v>7.2987373184439097E-3</c:v>
                </c:pt>
                <c:pt idx="1129">
                  <c:v>7.243752263672582E-3</c:v>
                </c:pt>
                <c:pt idx="1130">
                  <c:v>7.2202166064981952E-3</c:v>
                </c:pt>
                <c:pt idx="1131">
                  <c:v>7.2843822843822841E-3</c:v>
                </c:pt>
                <c:pt idx="1132">
                  <c:v>7.2811999417504002E-3</c:v>
                </c:pt>
                <c:pt idx="1133">
                  <c:v>7.2811999417504002E-3</c:v>
                </c:pt>
                <c:pt idx="1134">
                  <c:v>7.2939460247994168E-3</c:v>
                </c:pt>
                <c:pt idx="1135">
                  <c:v>7.2432275822106327E-3</c:v>
                </c:pt>
                <c:pt idx="1136">
                  <c:v>7.211365111415592E-3</c:v>
                </c:pt>
                <c:pt idx="1137">
                  <c:v>7.224911494834188E-3</c:v>
                </c:pt>
                <c:pt idx="1138">
                  <c:v>7.3099415204678359E-3</c:v>
                </c:pt>
                <c:pt idx="1139">
                  <c:v>7.3496986623548437E-3</c:v>
                </c:pt>
                <c:pt idx="1140">
                  <c:v>7.4822297044519264E-3</c:v>
                </c:pt>
                <c:pt idx="1141">
                  <c:v>7.8045734800593148E-3</c:v>
                </c:pt>
                <c:pt idx="1142">
                  <c:v>7.5233222991272957E-3</c:v>
                </c:pt>
                <c:pt idx="1143">
                  <c:v>7.5792026678793388E-3</c:v>
                </c:pt>
                <c:pt idx="1144">
                  <c:v>7.6370856881014205E-3</c:v>
                </c:pt>
                <c:pt idx="1145">
                  <c:v>7.5751836982046817E-3</c:v>
                </c:pt>
                <c:pt idx="1146">
                  <c:v>7.6787222606158343E-3</c:v>
                </c:pt>
                <c:pt idx="1147">
                  <c:v>8.2149018319231087E-3</c:v>
                </c:pt>
                <c:pt idx="1148">
                  <c:v>8.0476420408820207E-3</c:v>
                </c:pt>
                <c:pt idx="1149">
                  <c:v>7.7663870767319051E-3</c:v>
                </c:pt>
                <c:pt idx="1150">
                  <c:v>7.6184671644065217E-3</c:v>
                </c:pt>
                <c:pt idx="1151">
                  <c:v>7.5380672395597773E-3</c:v>
                </c:pt>
                <c:pt idx="1152">
                  <c:v>7.6103500761035003E-3</c:v>
                </c:pt>
                <c:pt idx="1153">
                  <c:v>7.4024724257902141E-3</c:v>
                </c:pt>
                <c:pt idx="1154">
                  <c:v>7.2706121855460231E-3</c:v>
                </c:pt>
                <c:pt idx="1155">
                  <c:v>7.2568940493468789E-3</c:v>
                </c:pt>
                <c:pt idx="1156">
                  <c:v>7.3094072070755065E-3</c:v>
                </c:pt>
                <c:pt idx="1157">
                  <c:v>7.2526834928923704E-3</c:v>
                </c:pt>
                <c:pt idx="1158">
                  <c:v>7.2934140471154537E-3</c:v>
                </c:pt>
                <c:pt idx="1159">
                  <c:v>7.0896845090393469E-3</c:v>
                </c:pt>
                <c:pt idx="1160">
                  <c:v>7.2129255626081946E-3</c:v>
                </c:pt>
                <c:pt idx="1161">
                  <c:v>6.8965517241379309E-3</c:v>
                </c:pt>
                <c:pt idx="1162">
                  <c:v>7.0566650201114951E-3</c:v>
                </c:pt>
                <c:pt idx="1163">
                  <c:v>7.1890726096333572E-3</c:v>
                </c:pt>
                <c:pt idx="1164">
                  <c:v>7.0731362286037634E-3</c:v>
                </c:pt>
                <c:pt idx="1165">
                  <c:v>7.3578103156500627E-3</c:v>
                </c:pt>
                <c:pt idx="1166">
                  <c:v>7.3561865528909811E-3</c:v>
                </c:pt>
                <c:pt idx="1167">
                  <c:v>7.5261533830059454E-3</c:v>
                </c:pt>
                <c:pt idx="1168">
                  <c:v>7.4393691414968016E-3</c:v>
                </c:pt>
                <c:pt idx="1169">
                  <c:v>7.4979380670315661E-3</c:v>
                </c:pt>
                <c:pt idx="1170">
                  <c:v>7.4205995844464235E-3</c:v>
                </c:pt>
                <c:pt idx="1171">
                  <c:v>7.1336852618062484E-3</c:v>
                </c:pt>
                <c:pt idx="1172">
                  <c:v>7.050197405527355E-3</c:v>
                </c:pt>
                <c:pt idx="1173">
                  <c:v>6.0219370564198148E-3</c:v>
                </c:pt>
                <c:pt idx="1174">
                  <c:v>6.0120240480961923E-3</c:v>
                </c:pt>
                <c:pt idx="1175">
                  <c:v>6.0120240480961923E-3</c:v>
                </c:pt>
                <c:pt idx="1176">
                  <c:v>5.8361703605919538E-3</c:v>
                </c:pt>
                <c:pt idx="1177">
                  <c:v>5.7839289403015907E-3</c:v>
                </c:pt>
                <c:pt idx="1178">
                  <c:v>5.8019063406547864E-3</c:v>
                </c:pt>
                <c:pt idx="1179">
                  <c:v>5.9663328361389302E-3</c:v>
                </c:pt>
                <c:pt idx="1180">
                  <c:v>6.0085836909871239E-3</c:v>
                </c:pt>
                <c:pt idx="1181">
                  <c:v>6.0094434110745457E-3</c:v>
                </c:pt>
                <c:pt idx="1182">
                  <c:v>5.9646382162891424E-3</c:v>
                </c:pt>
                <c:pt idx="1183">
                  <c:v>6.0935799782372143E-3</c:v>
                </c:pt>
                <c:pt idx="1184">
                  <c:v>6.3272069900572464E-3</c:v>
                </c:pt>
                <c:pt idx="1185">
                  <c:v>6.2532569046378312E-3</c:v>
                </c:pt>
                <c:pt idx="1186">
                  <c:v>6.0984463481922454E-3</c:v>
                </c:pt>
                <c:pt idx="1187">
                  <c:v>5.9777967549103327E-3</c:v>
                </c:pt>
                <c:pt idx="1188">
                  <c:v>6.2565172054223151E-3</c:v>
                </c:pt>
                <c:pt idx="1189">
                  <c:v>6.0379528464634845E-3</c:v>
                </c:pt>
                <c:pt idx="1190">
                  <c:v>5.9726962457337888E-3</c:v>
                </c:pt>
                <c:pt idx="1191">
                  <c:v>5.9965733866362073E-3</c:v>
                </c:pt>
                <c:pt idx="1192">
                  <c:v>6.0305836743484815E-3</c:v>
                </c:pt>
                <c:pt idx="1193">
                  <c:v>5.8968058968058967E-3</c:v>
                </c:pt>
                <c:pt idx="1194">
                  <c:v>5.9263440101594463E-3</c:v>
                </c:pt>
                <c:pt idx="1195">
                  <c:v>6.1211105443416168E-3</c:v>
                </c:pt>
                <c:pt idx="1196">
                  <c:v>5.9974296729972867E-3</c:v>
                </c:pt>
                <c:pt idx="1197">
                  <c:v>6.2813130935466992E-3</c:v>
                </c:pt>
                <c:pt idx="1198">
                  <c:v>6.1983471074380158E-3</c:v>
                </c:pt>
                <c:pt idx="1199">
                  <c:v>5.9026069847515983E-3</c:v>
                </c:pt>
                <c:pt idx="1200">
                  <c:v>5.9200789343857923E-3</c:v>
                </c:pt>
                <c:pt idx="1201">
                  <c:v>5.7787561915244902E-3</c:v>
                </c:pt>
                <c:pt idx="1202">
                  <c:v>5.7236304170073587E-3</c:v>
                </c:pt>
                <c:pt idx="1203">
                  <c:v>5.6236192006426993E-3</c:v>
                </c:pt>
                <c:pt idx="1204">
                  <c:v>5.6123471637602729E-3</c:v>
                </c:pt>
                <c:pt idx="1205">
                  <c:v>5.5706611844286756E-3</c:v>
                </c:pt>
                <c:pt idx="1206">
                  <c:v>5.5966420147911247E-3</c:v>
                </c:pt>
                <c:pt idx="1207">
                  <c:v>5.5992534328756158E-3</c:v>
                </c:pt>
                <c:pt idx="1208">
                  <c:v>5.6273866148589795E-3</c:v>
                </c:pt>
                <c:pt idx="1209">
                  <c:v>5.6157240272763729E-3</c:v>
                </c:pt>
                <c:pt idx="1210">
                  <c:v>5.6334249882636972E-3</c:v>
                </c:pt>
                <c:pt idx="1211">
                  <c:v>5.5981339553482163E-3</c:v>
                </c:pt>
                <c:pt idx="1212">
                  <c:v>5.628517823639774E-3</c:v>
                </c:pt>
                <c:pt idx="1213">
                  <c:v>5.6980056980056983E-3</c:v>
                </c:pt>
                <c:pt idx="1214">
                  <c:v>5.6899004267425323E-3</c:v>
                </c:pt>
                <c:pt idx="1215">
                  <c:v>5.7463401286085647E-3</c:v>
                </c:pt>
                <c:pt idx="1216">
                  <c:v>5.6818181818181811E-3</c:v>
                </c:pt>
                <c:pt idx="1217">
                  <c:v>5.6899004267425323E-3</c:v>
                </c:pt>
                <c:pt idx="1218">
                  <c:v>5.7310500102340182E-3</c:v>
                </c:pt>
                <c:pt idx="1219">
                  <c:v>5.7735926867825962E-3</c:v>
                </c:pt>
                <c:pt idx="1220">
                  <c:v>5.8300943920044411E-3</c:v>
                </c:pt>
                <c:pt idx="1221">
                  <c:v>5.8659217877094971E-3</c:v>
                </c:pt>
                <c:pt idx="1222">
                  <c:v>5.8131487889273355E-3</c:v>
                </c:pt>
                <c:pt idx="1223">
                  <c:v>5.8877129039041146E-3</c:v>
                </c:pt>
                <c:pt idx="1224">
                  <c:v>5.6833558863328814E-3</c:v>
                </c:pt>
                <c:pt idx="1225">
                  <c:v>5.7185649125195727E-3</c:v>
                </c:pt>
                <c:pt idx="1226">
                  <c:v>5.7244105220117213E-3</c:v>
                </c:pt>
                <c:pt idx="1227">
                  <c:v>5.7131197714752092E-3</c:v>
                </c:pt>
                <c:pt idx="1228">
                  <c:v>5.7851239669421493E-3</c:v>
                </c:pt>
                <c:pt idx="1229">
                  <c:v>5.7771664374140297E-3</c:v>
                </c:pt>
                <c:pt idx="1230">
                  <c:v>5.8252427184466021E-3</c:v>
                </c:pt>
                <c:pt idx="1231">
                  <c:v>5.9113300492610842E-3</c:v>
                </c:pt>
                <c:pt idx="1232">
                  <c:v>5.9515374805158006E-3</c:v>
                </c:pt>
                <c:pt idx="1233">
                  <c:v>5.9982862039417309E-3</c:v>
                </c:pt>
                <c:pt idx="1234">
                  <c:v>5.9599829714772241E-3</c:v>
                </c:pt>
                <c:pt idx="1235">
                  <c:v>5.9435364041604743E-3</c:v>
                </c:pt>
                <c:pt idx="1236">
                  <c:v>5.9722715961606819E-3</c:v>
                </c:pt>
                <c:pt idx="1237">
                  <c:v>6.0034305317324191E-3</c:v>
                </c:pt>
                <c:pt idx="1238">
                  <c:v>5.9676044330775786E-3</c:v>
                </c:pt>
                <c:pt idx="1239">
                  <c:v>5.9910134797803291E-3</c:v>
                </c:pt>
                <c:pt idx="1240">
                  <c:v>6.0115937880197527E-3</c:v>
                </c:pt>
                <c:pt idx="1241">
                  <c:v>5.9995714591814875E-3</c:v>
                </c:pt>
                <c:pt idx="1242">
                  <c:v>5.9709980096673294E-3</c:v>
                </c:pt>
                <c:pt idx="1243">
                  <c:v>5.9880239520958079E-3</c:v>
                </c:pt>
                <c:pt idx="1244">
                  <c:v>6.0124543697659431E-3</c:v>
                </c:pt>
                <c:pt idx="1245">
                  <c:v>6.0077242168502364E-3</c:v>
                </c:pt>
                <c:pt idx="1246">
                  <c:v>6.0466455513964873E-3</c:v>
                </c:pt>
                <c:pt idx="1247">
                  <c:v>6.0759493670886075E-3</c:v>
                </c:pt>
                <c:pt idx="1248">
                  <c:v>6.1430451952610788E-3</c:v>
                </c:pt>
                <c:pt idx="1249">
                  <c:v>6.1547479484173511E-3</c:v>
                </c:pt>
                <c:pt idx="1250">
                  <c:v>5.9697249662426259E-3</c:v>
                </c:pt>
                <c:pt idx="1251">
                  <c:v>5.8947368421052634E-3</c:v>
                </c:pt>
                <c:pt idx="1252">
                  <c:v>5.8889512058328663E-3</c:v>
                </c:pt>
                <c:pt idx="1253">
                  <c:v>5.9987145611654644E-3</c:v>
                </c:pt>
                <c:pt idx="1254">
                  <c:v>5.9987145611654644E-3</c:v>
                </c:pt>
                <c:pt idx="1255">
                  <c:v>5.9578693524363424E-3</c:v>
                </c:pt>
                <c:pt idx="1256">
                  <c:v>5.9944337400984803E-3</c:v>
                </c:pt>
                <c:pt idx="1257">
                  <c:v>5.9616749467707592E-3</c:v>
                </c:pt>
                <c:pt idx="1258">
                  <c:v>6.0154683471784591E-3</c:v>
                </c:pt>
                <c:pt idx="1259">
                  <c:v>6.066734074823053E-3</c:v>
                </c:pt>
                <c:pt idx="1260">
                  <c:v>6.0249605508535366E-3</c:v>
                </c:pt>
                <c:pt idx="1261">
                  <c:v>6.0042887776983554E-3</c:v>
                </c:pt>
                <c:pt idx="1262">
                  <c:v>6.0803474484256237E-3</c:v>
                </c:pt>
                <c:pt idx="1263">
                  <c:v>6.1452922671738968E-3</c:v>
                </c:pt>
                <c:pt idx="1264">
                  <c:v>6.1983471074380158E-3</c:v>
                </c:pt>
                <c:pt idx="1265">
                  <c:v>6.2644492505033933E-3</c:v>
                </c:pt>
                <c:pt idx="1266">
                  <c:v>6.3020481656538381E-3</c:v>
                </c:pt>
                <c:pt idx="1267">
                  <c:v>6.3902624572080638E-3</c:v>
                </c:pt>
                <c:pt idx="1268">
                  <c:v>6.3396226415094337E-3</c:v>
                </c:pt>
                <c:pt idx="1269">
                  <c:v>6.3420158550396375E-3</c:v>
                </c:pt>
                <c:pt idx="1270">
                  <c:v>6.3281603133946056E-3</c:v>
                </c:pt>
                <c:pt idx="1271">
                  <c:v>6.4112349259655005E-3</c:v>
                </c:pt>
                <c:pt idx="1272">
                  <c:v>6.3372312334967927E-3</c:v>
                </c:pt>
                <c:pt idx="1273">
                  <c:v>6.4156419460780567E-3</c:v>
                </c:pt>
                <c:pt idx="1274">
                  <c:v>6.2070494347151398E-3</c:v>
                </c:pt>
                <c:pt idx="1275">
                  <c:v>6.2439604549171185E-3</c:v>
                </c:pt>
                <c:pt idx="1276">
                  <c:v>6.1992619926199257E-3</c:v>
                </c:pt>
                <c:pt idx="1277">
                  <c:v>6.2171563910887418E-3</c:v>
                </c:pt>
                <c:pt idx="1278">
                  <c:v>6.1674008810572688E-3</c:v>
                </c:pt>
                <c:pt idx="1279">
                  <c:v>6.2176165803108805E-3</c:v>
                </c:pt>
                <c:pt idx="1280">
                  <c:v>6.2222222222222219E-3</c:v>
                </c:pt>
                <c:pt idx="1281">
                  <c:v>6.2499999999999995E-3</c:v>
                </c:pt>
                <c:pt idx="1282">
                  <c:v>6.2286815957289035E-3</c:v>
                </c:pt>
                <c:pt idx="1283">
                  <c:v>6.2728698379508627E-3</c:v>
                </c:pt>
                <c:pt idx="1284">
                  <c:v>6.2342288852605008E-3</c:v>
                </c:pt>
                <c:pt idx="1285">
                  <c:v>6.2761506276150627E-3</c:v>
                </c:pt>
                <c:pt idx="1286">
                  <c:v>6.1637804520105659E-3</c:v>
                </c:pt>
                <c:pt idx="1287">
                  <c:v>6.2893081761006284E-3</c:v>
                </c:pt>
                <c:pt idx="1288">
                  <c:v>6.3124671225670698E-3</c:v>
                </c:pt>
                <c:pt idx="1289">
                  <c:v>6.4195643867023307E-3</c:v>
                </c:pt>
                <c:pt idx="1290">
                  <c:v>6.4259485924112606E-3</c:v>
                </c:pt>
                <c:pt idx="1291">
                  <c:v>6.4298836497244339E-3</c:v>
                </c:pt>
                <c:pt idx="1292">
                  <c:v>6.4769835762202169E-3</c:v>
                </c:pt>
                <c:pt idx="1293">
                  <c:v>6.3985374771480799E-3</c:v>
                </c:pt>
                <c:pt idx="1294">
                  <c:v>6.3689438168170447E-3</c:v>
                </c:pt>
                <c:pt idx="1295">
                  <c:v>6.369426751592357E-3</c:v>
                </c:pt>
                <c:pt idx="1296">
                  <c:v>6.4264402111544631E-3</c:v>
                </c:pt>
                <c:pt idx="1297">
                  <c:v>6.4288994336445734E-3</c:v>
                </c:pt>
                <c:pt idx="1298">
                  <c:v>6.4650196259524355E-3</c:v>
                </c:pt>
                <c:pt idx="1299">
                  <c:v>6.4650196259524355E-3</c:v>
                </c:pt>
                <c:pt idx="1300">
                  <c:v>6.4176025670410275E-3</c:v>
                </c:pt>
                <c:pt idx="1301">
                  <c:v>6.4073226544622422E-3</c:v>
                </c:pt>
                <c:pt idx="1302">
                  <c:v>6.40195107080253E-3</c:v>
                </c:pt>
                <c:pt idx="1303">
                  <c:v>6.3723258989531184E-3</c:v>
                </c:pt>
                <c:pt idx="1304">
                  <c:v>6.4122137404580152E-3</c:v>
                </c:pt>
                <c:pt idx="1305">
                  <c:v>6.4200550290431056E-3</c:v>
                </c:pt>
                <c:pt idx="1306">
                  <c:v>6.4665127020785218E-3</c:v>
                </c:pt>
                <c:pt idx="1307">
                  <c:v>6.4985300943834132E-3</c:v>
                </c:pt>
                <c:pt idx="1308">
                  <c:v>6.5543071161048684E-3</c:v>
                </c:pt>
                <c:pt idx="1309">
                  <c:v>6.6048120773706549E-3</c:v>
                </c:pt>
                <c:pt idx="1310">
                  <c:v>6.6466213008387403E-3</c:v>
                </c:pt>
                <c:pt idx="1311">
                  <c:v>6.5877186103050732E-3</c:v>
                </c:pt>
                <c:pt idx="1312">
                  <c:v>6.6204287515762928E-3</c:v>
                </c:pt>
                <c:pt idx="1313">
                  <c:v>6.6661376081263383E-3</c:v>
                </c:pt>
                <c:pt idx="1314">
                  <c:v>6.6100094428706326E-3</c:v>
                </c:pt>
                <c:pt idx="1315">
                  <c:v>6.9301212771223494E-3</c:v>
                </c:pt>
                <c:pt idx="1316">
                  <c:v>6.9266925043291825E-3</c:v>
                </c:pt>
                <c:pt idx="1317">
                  <c:v>6.7491563554555678E-3</c:v>
                </c:pt>
                <c:pt idx="1318">
                  <c:v>6.7632850241545889E-3</c:v>
                </c:pt>
                <c:pt idx="1319">
                  <c:v>6.7763794772507258E-3</c:v>
                </c:pt>
                <c:pt idx="1320">
                  <c:v>6.7480719794344472E-3</c:v>
                </c:pt>
                <c:pt idx="1321">
                  <c:v>6.7851373182552504E-3</c:v>
                </c:pt>
                <c:pt idx="1322">
                  <c:v>6.892024942566459E-3</c:v>
                </c:pt>
                <c:pt idx="1323">
                  <c:v>6.9565217391304342E-3</c:v>
                </c:pt>
                <c:pt idx="1324">
                  <c:v>6.9381349632444038E-3</c:v>
                </c:pt>
                <c:pt idx="1325">
                  <c:v>7.0128569043245948E-3</c:v>
                </c:pt>
                <c:pt idx="1326">
                  <c:v>6.9582504970178921E-3</c:v>
                </c:pt>
                <c:pt idx="1327">
                  <c:v>7.0713022981732463E-3</c:v>
                </c:pt>
                <c:pt idx="1328">
                  <c:v>7.1367884451996599E-3</c:v>
                </c:pt>
                <c:pt idx="1329">
                  <c:v>6.9312649558544437E-3</c:v>
                </c:pt>
                <c:pt idx="1330">
                  <c:v>7.0111009097738085E-3</c:v>
                </c:pt>
                <c:pt idx="1331">
                  <c:v>7.046979865771812E-3</c:v>
                </c:pt>
                <c:pt idx="1332">
                  <c:v>7.0951938508319956E-3</c:v>
                </c:pt>
                <c:pt idx="1333">
                  <c:v>7.022237084099648E-3</c:v>
                </c:pt>
                <c:pt idx="1334">
                  <c:v>7.1801008633216512E-3</c:v>
                </c:pt>
                <c:pt idx="1335">
                  <c:v>7.155025553662691E-3</c:v>
                </c:pt>
                <c:pt idx="1336">
                  <c:v>6.9628647214854105E-3</c:v>
                </c:pt>
                <c:pt idx="1337">
                  <c:v>7.1794871794871795E-3</c:v>
                </c:pt>
                <c:pt idx="1338">
                  <c:v>7.0005833819484957E-3</c:v>
                </c:pt>
                <c:pt idx="1339">
                  <c:v>6.8170751501379643E-3</c:v>
                </c:pt>
                <c:pt idx="1340">
                  <c:v>6.7248418861580337E-3</c:v>
                </c:pt>
                <c:pt idx="1341">
                  <c:v>6.8176284392500609E-3</c:v>
                </c:pt>
                <c:pt idx="1342">
                  <c:v>6.7453625632377737E-3</c:v>
                </c:pt>
                <c:pt idx="1343">
                  <c:v>6.8065796937039139E-3</c:v>
                </c:pt>
                <c:pt idx="1344">
                  <c:v>6.8526676456191872E-3</c:v>
                </c:pt>
                <c:pt idx="1345">
                  <c:v>6.8181818181818179E-3</c:v>
                </c:pt>
                <c:pt idx="1346">
                  <c:v>6.7611075338055377E-3</c:v>
                </c:pt>
                <c:pt idx="1347">
                  <c:v>6.7464460685888678E-3</c:v>
                </c:pt>
                <c:pt idx="1348">
                  <c:v>6.8728522336769758E-3</c:v>
                </c:pt>
                <c:pt idx="1349">
                  <c:v>6.8937217890849408E-3</c:v>
                </c:pt>
                <c:pt idx="1350">
                  <c:v>6.9387080786386911E-3</c:v>
                </c:pt>
                <c:pt idx="1351">
                  <c:v>6.892024942566459E-3</c:v>
                </c:pt>
                <c:pt idx="1352">
                  <c:v>6.955369711020949E-3</c:v>
                </c:pt>
                <c:pt idx="1353">
                  <c:v>6.9767441860465107E-3</c:v>
                </c:pt>
                <c:pt idx="1354">
                  <c:v>6.8326012689116644E-3</c:v>
                </c:pt>
                <c:pt idx="1355">
                  <c:v>6.8087865769636052E-3</c:v>
                </c:pt>
                <c:pt idx="1356">
                  <c:v>6.7421141343607027E-3</c:v>
                </c:pt>
                <c:pt idx="1357">
                  <c:v>6.83315708126576E-3</c:v>
                </c:pt>
                <c:pt idx="1358">
                  <c:v>6.9779033061970431E-3</c:v>
                </c:pt>
                <c:pt idx="1359">
                  <c:v>6.9750062276841308E-3</c:v>
                </c:pt>
                <c:pt idx="1360">
                  <c:v>6.8846815834767636E-3</c:v>
                </c:pt>
                <c:pt idx="1361">
                  <c:v>6.8937217890849408E-3</c:v>
                </c:pt>
                <c:pt idx="1362">
                  <c:v>6.8694798822374874E-3</c:v>
                </c:pt>
                <c:pt idx="1363">
                  <c:v>6.4553504924273778E-3</c:v>
                </c:pt>
                <c:pt idx="1364">
                  <c:v>6.5906210392902417E-3</c:v>
                </c:pt>
                <c:pt idx="1365">
                  <c:v>6.5839453026082552E-3</c:v>
                </c:pt>
                <c:pt idx="1366">
                  <c:v>6.7056396148555712E-3</c:v>
                </c:pt>
                <c:pt idx="1367">
                  <c:v>6.8505181802213247E-3</c:v>
                </c:pt>
                <c:pt idx="1368">
                  <c:v>6.5190137902214791E-3</c:v>
                </c:pt>
                <c:pt idx="1369">
                  <c:v>6.5016254063515883E-3</c:v>
                </c:pt>
                <c:pt idx="1370">
                  <c:v>6.7085232648146564E-3</c:v>
                </c:pt>
                <c:pt idx="1371">
                  <c:v>6.4510793151931192E-3</c:v>
                </c:pt>
                <c:pt idx="1372">
                  <c:v>6.2042634425707923E-3</c:v>
                </c:pt>
                <c:pt idx="1373">
                  <c:v>6.2786766481526205E-3</c:v>
                </c:pt>
                <c:pt idx="1374">
                  <c:v>6.3132335087009309E-3</c:v>
                </c:pt>
                <c:pt idx="1375">
                  <c:v>6.2479974367190003E-3</c:v>
                </c:pt>
                <c:pt idx="1376">
                  <c:v>6.1747941735275499E-3</c:v>
                </c:pt>
                <c:pt idx="1377">
                  <c:v>6.2290368950646867E-3</c:v>
                </c:pt>
                <c:pt idx="1378">
                  <c:v>6.2625451625853076E-3</c:v>
                </c:pt>
                <c:pt idx="1379">
                  <c:v>6.2575210589651022E-3</c:v>
                </c:pt>
                <c:pt idx="1380">
                  <c:v>6.2736266387838817E-3</c:v>
                </c:pt>
                <c:pt idx="1381">
                  <c:v>6.3569682151589247E-3</c:v>
                </c:pt>
                <c:pt idx="1382">
                  <c:v>6.3357972544878568E-3</c:v>
                </c:pt>
                <c:pt idx="1383">
                  <c:v>6.3944909001475651E-3</c:v>
                </c:pt>
                <c:pt idx="1384">
                  <c:v>6.4789434338400204E-3</c:v>
                </c:pt>
                <c:pt idx="1385">
                  <c:v>6.4951286535098679E-3</c:v>
                </c:pt>
                <c:pt idx="1386">
                  <c:v>6.5086782376502002E-3</c:v>
                </c:pt>
                <c:pt idx="1387">
                  <c:v>6.5557236510337871E-3</c:v>
                </c:pt>
                <c:pt idx="1388">
                  <c:v>6.5485685500797581E-3</c:v>
                </c:pt>
                <c:pt idx="1389">
                  <c:v>6.5359477124183009E-3</c:v>
                </c:pt>
                <c:pt idx="1390">
                  <c:v>6.5623422513881877E-3</c:v>
                </c:pt>
                <c:pt idx="1391">
                  <c:v>6.719503790489318E-3</c:v>
                </c:pt>
                <c:pt idx="1392">
                  <c:v>6.7444876783398187E-3</c:v>
                </c:pt>
                <c:pt idx="1393">
                  <c:v>6.8116321718627191E-3</c:v>
                </c:pt>
                <c:pt idx="1394">
                  <c:v>6.8409051043676556E-3</c:v>
                </c:pt>
                <c:pt idx="1395">
                  <c:v>6.8211630957586361E-3</c:v>
                </c:pt>
                <c:pt idx="1396">
                  <c:v>6.8409051043676556E-3</c:v>
                </c:pt>
                <c:pt idx="1397">
                  <c:v>6.9032657757323659E-3</c:v>
                </c:pt>
                <c:pt idx="1398">
                  <c:v>6.9216434466234811E-3</c:v>
                </c:pt>
                <c:pt idx="1399">
                  <c:v>6.9388844408860423E-3</c:v>
                </c:pt>
                <c:pt idx="1400">
                  <c:v>6.956831965750981E-3</c:v>
                </c:pt>
                <c:pt idx="1401">
                  <c:v>6.9555912252541466E-3</c:v>
                </c:pt>
                <c:pt idx="1402">
                  <c:v>6.8692206076618233E-3</c:v>
                </c:pt>
                <c:pt idx="1403">
                  <c:v>6.8529256721138647E-3</c:v>
                </c:pt>
                <c:pt idx="1404">
                  <c:v>6.9075451647183849E-3</c:v>
                </c:pt>
                <c:pt idx="1405">
                  <c:v>6.8837701879798782E-3</c:v>
                </c:pt>
                <c:pt idx="1406">
                  <c:v>6.874669487043893E-3</c:v>
                </c:pt>
                <c:pt idx="1407">
                  <c:v>6.9413544540357745E-3</c:v>
                </c:pt>
                <c:pt idx="1408">
                  <c:v>6.9271758436944943E-3</c:v>
                </c:pt>
                <c:pt idx="1409">
                  <c:v>7.001795332136445E-3</c:v>
                </c:pt>
                <c:pt idx="1410">
                  <c:v>7.1077091306724991E-3</c:v>
                </c:pt>
                <c:pt idx="1411">
                  <c:v>7.1836433965739551E-3</c:v>
                </c:pt>
                <c:pt idx="1412">
                  <c:v>7.2605417481150514E-3</c:v>
                </c:pt>
                <c:pt idx="1413">
                  <c:v>7.0441614738553241E-3</c:v>
                </c:pt>
                <c:pt idx="1414">
                  <c:v>7.0999453850354999E-3</c:v>
                </c:pt>
                <c:pt idx="1415">
                  <c:v>6.8807339449541288E-3</c:v>
                </c:pt>
                <c:pt idx="1416">
                  <c:v>6.9407367859049655E-3</c:v>
                </c:pt>
                <c:pt idx="1417">
                  <c:v>6.9661516477627942E-3</c:v>
                </c:pt>
                <c:pt idx="1418">
                  <c:v>7.0384407146724427E-3</c:v>
                </c:pt>
                <c:pt idx="1419">
                  <c:v>6.9986541049798113E-3</c:v>
                </c:pt>
                <c:pt idx="1420">
                  <c:v>7.0941336971350613E-3</c:v>
                </c:pt>
                <c:pt idx="1421">
                  <c:v>7.1025314150427983E-3</c:v>
                </c:pt>
                <c:pt idx="1422">
                  <c:v>7.0257611241217807E-3</c:v>
                </c:pt>
                <c:pt idx="1423">
                  <c:v>5.9863945578231296E-3</c:v>
                </c:pt>
                <c:pt idx="1424">
                  <c:v>5.893909626719057E-3</c:v>
                </c:pt>
                <c:pt idx="1425">
                  <c:v>5.9245960502692999E-3</c:v>
                </c:pt>
                <c:pt idx="1426">
                  <c:v>5.8991776903825534E-3</c:v>
                </c:pt>
                <c:pt idx="1427">
                  <c:v>5.8855002675227393E-3</c:v>
                </c:pt>
                <c:pt idx="1428">
                  <c:v>5.8682315284075753E-3</c:v>
                </c:pt>
                <c:pt idx="1429">
                  <c:v>5.8881256133464181E-3</c:v>
                </c:pt>
                <c:pt idx="1430">
                  <c:v>5.8970693352394573E-3</c:v>
                </c:pt>
                <c:pt idx="1431">
                  <c:v>5.9267241379310351E-3</c:v>
                </c:pt>
                <c:pt idx="1432">
                  <c:v>5.9470174806271403E-3</c:v>
                </c:pt>
                <c:pt idx="1433">
                  <c:v>5.9421986134869905E-3</c:v>
                </c:pt>
                <c:pt idx="1434">
                  <c:v>6.0010911074740861E-3</c:v>
                </c:pt>
                <c:pt idx="1435">
                  <c:v>5.9978189749182115E-3</c:v>
                </c:pt>
                <c:pt idx="1436">
                  <c:v>6.0158599945310367E-3</c:v>
                </c:pt>
                <c:pt idx="1437">
                  <c:v>6.0109289617486343E-3</c:v>
                </c:pt>
                <c:pt idx="1438">
                  <c:v>6.0279477577861E-3</c:v>
                </c:pt>
                <c:pt idx="1439">
                  <c:v>6.0879992620606962E-3</c:v>
                </c:pt>
                <c:pt idx="1440">
                  <c:v>6.1378220031619085E-3</c:v>
                </c:pt>
                <c:pt idx="1441">
                  <c:v>6.1366806136680619E-3</c:v>
                </c:pt>
                <c:pt idx="1442">
                  <c:v>6.1670715754064669E-3</c:v>
                </c:pt>
                <c:pt idx="1443">
                  <c:v>6.1224489795918373E-3</c:v>
                </c:pt>
                <c:pt idx="1444">
                  <c:v>6.1372512553468477E-3</c:v>
                </c:pt>
                <c:pt idx="1445">
                  <c:v>6.0941828254847648E-3</c:v>
                </c:pt>
                <c:pt idx="1446">
                  <c:v>6.0739922694643851E-3</c:v>
                </c:pt>
                <c:pt idx="1447">
                  <c:v>6.1048931643696239E-3</c:v>
                </c:pt>
                <c:pt idx="1448">
                  <c:v>6.0863150129103656E-3</c:v>
                </c:pt>
                <c:pt idx="1449">
                  <c:v>6.1504053676265024E-3</c:v>
                </c:pt>
                <c:pt idx="1450">
                  <c:v>6.1676478833753851E-3</c:v>
                </c:pt>
                <c:pt idx="1451">
                  <c:v>6.1838283519160498E-3</c:v>
                </c:pt>
                <c:pt idx="1452">
                  <c:v>6.2123493975903624E-3</c:v>
                </c:pt>
                <c:pt idx="1453">
                  <c:v>6.2672110910644762E-3</c:v>
                </c:pt>
                <c:pt idx="1454">
                  <c:v>6.2505919121128893E-3</c:v>
                </c:pt>
                <c:pt idx="1455">
                  <c:v>6.2594840667678309E-3</c:v>
                </c:pt>
                <c:pt idx="1456">
                  <c:v>6.2713797035347778E-3</c:v>
                </c:pt>
                <c:pt idx="1457">
                  <c:v>6.3109581181870341E-3</c:v>
                </c:pt>
                <c:pt idx="1458">
                  <c:v>6.3528732313023395E-3</c:v>
                </c:pt>
                <c:pt idx="1459">
                  <c:v>6.4115018457353802E-3</c:v>
                </c:pt>
                <c:pt idx="1460">
                  <c:v>6.4065230052417011E-3</c:v>
                </c:pt>
                <c:pt idx="1461">
                  <c:v>6.2523683213338383E-3</c:v>
                </c:pt>
                <c:pt idx="1462">
                  <c:v>6.2672110910644762E-3</c:v>
                </c:pt>
                <c:pt idx="1463">
                  <c:v>6.2875107173478145E-3</c:v>
                </c:pt>
                <c:pt idx="1464">
                  <c:v>6.2612655345792622E-3</c:v>
                </c:pt>
                <c:pt idx="1465">
                  <c:v>6.2959076600209865E-3</c:v>
                </c:pt>
                <c:pt idx="1466">
                  <c:v>6.2678062678062684E-3</c:v>
                </c:pt>
                <c:pt idx="1467">
                  <c:v>6.2217194570135751E-3</c:v>
                </c:pt>
                <c:pt idx="1468">
                  <c:v>6.2364168950203164E-3</c:v>
                </c:pt>
                <c:pt idx="1469">
                  <c:v>6.2141041333207804E-3</c:v>
                </c:pt>
                <c:pt idx="1470">
                  <c:v>6.2176165803108805E-3</c:v>
                </c:pt>
                <c:pt idx="1471">
                  <c:v>6.3200229819017524E-3</c:v>
                </c:pt>
                <c:pt idx="1472">
                  <c:v>6.3121652639632746E-3</c:v>
                </c:pt>
                <c:pt idx="1473">
                  <c:v>6.3965884861407248E-3</c:v>
                </c:pt>
                <c:pt idx="1474">
                  <c:v>6.4071449373847202E-3</c:v>
                </c:pt>
                <c:pt idx="1475">
                  <c:v>6.3522617901828685E-3</c:v>
                </c:pt>
                <c:pt idx="1476">
                  <c:v>6.375579598145286E-3</c:v>
                </c:pt>
                <c:pt idx="1477">
                  <c:v>6.3626723223753979E-3</c:v>
                </c:pt>
                <c:pt idx="1478">
                  <c:v>6.3602197166811219E-3</c:v>
                </c:pt>
                <c:pt idx="1479">
                  <c:v>6.3596068606667951E-3</c:v>
                </c:pt>
                <c:pt idx="1480">
                  <c:v>6.3860667634252546E-3</c:v>
                </c:pt>
                <c:pt idx="1481">
                  <c:v>6.3941096686688627E-3</c:v>
                </c:pt>
                <c:pt idx="1482">
                  <c:v>6.3965884861407248E-3</c:v>
                </c:pt>
                <c:pt idx="1483">
                  <c:v>6.341885269530125E-3</c:v>
                </c:pt>
                <c:pt idx="1484">
                  <c:v>6.3941096686688627E-3</c:v>
                </c:pt>
                <c:pt idx="1485">
                  <c:v>6.4383962540239979E-3</c:v>
                </c:pt>
                <c:pt idx="1486">
                  <c:v>6.4604541895066569E-3</c:v>
                </c:pt>
                <c:pt idx="1487">
                  <c:v>6.387921022067364E-3</c:v>
                </c:pt>
                <c:pt idx="1488">
                  <c:v>6.4308681672025731E-3</c:v>
                </c:pt>
                <c:pt idx="1489">
                  <c:v>6.4788455875134975E-3</c:v>
                </c:pt>
                <c:pt idx="1490">
                  <c:v>6.5940653411929269E-3</c:v>
                </c:pt>
                <c:pt idx="1491">
                  <c:v>6.6338325459845216E-3</c:v>
                </c:pt>
                <c:pt idx="1492">
                  <c:v>6.5365950282262062E-3</c:v>
                </c:pt>
                <c:pt idx="1493">
                  <c:v>6.516587677725119E-3</c:v>
                </c:pt>
                <c:pt idx="1494">
                  <c:v>6.5031037540644408E-3</c:v>
                </c:pt>
                <c:pt idx="1495">
                  <c:v>6.5417781742491826E-3</c:v>
                </c:pt>
                <c:pt idx="1496">
                  <c:v>6.5612883984491497E-3</c:v>
                </c:pt>
                <c:pt idx="1497">
                  <c:v>6.516587677725119E-3</c:v>
                </c:pt>
                <c:pt idx="1498">
                  <c:v>6.5430752453653216E-3</c:v>
                </c:pt>
                <c:pt idx="1499">
                  <c:v>6.6291683406990761E-3</c:v>
                </c:pt>
                <c:pt idx="1500">
                  <c:v>6.6565809379727685E-3</c:v>
                </c:pt>
                <c:pt idx="1501">
                  <c:v>6.6285025610123543E-3</c:v>
                </c:pt>
                <c:pt idx="1502">
                  <c:v>6.5443728309370359E-3</c:v>
                </c:pt>
                <c:pt idx="1503">
                  <c:v>6.6006600660066016E-3</c:v>
                </c:pt>
                <c:pt idx="1504">
                  <c:v>6.5756700209225862E-3</c:v>
                </c:pt>
                <c:pt idx="1505">
                  <c:v>6.6265060240963862E-3</c:v>
                </c:pt>
                <c:pt idx="1506">
                  <c:v>6.7271430027520136E-3</c:v>
                </c:pt>
                <c:pt idx="1507">
                  <c:v>6.7175572519083977E-3</c:v>
                </c:pt>
                <c:pt idx="1508">
                  <c:v>6.7636810821889732E-3</c:v>
                </c:pt>
                <c:pt idx="1509">
                  <c:v>6.8160693999793458E-3</c:v>
                </c:pt>
                <c:pt idx="1510">
                  <c:v>6.8090374497059734E-3</c:v>
                </c:pt>
                <c:pt idx="1511">
                  <c:v>6.8792995622263924E-3</c:v>
                </c:pt>
                <c:pt idx="1512">
                  <c:v>6.8621334996880846E-3</c:v>
                </c:pt>
                <c:pt idx="1513">
                  <c:v>6.9175138874331835E-3</c:v>
                </c:pt>
                <c:pt idx="1514">
                  <c:v>6.9407929330108321E-3</c:v>
                </c:pt>
                <c:pt idx="1515">
                  <c:v>7.0272572402044296E-3</c:v>
                </c:pt>
                <c:pt idx="1516">
                  <c:v>7.0777479892761399E-3</c:v>
                </c:pt>
                <c:pt idx="1517">
                  <c:v>7.0205297308796938E-3</c:v>
                </c:pt>
                <c:pt idx="1518">
                  <c:v>7.0701660417782546E-3</c:v>
                </c:pt>
                <c:pt idx="1519">
                  <c:v>7.0377479206653873E-3</c:v>
                </c:pt>
                <c:pt idx="1520">
                  <c:v>6.9900444821012504E-3</c:v>
                </c:pt>
                <c:pt idx="1521">
                  <c:v>6.8585680141328067E-3</c:v>
                </c:pt>
                <c:pt idx="1522">
                  <c:v>6.9546891464699681E-3</c:v>
                </c:pt>
                <c:pt idx="1523">
                  <c:v>6.9313169502205427E-3</c:v>
                </c:pt>
                <c:pt idx="1524">
                  <c:v>6.9052102950408036E-3</c:v>
                </c:pt>
                <c:pt idx="1525">
                  <c:v>7.0250133049494417E-3</c:v>
                </c:pt>
                <c:pt idx="1526">
                  <c:v>6.9811719906917704E-3</c:v>
                </c:pt>
                <c:pt idx="1527">
                  <c:v>6.9930069930069939E-3</c:v>
                </c:pt>
                <c:pt idx="1528">
                  <c:v>6.9627597847874249E-3</c:v>
                </c:pt>
                <c:pt idx="1529">
                  <c:v>7.0086014654348518E-3</c:v>
                </c:pt>
                <c:pt idx="1530">
                  <c:v>7.0086014654348518E-3</c:v>
                </c:pt>
                <c:pt idx="1531">
                  <c:v>6.9240453210239203E-3</c:v>
                </c:pt>
                <c:pt idx="1532">
                  <c:v>6.941522928060581E-3</c:v>
                </c:pt>
                <c:pt idx="1533">
                  <c:v>7.058823529411765E-3</c:v>
                </c:pt>
                <c:pt idx="1534">
                  <c:v>6.9796954314720813E-3</c:v>
                </c:pt>
                <c:pt idx="1535">
                  <c:v>6.8685607243209488E-3</c:v>
                </c:pt>
                <c:pt idx="1536">
                  <c:v>6.8685607243209488E-3</c:v>
                </c:pt>
                <c:pt idx="1537">
                  <c:v>6.8900720325712492E-3</c:v>
                </c:pt>
                <c:pt idx="1538">
                  <c:v>6.8358363542206117E-3</c:v>
                </c:pt>
                <c:pt idx="1539">
                  <c:v>6.8642745709828392E-3</c:v>
                </c:pt>
                <c:pt idx="1540">
                  <c:v>6.918238993710692E-3</c:v>
                </c:pt>
                <c:pt idx="1541">
                  <c:v>6.9305891000735059E-3</c:v>
                </c:pt>
                <c:pt idx="1542">
                  <c:v>6.9679054054054062E-3</c:v>
                </c:pt>
                <c:pt idx="1543">
                  <c:v>6.971585507552551E-3</c:v>
                </c:pt>
                <c:pt idx="1544">
                  <c:v>6.9444444444444441E-3</c:v>
                </c:pt>
                <c:pt idx="1545">
                  <c:v>6.9612910030587491E-3</c:v>
                </c:pt>
                <c:pt idx="1546">
                  <c:v>7.0317494140208821E-3</c:v>
                </c:pt>
                <c:pt idx="1547">
                  <c:v>7.0731968706462334E-3</c:v>
                </c:pt>
                <c:pt idx="1548">
                  <c:v>7.1366782006920416E-3</c:v>
                </c:pt>
                <c:pt idx="1549">
                  <c:v>7.1965979718678448E-3</c:v>
                </c:pt>
                <c:pt idx="1550">
                  <c:v>7.1926765475152574E-3</c:v>
                </c:pt>
                <c:pt idx="1551">
                  <c:v>7.0853462157809983E-3</c:v>
                </c:pt>
                <c:pt idx="1552">
                  <c:v>7.0792663305802852E-3</c:v>
                </c:pt>
                <c:pt idx="1553">
                  <c:v>7.1174377224199285E-3</c:v>
                </c:pt>
                <c:pt idx="1554">
                  <c:v>7.1661237785016294E-3</c:v>
                </c:pt>
                <c:pt idx="1555">
                  <c:v>7.1544715447154471E-3</c:v>
                </c:pt>
                <c:pt idx="1556">
                  <c:v>7.1739130434782614E-3</c:v>
                </c:pt>
                <c:pt idx="1557">
                  <c:v>7.1801566579634468E-3</c:v>
                </c:pt>
                <c:pt idx="1558">
                  <c:v>7.166901943750679E-3</c:v>
                </c:pt>
                <c:pt idx="1559">
                  <c:v>7.1258907363420431E-3</c:v>
                </c:pt>
                <c:pt idx="1560">
                  <c:v>7.1397663349199482E-3</c:v>
                </c:pt>
                <c:pt idx="1561">
                  <c:v>7.1320510049708236E-3</c:v>
                </c:pt>
                <c:pt idx="1562">
                  <c:v>7.2320841551610782E-3</c:v>
                </c:pt>
                <c:pt idx="1563">
                  <c:v>7.2352554264415699E-3</c:v>
                </c:pt>
                <c:pt idx="1564">
                  <c:v>7.2052401746724899E-3</c:v>
                </c:pt>
                <c:pt idx="1565">
                  <c:v>7.1879764757133528E-3</c:v>
                </c:pt>
                <c:pt idx="1566">
                  <c:v>7.1653457822169146E-3</c:v>
                </c:pt>
                <c:pt idx="1567">
                  <c:v>7.1856287425149708E-3</c:v>
                </c:pt>
                <c:pt idx="1568">
                  <c:v>7.2408118486012064E-3</c:v>
                </c:pt>
                <c:pt idx="1569">
                  <c:v>7.2408118486012064E-3</c:v>
                </c:pt>
                <c:pt idx="1570">
                  <c:v>7.3537604456824519E-3</c:v>
                </c:pt>
                <c:pt idx="1571">
                  <c:v>7.3553995319291209E-3</c:v>
                </c:pt>
                <c:pt idx="1572">
                  <c:v>7.3488475670860712E-3</c:v>
                </c:pt>
                <c:pt idx="1573">
                  <c:v>7.4265781478564195E-3</c:v>
                </c:pt>
                <c:pt idx="1574">
                  <c:v>7.4424898511502025E-3</c:v>
                </c:pt>
                <c:pt idx="1575">
                  <c:v>7.4282498593134507E-3</c:v>
                </c:pt>
                <c:pt idx="1576">
                  <c:v>7.427413909520595E-3</c:v>
                </c:pt>
                <c:pt idx="1577">
                  <c:v>7.4374577417173774E-3</c:v>
                </c:pt>
                <c:pt idx="1578">
                  <c:v>7.4082388595801997E-3</c:v>
                </c:pt>
                <c:pt idx="1579">
                  <c:v>7.4132314950016848E-3</c:v>
                </c:pt>
                <c:pt idx="1580">
                  <c:v>7.4341067808064883E-3</c:v>
                </c:pt>
                <c:pt idx="1581">
                  <c:v>7.38585496866607E-3</c:v>
                </c:pt>
                <c:pt idx="1582">
                  <c:v>7.4265781478564195E-3</c:v>
                </c:pt>
                <c:pt idx="1583">
                  <c:v>7.4148972025615103E-3</c:v>
                </c:pt>
                <c:pt idx="1584">
                  <c:v>7.4007625028033189E-3</c:v>
                </c:pt>
                <c:pt idx="1585">
                  <c:v>7.4057450628366248E-3</c:v>
                </c:pt>
                <c:pt idx="1586">
                  <c:v>7.4198988195615517E-3</c:v>
                </c:pt>
                <c:pt idx="1587">
                  <c:v>7.3999327278842925E-3</c:v>
                </c:pt>
                <c:pt idx="1588">
                  <c:v>7.427413909520595E-3</c:v>
                </c:pt>
                <c:pt idx="1589">
                  <c:v>7.4559421599638505E-3</c:v>
                </c:pt>
                <c:pt idx="1590">
                  <c:v>7.4948898478310244E-3</c:v>
                </c:pt>
                <c:pt idx="1591">
                  <c:v>7.4007625028033189E-3</c:v>
                </c:pt>
                <c:pt idx="1592">
                  <c:v>7.3138297872340436E-3</c:v>
                </c:pt>
                <c:pt idx="1593">
                  <c:v>7.3300755219902263E-3</c:v>
                </c:pt>
                <c:pt idx="1594">
                  <c:v>7.3398576512455514E-3</c:v>
                </c:pt>
                <c:pt idx="1595">
                  <c:v>7.3701842546063656E-3</c:v>
                </c:pt>
                <c:pt idx="1596">
                  <c:v>7.3243813117301083E-3</c:v>
                </c:pt>
                <c:pt idx="1597">
                  <c:v>7.3553995319291209E-3</c:v>
                </c:pt>
                <c:pt idx="1598">
                  <c:v>7.4065761418471553E-3</c:v>
                </c:pt>
                <c:pt idx="1599">
                  <c:v>7.4190647482014396E-3</c:v>
                </c:pt>
                <c:pt idx="1600">
                  <c:v>7.4107343364024254E-3</c:v>
                </c:pt>
                <c:pt idx="1601">
                  <c:v>7.4207330784798742E-3</c:v>
                </c:pt>
                <c:pt idx="1602">
                  <c:v>7.43326951233247E-3</c:v>
                </c:pt>
                <c:pt idx="1603">
                  <c:v>7.4550999661131823E-3</c:v>
                </c:pt>
                <c:pt idx="1604">
                  <c:v>7.4165636588380728E-3</c:v>
                </c:pt>
                <c:pt idx="1605">
                  <c:v>7.5051171253127137E-3</c:v>
                </c:pt>
                <c:pt idx="1606">
                  <c:v>7.5000000000000006E-3</c:v>
                </c:pt>
                <c:pt idx="1607">
                  <c:v>7.4635304760827768E-3</c:v>
                </c:pt>
                <c:pt idx="1608">
                  <c:v>7.4846904059877517E-3</c:v>
                </c:pt>
                <c:pt idx="1609">
                  <c:v>7.5170842824601371E-3</c:v>
                </c:pt>
                <c:pt idx="1610">
                  <c:v>7.506824385805278E-3</c:v>
                </c:pt>
                <c:pt idx="1611">
                  <c:v>7.5463068831465819E-3</c:v>
                </c:pt>
                <c:pt idx="1612">
                  <c:v>7.5506234984555548E-3</c:v>
                </c:pt>
                <c:pt idx="1613">
                  <c:v>7.5394105551747767E-3</c:v>
                </c:pt>
                <c:pt idx="1614">
                  <c:v>7.5993091537132993E-3</c:v>
                </c:pt>
                <c:pt idx="1615">
                  <c:v>7.635354002776493E-3</c:v>
                </c:pt>
                <c:pt idx="1616">
                  <c:v>7.6833527357392318E-3</c:v>
                </c:pt>
                <c:pt idx="1617">
                  <c:v>7.7120822622107977E-3</c:v>
                </c:pt>
                <c:pt idx="1618">
                  <c:v>7.756493124926548E-3</c:v>
                </c:pt>
                <c:pt idx="1619">
                  <c:v>7.6941011890883657E-3</c:v>
                </c:pt>
                <c:pt idx="1620">
                  <c:v>7.6896190143306538E-3</c:v>
                </c:pt>
                <c:pt idx="1621">
                  <c:v>7.6672862453531603E-3</c:v>
                </c:pt>
                <c:pt idx="1622">
                  <c:v>8.0194410692588092E-3</c:v>
                </c:pt>
                <c:pt idx="1623">
                  <c:v>8.0058224163027658E-3</c:v>
                </c:pt>
                <c:pt idx="1624">
                  <c:v>7.9796880667392101E-3</c:v>
                </c:pt>
                <c:pt idx="1625">
                  <c:v>7.8853046594982087E-3</c:v>
                </c:pt>
                <c:pt idx="1626">
                  <c:v>7.8787155306195549E-3</c:v>
                </c:pt>
                <c:pt idx="1627">
                  <c:v>7.928880345987507E-3</c:v>
                </c:pt>
                <c:pt idx="1628">
                  <c:v>7.8665077473182351E-3</c:v>
                </c:pt>
                <c:pt idx="1629">
                  <c:v>7.9298329929112094E-3</c:v>
                </c:pt>
                <c:pt idx="1630">
                  <c:v>8.0340839926962872E-3</c:v>
                </c:pt>
                <c:pt idx="1631">
                  <c:v>8.0645161290322578E-3</c:v>
                </c:pt>
                <c:pt idx="1632">
                  <c:v>8.0753701211305519E-3</c:v>
                </c:pt>
                <c:pt idx="1633">
                  <c:v>8.089226620909426E-3</c:v>
                </c:pt>
                <c:pt idx="1634">
                  <c:v>8.1220772827959638E-3</c:v>
                </c:pt>
                <c:pt idx="1635">
                  <c:v>8.1310829124060617E-3</c:v>
                </c:pt>
                <c:pt idx="1636">
                  <c:v>8.1110974560648884E-3</c:v>
                </c:pt>
                <c:pt idx="1637">
                  <c:v>8.0684596577017126E-3</c:v>
                </c:pt>
                <c:pt idx="1638">
                  <c:v>8.1170827696470296E-3</c:v>
                </c:pt>
                <c:pt idx="1639">
                  <c:v>8.0733944954128438E-3</c:v>
                </c:pt>
                <c:pt idx="1640">
                  <c:v>8.0282204111421975E-3</c:v>
                </c:pt>
                <c:pt idx="1641">
                  <c:v>8.1391046984831666E-3</c:v>
                </c:pt>
                <c:pt idx="1642">
                  <c:v>8.2345601996257015E-3</c:v>
                </c:pt>
                <c:pt idx="1643">
                  <c:v>8.3018867924528304E-3</c:v>
                </c:pt>
                <c:pt idx="1644">
                  <c:v>8.459369392463471E-3</c:v>
                </c:pt>
                <c:pt idx="1645">
                  <c:v>8.4258904634239764E-3</c:v>
                </c:pt>
                <c:pt idx="1646">
                  <c:v>8.4291187739463612E-3</c:v>
                </c:pt>
                <c:pt idx="1647">
                  <c:v>8.423739629865987E-3</c:v>
                </c:pt>
                <c:pt idx="1648">
                  <c:v>8.4452975047984644E-3</c:v>
                </c:pt>
                <c:pt idx="1649">
                  <c:v>8.4724005134788182E-3</c:v>
                </c:pt>
                <c:pt idx="1650">
                  <c:v>8.4463782953672906E-3</c:v>
                </c:pt>
                <c:pt idx="1651">
                  <c:v>8.4226646248085763E-3</c:v>
                </c:pt>
                <c:pt idx="1652">
                  <c:v>8.4507042253521136E-3</c:v>
                </c:pt>
                <c:pt idx="1653">
                  <c:v>8.423739629865987E-3</c:v>
                </c:pt>
                <c:pt idx="1654">
                  <c:v>8.3018867924528304E-3</c:v>
                </c:pt>
                <c:pt idx="1655">
                  <c:v>8.3407051687097184E-3</c:v>
                </c:pt>
                <c:pt idx="1656">
                  <c:v>8.3333333333333332E-3</c:v>
                </c:pt>
                <c:pt idx="1657">
                  <c:v>8.4076433121019114E-3</c:v>
                </c:pt>
                <c:pt idx="1658">
                  <c:v>8.339651250947688E-3</c:v>
                </c:pt>
                <c:pt idx="1659">
                  <c:v>8.324924318869829E-3</c:v>
                </c:pt>
                <c:pt idx="1660">
                  <c:v>8.321775312066574E-3</c:v>
                </c:pt>
                <c:pt idx="1661">
                  <c:v>8.5592011412268191E-3</c:v>
                </c:pt>
                <c:pt idx="1662">
                  <c:v>8.5370585952658125E-3</c:v>
                </c:pt>
                <c:pt idx="1663">
                  <c:v>8.7163232963549924E-3</c:v>
                </c:pt>
                <c:pt idx="1664">
                  <c:v>8.7498342834416015E-3</c:v>
                </c:pt>
                <c:pt idx="1665">
                  <c:v>8.5359544749094678E-3</c:v>
                </c:pt>
                <c:pt idx="1666">
                  <c:v>8.3385975994946307E-3</c:v>
                </c:pt>
                <c:pt idx="1667">
                  <c:v>8.3459787556904412E-3</c:v>
                </c:pt>
                <c:pt idx="1668">
                  <c:v>8.2366154998128049E-3</c:v>
                </c:pt>
                <c:pt idx="1669">
                  <c:v>8.2945833856981292E-3</c:v>
                </c:pt>
                <c:pt idx="1670">
                  <c:v>8.2572250719379452E-3</c:v>
                </c:pt>
                <c:pt idx="1671">
                  <c:v>8.0793242746970261E-3</c:v>
                </c:pt>
                <c:pt idx="1672">
                  <c:v>8.1662954714179677E-3</c:v>
                </c:pt>
                <c:pt idx="1673">
                  <c:v>8.1411126187245601E-3</c:v>
                </c:pt>
                <c:pt idx="1674">
                  <c:v>8.241758241758242E-3</c:v>
                </c:pt>
                <c:pt idx="1675">
                  <c:v>7.1274023164057537E-3</c:v>
                </c:pt>
                <c:pt idx="1676">
                  <c:v>7.1446797652462372E-3</c:v>
                </c:pt>
                <c:pt idx="1677">
                  <c:v>6.8392769907181248E-3</c:v>
                </c:pt>
                <c:pt idx="1678">
                  <c:v>6.8401123732747043E-3</c:v>
                </c:pt>
                <c:pt idx="1679">
                  <c:v>6.727534839019703E-3</c:v>
                </c:pt>
                <c:pt idx="1680">
                  <c:v>6.756756756756758E-3</c:v>
                </c:pt>
                <c:pt idx="1681">
                  <c:v>6.7870561144103749E-3</c:v>
                </c:pt>
                <c:pt idx="1682">
                  <c:v>6.9686411149825793E-3</c:v>
                </c:pt>
                <c:pt idx="1683">
                  <c:v>6.9435833849969004E-3</c:v>
                </c:pt>
                <c:pt idx="1684">
                  <c:v>6.9496152891536369E-3</c:v>
                </c:pt>
                <c:pt idx="1685">
                  <c:v>6.8610634648370496E-3</c:v>
                </c:pt>
                <c:pt idx="1686">
                  <c:v>6.7870561144103749E-3</c:v>
                </c:pt>
                <c:pt idx="1687">
                  <c:v>6.8109948917538321E-3</c:v>
                </c:pt>
                <c:pt idx="1688">
                  <c:v>6.8359375000000009E-3</c:v>
                </c:pt>
                <c:pt idx="1689">
                  <c:v>6.850152905198777E-3</c:v>
                </c:pt>
                <c:pt idx="1690">
                  <c:v>6.8267706936486656E-3</c:v>
                </c:pt>
                <c:pt idx="1691">
                  <c:v>6.73319706624985E-3</c:v>
                </c:pt>
                <c:pt idx="1692">
                  <c:v>6.8002428658166377E-3</c:v>
                </c:pt>
                <c:pt idx="1693">
                  <c:v>6.7878787878787889E-3</c:v>
                </c:pt>
                <c:pt idx="1694">
                  <c:v>6.7624683009298399E-3</c:v>
                </c:pt>
                <c:pt idx="1695">
                  <c:v>6.8644275557734743E-3</c:v>
                </c:pt>
                <c:pt idx="1696">
                  <c:v>6.8167985392574562E-3</c:v>
                </c:pt>
                <c:pt idx="1697">
                  <c:v>6.791995148574894E-3</c:v>
                </c:pt>
                <c:pt idx="1698">
                  <c:v>6.8401123732747043E-3</c:v>
                </c:pt>
                <c:pt idx="1699">
                  <c:v>6.8085106382978731E-3</c:v>
                </c:pt>
                <c:pt idx="1700">
                  <c:v>6.8259385665529011E-3</c:v>
                </c:pt>
                <c:pt idx="1701">
                  <c:v>6.7372473532242546E-3</c:v>
                </c:pt>
                <c:pt idx="1702">
                  <c:v>6.756756756756758E-3</c:v>
                </c:pt>
                <c:pt idx="1703">
                  <c:v>6.7178502879078703E-3</c:v>
                </c:pt>
                <c:pt idx="1704">
                  <c:v>6.7186562687462517E-3</c:v>
                </c:pt>
                <c:pt idx="1705">
                  <c:v>6.769007615133567E-3</c:v>
                </c:pt>
                <c:pt idx="1706">
                  <c:v>6.7583876418054554E-3</c:v>
                </c:pt>
                <c:pt idx="1707">
                  <c:v>6.7714631197097952E-3</c:v>
                </c:pt>
                <c:pt idx="1708">
                  <c:v>6.8359375000000009E-3</c:v>
                </c:pt>
                <c:pt idx="1709">
                  <c:v>6.7494275039170796E-3</c:v>
                </c:pt>
                <c:pt idx="1710">
                  <c:v>6.8159688412852979E-3</c:v>
                </c:pt>
                <c:pt idx="1711">
                  <c:v>6.8451289573401792E-3</c:v>
                </c:pt>
                <c:pt idx="1712">
                  <c:v>6.7845892900411922E-3</c:v>
                </c:pt>
                <c:pt idx="1713">
                  <c:v>6.7178502879078703E-3</c:v>
                </c:pt>
                <c:pt idx="1714">
                  <c:v>6.7291516462388854E-3</c:v>
                </c:pt>
                <c:pt idx="1715">
                  <c:v>6.7895247332686714E-3</c:v>
                </c:pt>
                <c:pt idx="1716">
                  <c:v>6.7870561144103749E-3</c:v>
                </c:pt>
                <c:pt idx="1717">
                  <c:v>6.8234434019739257E-3</c:v>
                </c:pt>
                <c:pt idx="1718">
                  <c:v>6.8284355566394341E-3</c:v>
                </c:pt>
                <c:pt idx="1719">
                  <c:v>6.8720088354399323E-3</c:v>
                </c:pt>
                <c:pt idx="1720">
                  <c:v>6.8384418121870804E-3</c:v>
                </c:pt>
                <c:pt idx="1721">
                  <c:v>6.7494275039170796E-3</c:v>
                </c:pt>
                <c:pt idx="1722">
                  <c:v>6.8855280954137474E-3</c:v>
                </c:pt>
                <c:pt idx="1723">
                  <c:v>6.7494275039170796E-3</c:v>
                </c:pt>
                <c:pt idx="1724">
                  <c:v>6.727534839019703E-3</c:v>
                </c:pt>
                <c:pt idx="1725">
                  <c:v>6.7854113655640381E-3</c:v>
                </c:pt>
                <c:pt idx="1726">
                  <c:v>6.8292682926829277E-3</c:v>
                </c:pt>
                <c:pt idx="1727">
                  <c:v>6.8880688806888081E-3</c:v>
                </c:pt>
                <c:pt idx="1728">
                  <c:v>6.9221260815822E-3</c:v>
                </c:pt>
                <c:pt idx="1729">
                  <c:v>6.8991006529505981E-3</c:v>
                </c:pt>
                <c:pt idx="1730">
                  <c:v>6.924693953258316E-3</c:v>
                </c:pt>
                <c:pt idx="1731">
                  <c:v>6.9504778453518693E-3</c:v>
                </c:pt>
                <c:pt idx="1732">
                  <c:v>6.9721115537848622E-3</c:v>
                </c:pt>
                <c:pt idx="1733">
                  <c:v>6.9747166521360072E-3</c:v>
                </c:pt>
                <c:pt idx="1734">
                  <c:v>6.9306930693069316E-3</c:v>
                </c:pt>
                <c:pt idx="1735">
                  <c:v>6.9084628670120904E-3</c:v>
                </c:pt>
                <c:pt idx="1736">
                  <c:v>6.9591151982105141E-3</c:v>
                </c:pt>
                <c:pt idx="1737">
                  <c:v>6.9764544661766546E-3</c:v>
                </c:pt>
                <c:pt idx="1738">
                  <c:v>6.9272637308263243E-3</c:v>
                </c:pt>
                <c:pt idx="1739">
                  <c:v>6.929835416408861E-3</c:v>
                </c:pt>
                <c:pt idx="1740">
                  <c:v>6.9212705475219386E-3</c:v>
                </c:pt>
                <c:pt idx="1741">
                  <c:v>6.9982504373906533E-3</c:v>
                </c:pt>
                <c:pt idx="1742">
                  <c:v>6.9895157264103849E-3</c:v>
                </c:pt>
                <c:pt idx="1743">
                  <c:v>7.0281124497991966E-3</c:v>
                </c:pt>
                <c:pt idx="1744">
                  <c:v>6.9947539345490885E-3</c:v>
                </c:pt>
                <c:pt idx="1745">
                  <c:v>7.0043777360850532E-3</c:v>
                </c:pt>
                <c:pt idx="1746">
                  <c:v>6.9877714000499136E-3</c:v>
                </c:pt>
                <c:pt idx="1747">
                  <c:v>7.0457976849521899E-3</c:v>
                </c:pt>
                <c:pt idx="1748">
                  <c:v>7.1147249396518878E-3</c:v>
                </c:pt>
                <c:pt idx="1749">
                  <c:v>7.1538068472151257E-3</c:v>
                </c:pt>
                <c:pt idx="1750">
                  <c:v>7.1556350626118068E-3</c:v>
                </c:pt>
                <c:pt idx="1751">
                  <c:v>7.1748878923766825E-3</c:v>
                </c:pt>
                <c:pt idx="1752">
                  <c:v>7.0715999494885724E-3</c:v>
                </c:pt>
                <c:pt idx="1753">
                  <c:v>7.1310327263466198E-3</c:v>
                </c:pt>
                <c:pt idx="1754">
                  <c:v>7.1346668365396878E-3</c:v>
                </c:pt>
                <c:pt idx="1755">
                  <c:v>7.0939954395743609E-3</c:v>
                </c:pt>
                <c:pt idx="1756">
                  <c:v>7.0078838693530231E-3</c:v>
                </c:pt>
                <c:pt idx="1757">
                  <c:v>7.107500951897449E-3</c:v>
                </c:pt>
                <c:pt idx="1758">
                  <c:v>7.0564516129032265E-3</c:v>
                </c:pt>
                <c:pt idx="1759">
                  <c:v>7.1138211382113826E-3</c:v>
                </c:pt>
                <c:pt idx="1760">
                  <c:v>7.1510662750606567E-3</c:v>
                </c:pt>
                <c:pt idx="1761">
                  <c:v>7.1519795657726702E-3</c:v>
                </c:pt>
                <c:pt idx="1762">
                  <c:v>7.1666240081904283E-3</c:v>
                </c:pt>
                <c:pt idx="1763">
                  <c:v>7.2295378259746978E-3</c:v>
                </c:pt>
                <c:pt idx="1764">
                  <c:v>7.2276716572018587E-3</c:v>
                </c:pt>
                <c:pt idx="1765">
                  <c:v>7.3183481442760075E-3</c:v>
                </c:pt>
                <c:pt idx="1766">
                  <c:v>7.3279246270609791E-3</c:v>
                </c:pt>
                <c:pt idx="1767">
                  <c:v>7.5157696953429068E-3</c:v>
                </c:pt>
                <c:pt idx="1768">
                  <c:v>7.5614366729678641E-3</c:v>
                </c:pt>
                <c:pt idx="1769">
                  <c:v>7.4996651935181468E-3</c:v>
                </c:pt>
                <c:pt idx="1770">
                  <c:v>7.5187969924812035E-3</c:v>
                </c:pt>
                <c:pt idx="1771">
                  <c:v>7.5502224619118244E-3</c:v>
                </c:pt>
                <c:pt idx="1772">
                  <c:v>7.2973677352098001E-3</c:v>
                </c:pt>
                <c:pt idx="1773">
                  <c:v>7.4507716870675905E-3</c:v>
                </c:pt>
                <c:pt idx="1774">
                  <c:v>7.6356694845923102E-3</c:v>
                </c:pt>
                <c:pt idx="1775">
                  <c:v>7.4616922051965366E-3</c:v>
                </c:pt>
                <c:pt idx="1776">
                  <c:v>7.1583791384379394E-3</c:v>
                </c:pt>
                <c:pt idx="1777">
                  <c:v>7.3173918724683141E-3</c:v>
                </c:pt>
                <c:pt idx="1778">
                  <c:v>7.2416914522177691E-3</c:v>
                </c:pt>
                <c:pt idx="1779">
                  <c:v>7.2407551073183354E-3</c:v>
                </c:pt>
                <c:pt idx="1780">
                  <c:v>7.2736719054422661E-3</c:v>
                </c:pt>
                <c:pt idx="1781">
                  <c:v>7.1474154435226559E-3</c:v>
                </c:pt>
                <c:pt idx="1782">
                  <c:v>7.1638736088013308E-3</c:v>
                </c:pt>
                <c:pt idx="1783">
                  <c:v>7.1274023164057537E-3</c:v>
                </c:pt>
                <c:pt idx="1784">
                  <c:v>7.1428571428571426E-3</c:v>
                </c:pt>
                <c:pt idx="1785">
                  <c:v>6.9842853579446243E-3</c:v>
                </c:pt>
                <c:pt idx="1786">
                  <c:v>6.8914595126753631E-3</c:v>
                </c:pt>
                <c:pt idx="1787">
                  <c:v>6.8585425597060623E-3</c:v>
                </c:pt>
                <c:pt idx="1788">
                  <c:v>6.9478908188585617E-3</c:v>
                </c:pt>
                <c:pt idx="1789">
                  <c:v>6.9530667991060347E-3</c:v>
                </c:pt>
                <c:pt idx="1790">
                  <c:v>7.0052539404553424E-3</c:v>
                </c:pt>
                <c:pt idx="1791">
                  <c:v>7.0043777360850532E-3</c:v>
                </c:pt>
                <c:pt idx="1792">
                  <c:v>7.0689219893966182E-3</c:v>
                </c:pt>
                <c:pt idx="1793">
                  <c:v>7.0939954395743609E-3</c:v>
                </c:pt>
                <c:pt idx="1794">
                  <c:v>7.0298769771529011E-3</c:v>
                </c:pt>
                <c:pt idx="1795">
                  <c:v>7.0886075949367095E-3</c:v>
                </c:pt>
                <c:pt idx="1796">
                  <c:v>7.0832279281558318E-3</c:v>
                </c:pt>
                <c:pt idx="1797">
                  <c:v>7.0546737213403894E-3</c:v>
                </c:pt>
                <c:pt idx="1798">
                  <c:v>7.252946509519494E-3</c:v>
                </c:pt>
                <c:pt idx="1799">
                  <c:v>7.2099909875112658E-3</c:v>
                </c:pt>
                <c:pt idx="1800">
                  <c:v>7.2840790842872019E-3</c:v>
                </c:pt>
                <c:pt idx="1801">
                  <c:v>7.232338886736407E-3</c:v>
                </c:pt>
                <c:pt idx="1802">
                  <c:v>7.2926162260711028E-3</c:v>
                </c:pt>
                <c:pt idx="1803">
                  <c:v>7.1979434447300783E-3</c:v>
                </c:pt>
                <c:pt idx="1804">
                  <c:v>7.2888194715605894E-3</c:v>
                </c:pt>
                <c:pt idx="1805">
                  <c:v>7.1896263961997693E-3</c:v>
                </c:pt>
                <c:pt idx="1806">
                  <c:v>7.2445019404915921E-3</c:v>
                </c:pt>
                <c:pt idx="1807">
                  <c:v>7.0707070707070711E-3</c:v>
                </c:pt>
                <c:pt idx="1808">
                  <c:v>7.1592942981334702E-3</c:v>
                </c:pt>
                <c:pt idx="1809">
                  <c:v>7.205352547606794E-3</c:v>
                </c:pt>
                <c:pt idx="1810">
                  <c:v>7.2388831437435377E-3</c:v>
                </c:pt>
                <c:pt idx="1811">
                  <c:v>7.2661217075386027E-3</c:v>
                </c:pt>
                <c:pt idx="1812">
                  <c:v>7.2548257546314297E-3</c:v>
                </c:pt>
                <c:pt idx="1813">
                  <c:v>7.1373948508794303E-3</c:v>
                </c:pt>
                <c:pt idx="1814">
                  <c:v>7.2501294665976192E-3</c:v>
                </c:pt>
                <c:pt idx="1815">
                  <c:v>7.2090628218331619E-3</c:v>
                </c:pt>
                <c:pt idx="1816">
                  <c:v>7.1102082275266631E-3</c:v>
                </c:pt>
                <c:pt idx="1817">
                  <c:v>7.1310327263466198E-3</c:v>
                </c:pt>
                <c:pt idx="1818">
                  <c:v>7.1666240081904283E-3</c:v>
                </c:pt>
                <c:pt idx="1819">
                  <c:v>7.0787511060548614E-3</c:v>
                </c:pt>
                <c:pt idx="1820">
                  <c:v>6.9315509345215997E-3</c:v>
                </c:pt>
                <c:pt idx="1821">
                  <c:v>6.9008009858287124E-3</c:v>
                </c:pt>
                <c:pt idx="1822">
                  <c:v>6.9349845201238398E-3</c:v>
                </c:pt>
                <c:pt idx="1823">
                  <c:v>6.8753836709637816E-3</c:v>
                </c:pt>
                <c:pt idx="1824">
                  <c:v>6.9930069930069939E-3</c:v>
                </c:pt>
                <c:pt idx="1825">
                  <c:v>6.9712436200672235E-3</c:v>
                </c:pt>
                <c:pt idx="1826">
                  <c:v>7.0254673190314901E-3</c:v>
                </c:pt>
                <c:pt idx="1827">
                  <c:v>7.1319409067753447E-3</c:v>
                </c:pt>
                <c:pt idx="1828">
                  <c:v>7.1960935492161411E-3</c:v>
                </c:pt>
                <c:pt idx="1829">
                  <c:v>7.1767268999102917E-3</c:v>
                </c:pt>
                <c:pt idx="1830">
                  <c:v>7.2183552461974748E-3</c:v>
                </c:pt>
                <c:pt idx="1831">
                  <c:v>7.160209691855263E-3</c:v>
                </c:pt>
                <c:pt idx="1832">
                  <c:v>7.2755619072365869E-3</c:v>
                </c:pt>
                <c:pt idx="1833">
                  <c:v>7.1951689579853534E-3</c:v>
                </c:pt>
                <c:pt idx="1834">
                  <c:v>7.217424925892512E-3</c:v>
                </c:pt>
                <c:pt idx="1835">
                  <c:v>7.3221757322175732E-3</c:v>
                </c:pt>
                <c:pt idx="1836">
                  <c:v>7.2935660328210476E-3</c:v>
                </c:pt>
                <c:pt idx="1837">
                  <c:v>7.4290262669143023E-3</c:v>
                </c:pt>
                <c:pt idx="1838">
                  <c:v>7.5593952483801307E-3</c:v>
                </c:pt>
                <c:pt idx="1839">
                  <c:v>7.553277582951174E-3</c:v>
                </c:pt>
                <c:pt idx="1840">
                  <c:v>7.5767825734000824E-3</c:v>
                </c:pt>
                <c:pt idx="1841">
                  <c:v>7.6754385964912294E-3</c:v>
                </c:pt>
                <c:pt idx="1842">
                  <c:v>7.5911617188559044E-3</c:v>
                </c:pt>
                <c:pt idx="1843">
                  <c:v>7.5901328273244792E-3</c:v>
                </c:pt>
                <c:pt idx="1844">
                  <c:v>7.6565490839485923E-3</c:v>
                </c:pt>
                <c:pt idx="1845">
                  <c:v>7.7380129888075175E-3</c:v>
                </c:pt>
                <c:pt idx="1846">
                  <c:v>7.7875121679877634E-3</c:v>
                </c:pt>
                <c:pt idx="1847">
                  <c:v>7.8332633934816067E-3</c:v>
                </c:pt>
                <c:pt idx="1848">
                  <c:v>7.8179533714923932E-3</c:v>
                </c:pt>
                <c:pt idx="1849">
                  <c:v>7.9749359156935356E-3</c:v>
                </c:pt>
                <c:pt idx="1850">
                  <c:v>7.9230333899264292E-3</c:v>
                </c:pt>
                <c:pt idx="1851">
                  <c:v>7.9297649391107342E-3</c:v>
                </c:pt>
                <c:pt idx="1852">
                  <c:v>7.7842646649986108E-3</c:v>
                </c:pt>
                <c:pt idx="1853">
                  <c:v>7.5778078484438436E-3</c:v>
                </c:pt>
                <c:pt idx="1854">
                  <c:v>7.5767825734000824E-3</c:v>
                </c:pt>
                <c:pt idx="1855">
                  <c:v>7.5370121130551825E-3</c:v>
                </c:pt>
                <c:pt idx="1856">
                  <c:v>7.5026795284030019E-3</c:v>
                </c:pt>
                <c:pt idx="1857">
                  <c:v>7.7358751208730491E-3</c:v>
                </c:pt>
                <c:pt idx="1858">
                  <c:v>7.6997112608277194E-3</c:v>
                </c:pt>
                <c:pt idx="1859">
                  <c:v>7.6429643783267375E-3</c:v>
                </c:pt>
                <c:pt idx="1860">
                  <c:v>7.794015309672931E-3</c:v>
                </c:pt>
                <c:pt idx="1861">
                  <c:v>7.7616077616077615E-3</c:v>
                </c:pt>
                <c:pt idx="1862">
                  <c:v>7.6649329318368466E-3</c:v>
                </c:pt>
                <c:pt idx="1863">
                  <c:v>7.8288829861596545E-3</c:v>
                </c:pt>
                <c:pt idx="1864">
                  <c:v>7.8607523862998328E-3</c:v>
                </c:pt>
                <c:pt idx="1865">
                  <c:v>7.7745383867832852E-3</c:v>
                </c:pt>
                <c:pt idx="1866">
                  <c:v>7.8762306610407895E-3</c:v>
                </c:pt>
                <c:pt idx="1867">
                  <c:v>7.9522862823061639E-3</c:v>
                </c:pt>
                <c:pt idx="1868">
                  <c:v>8.1787644223747635E-3</c:v>
                </c:pt>
                <c:pt idx="1869">
                  <c:v>7.9828937990021383E-3</c:v>
                </c:pt>
                <c:pt idx="1870">
                  <c:v>8.1955217327674534E-3</c:v>
                </c:pt>
                <c:pt idx="1871">
                  <c:v>8.2632433230042813E-3</c:v>
                </c:pt>
                <c:pt idx="1872">
                  <c:v>7.8277886497064575E-3</c:v>
                </c:pt>
                <c:pt idx="1873">
                  <c:v>7.6004343105320303E-3</c:v>
                </c:pt>
                <c:pt idx="1874">
                  <c:v>7.5289056197902675E-3</c:v>
                </c:pt>
                <c:pt idx="1875">
                  <c:v>7.6294277929155312E-3</c:v>
                </c:pt>
                <c:pt idx="1876">
                  <c:v>7.5289056197902675E-3</c:v>
                </c:pt>
                <c:pt idx="1877">
                  <c:v>7.5177876224996653E-3</c:v>
                </c:pt>
                <c:pt idx="1878">
                  <c:v>8.0773114092023666E-3</c:v>
                </c:pt>
                <c:pt idx="1879">
                  <c:v>7.8973346495557761E-3</c:v>
                </c:pt>
                <c:pt idx="1880">
                  <c:v>7.7907623817473582E-3</c:v>
                </c:pt>
                <c:pt idx="1881">
                  <c:v>7.8059659882910521E-3</c:v>
                </c:pt>
                <c:pt idx="1882">
                  <c:v>7.7028885832187075E-3</c:v>
                </c:pt>
                <c:pt idx="1883">
                  <c:v>7.8256008943543877E-3</c:v>
                </c:pt>
                <c:pt idx="1884">
                  <c:v>7.9230333899264292E-3</c:v>
                </c:pt>
                <c:pt idx="1885">
                  <c:v>7.8442358873791855E-3</c:v>
                </c:pt>
                <c:pt idx="1886">
                  <c:v>7.7961854378393435E-3</c:v>
                </c:pt>
                <c:pt idx="1887">
                  <c:v>7.5880758807588084E-3</c:v>
                </c:pt>
                <c:pt idx="1888">
                  <c:v>7.6607387140902889E-3</c:v>
                </c:pt>
                <c:pt idx="1889">
                  <c:v>7.4906367041198503E-3</c:v>
                </c:pt>
                <c:pt idx="1890">
                  <c:v>7.575757575757576E-3</c:v>
                </c:pt>
                <c:pt idx="1891">
                  <c:v>7.6838638858397375E-3</c:v>
                </c:pt>
                <c:pt idx="1892">
                  <c:v>7.5891042146632335E-3</c:v>
                </c:pt>
                <c:pt idx="1893">
                  <c:v>7.4398830875514821E-3</c:v>
                </c:pt>
                <c:pt idx="1894">
                  <c:v>7.342336436344566E-3</c:v>
                </c:pt>
                <c:pt idx="1895">
                  <c:v>7.397622192866579E-3</c:v>
                </c:pt>
                <c:pt idx="1896">
                  <c:v>7.2211476466795621E-3</c:v>
                </c:pt>
                <c:pt idx="1897">
                  <c:v>7.1474154435226559E-3</c:v>
                </c:pt>
                <c:pt idx="1898">
                  <c:v>7.0698144173715451E-3</c:v>
                </c:pt>
                <c:pt idx="1899">
                  <c:v>7.1310327263466198E-3</c:v>
                </c:pt>
                <c:pt idx="1900">
                  <c:v>7.1556350626118068E-3</c:v>
                </c:pt>
                <c:pt idx="1901">
                  <c:v>7.1283095723014261E-3</c:v>
                </c:pt>
                <c:pt idx="1902">
                  <c:v>7.2370121478418205E-3</c:v>
                </c:pt>
                <c:pt idx="1903">
                  <c:v>7.2567059738240253E-3</c:v>
                </c:pt>
                <c:pt idx="1904">
                  <c:v>7.337526205450735E-3</c:v>
                </c:pt>
                <c:pt idx="1905">
                  <c:v>7.1165332316685736E-3</c:v>
                </c:pt>
                <c:pt idx="1906">
                  <c:v>7.0122714750813931E-3</c:v>
                </c:pt>
                <c:pt idx="1907">
                  <c:v>7.1228694988552535E-3</c:v>
                </c:pt>
                <c:pt idx="1908">
                  <c:v>7.2850266684011972E-3</c:v>
                </c:pt>
                <c:pt idx="1909">
                  <c:v>7.3577716463014064E-3</c:v>
                </c:pt>
                <c:pt idx="1910">
                  <c:v>7.1684587813620072E-3</c:v>
                </c:pt>
                <c:pt idx="1911">
                  <c:v>7.19054956343092E-3</c:v>
                </c:pt>
                <c:pt idx="1912">
                  <c:v>7.0823321107879103E-3</c:v>
                </c:pt>
                <c:pt idx="1913">
                  <c:v>7.0395977372721564E-3</c:v>
                </c:pt>
                <c:pt idx="1914">
                  <c:v>6.965174129353234E-3</c:v>
                </c:pt>
                <c:pt idx="1915">
                  <c:v>7.1528930897943547E-3</c:v>
                </c:pt>
                <c:pt idx="1916">
                  <c:v>7.0850202429149798E-3</c:v>
                </c:pt>
                <c:pt idx="1917">
                  <c:v>7.0078838693530231E-3</c:v>
                </c:pt>
                <c:pt idx="1918">
                  <c:v>7.0877104164029873E-3</c:v>
                </c:pt>
                <c:pt idx="1919">
                  <c:v>7.0140280561122245E-3</c:v>
                </c:pt>
                <c:pt idx="1920">
                  <c:v>7.0387129210658624E-3</c:v>
                </c:pt>
                <c:pt idx="1921">
                  <c:v>7.0184233613234739E-3</c:v>
                </c:pt>
                <c:pt idx="1922">
                  <c:v>6.9903882162027217E-3</c:v>
                </c:pt>
                <c:pt idx="1923">
                  <c:v>6.9834143908217988E-3</c:v>
                </c:pt>
                <c:pt idx="1924">
                  <c:v>6.9868995633187774E-3</c:v>
                </c:pt>
                <c:pt idx="1925">
                  <c:v>6.9599801143425313E-3</c:v>
                </c:pt>
                <c:pt idx="1926">
                  <c:v>7.10389445642522E-3</c:v>
                </c:pt>
                <c:pt idx="1927">
                  <c:v>7.0975918884664136E-3</c:v>
                </c:pt>
                <c:pt idx="1928">
                  <c:v>7.1693765202918971E-3</c:v>
                </c:pt>
                <c:pt idx="1929">
                  <c:v>7.1510662750606567E-3</c:v>
                </c:pt>
                <c:pt idx="1930">
                  <c:v>7.072493053801465E-3</c:v>
                </c:pt>
                <c:pt idx="1931">
                  <c:v>7.0457976849521899E-3</c:v>
                </c:pt>
                <c:pt idx="1932">
                  <c:v>6.1506919528446944E-3</c:v>
                </c:pt>
                <c:pt idx="1933">
                  <c:v>6.0952380952380954E-3</c:v>
                </c:pt>
                <c:pt idx="1934">
                  <c:v>6.0560181680545033E-3</c:v>
                </c:pt>
                <c:pt idx="1935">
                  <c:v>6.1263560944479897E-3</c:v>
                </c:pt>
                <c:pt idx="1936">
                  <c:v>6.1617458279845947E-3</c:v>
                </c:pt>
                <c:pt idx="1937">
                  <c:v>6.3812815740494546E-3</c:v>
                </c:pt>
                <c:pt idx="1938">
                  <c:v>6.1871616395978348E-3</c:v>
                </c:pt>
                <c:pt idx="1939">
                  <c:v>6.1138708444784095E-3</c:v>
                </c:pt>
                <c:pt idx="1940">
                  <c:v>6.0859642449600602E-3</c:v>
                </c:pt>
                <c:pt idx="1941">
                  <c:v>6.1919504643962852E-3</c:v>
                </c:pt>
                <c:pt idx="1942">
                  <c:v>6.1396776669224856E-3</c:v>
                </c:pt>
                <c:pt idx="1943">
                  <c:v>6.228104320747373E-3</c:v>
                </c:pt>
                <c:pt idx="1944">
                  <c:v>6.2810782517665528E-3</c:v>
                </c:pt>
                <c:pt idx="1945">
                  <c:v>6.3609859528226875E-3</c:v>
                </c:pt>
                <c:pt idx="1946">
                  <c:v>6.292606187729418E-3</c:v>
                </c:pt>
                <c:pt idx="1947">
                  <c:v>6.2345759189505129E-3</c:v>
                </c:pt>
                <c:pt idx="1948">
                  <c:v>6.3157894736842104E-3</c:v>
                </c:pt>
                <c:pt idx="1949">
                  <c:v>6.3711176002123702E-3</c:v>
                </c:pt>
                <c:pt idx="1950">
                  <c:v>6.4690026954177891E-3</c:v>
                </c:pt>
                <c:pt idx="1951">
                  <c:v>6.3999999999999994E-3</c:v>
                </c:pt>
                <c:pt idx="1952">
                  <c:v>6.4008534471262837E-3</c:v>
                </c:pt>
                <c:pt idx="1953">
                  <c:v>6.4882400648824E-3</c:v>
                </c:pt>
                <c:pt idx="1954">
                  <c:v>6.4952638700947222E-3</c:v>
                </c:pt>
                <c:pt idx="1955">
                  <c:v>6.5555859054903035E-3</c:v>
                </c:pt>
                <c:pt idx="1956">
                  <c:v>6.6592674805771362E-3</c:v>
                </c:pt>
                <c:pt idx="1957">
                  <c:v>6.6454381835802292E-3</c:v>
                </c:pt>
                <c:pt idx="1958">
                  <c:v>6.7921324465827076E-3</c:v>
                </c:pt>
                <c:pt idx="1959">
                  <c:v>6.8581225889412772E-3</c:v>
                </c:pt>
                <c:pt idx="1960">
                  <c:v>6.8906115417743325E-3</c:v>
                </c:pt>
                <c:pt idx="1961">
                  <c:v>7.0042317233328464E-3</c:v>
                </c:pt>
                <c:pt idx="1962">
                  <c:v>7.1428571428571426E-3</c:v>
                </c:pt>
                <c:pt idx="1963">
                  <c:v>6.790210779459612E-3</c:v>
                </c:pt>
                <c:pt idx="1964">
                  <c:v>6.8337129840546698E-3</c:v>
                </c:pt>
                <c:pt idx="1965">
                  <c:v>6.7653276955602533E-3</c:v>
                </c:pt>
                <c:pt idx="1966">
                  <c:v>6.8327402135231318E-3</c:v>
                </c:pt>
                <c:pt idx="1967">
                  <c:v>6.7815767165866061E-3</c:v>
                </c:pt>
                <c:pt idx="1968">
                  <c:v>6.8777761856999558E-3</c:v>
                </c:pt>
                <c:pt idx="1969">
                  <c:v>6.7643742953776781E-3</c:v>
                </c:pt>
                <c:pt idx="1970">
                  <c:v>6.7615157064375266E-3</c:v>
                </c:pt>
                <c:pt idx="1971">
                  <c:v>6.8075450290738899E-3</c:v>
                </c:pt>
                <c:pt idx="1972">
                  <c:v>6.8561634052278237E-3</c:v>
                </c:pt>
                <c:pt idx="1973">
                  <c:v>6.7834934991520624E-3</c:v>
                </c:pt>
                <c:pt idx="1974">
                  <c:v>6.8346860316104222E-3</c:v>
                </c:pt>
                <c:pt idx="1975">
                  <c:v>6.8965517241379309E-3</c:v>
                </c:pt>
                <c:pt idx="1976">
                  <c:v>6.8056146320714583E-3</c:v>
                </c:pt>
                <c:pt idx="1977">
                  <c:v>6.940427993059572E-3</c:v>
                </c:pt>
                <c:pt idx="1978">
                  <c:v>6.818181818181817E-3</c:v>
                </c:pt>
                <c:pt idx="1979">
                  <c:v>6.8945705257110017E-3</c:v>
                </c:pt>
                <c:pt idx="1980">
                  <c:v>6.9605568445475644E-3</c:v>
                </c:pt>
                <c:pt idx="1981">
                  <c:v>6.7321178120617114E-3</c:v>
                </c:pt>
                <c:pt idx="1982">
                  <c:v>6.624344465912228E-3</c:v>
                </c:pt>
                <c:pt idx="1983">
                  <c:v>6.6298342541436456E-3</c:v>
                </c:pt>
                <c:pt idx="1984">
                  <c:v>6.790210779459612E-3</c:v>
                </c:pt>
                <c:pt idx="1985">
                  <c:v>7.1673883828579964E-3</c:v>
                </c:pt>
                <c:pt idx="1986">
                  <c:v>7.0216500877706258E-3</c:v>
                </c:pt>
                <c:pt idx="1987">
                  <c:v>6.7425200168563003E-3</c:v>
                </c:pt>
                <c:pt idx="1988">
                  <c:v>6.4908722109533468E-3</c:v>
                </c:pt>
                <c:pt idx="1989">
                  <c:v>6.4516129032258056E-3</c:v>
                </c:pt>
                <c:pt idx="1990">
                  <c:v>6.4455485430374646E-3</c:v>
                </c:pt>
                <c:pt idx="1991">
                  <c:v>6.4507458674909288E-3</c:v>
                </c:pt>
                <c:pt idx="1992">
                  <c:v>6.4672594987873885E-3</c:v>
                </c:pt>
                <c:pt idx="1993">
                  <c:v>6.4926281617746513E-3</c:v>
                </c:pt>
                <c:pt idx="1994">
                  <c:v>6.5270601033451175E-3</c:v>
                </c:pt>
                <c:pt idx="1995">
                  <c:v>6.5430752453653216E-3</c:v>
                </c:pt>
                <c:pt idx="1996">
                  <c:v>6.4533476741059428E-3</c:v>
                </c:pt>
                <c:pt idx="1997">
                  <c:v>6.4681309796523383E-3</c:v>
                </c:pt>
                <c:pt idx="1998">
                  <c:v>6.523511823865181E-3</c:v>
                </c:pt>
                <c:pt idx="1999">
                  <c:v>6.4017071218991726E-3</c:v>
                </c:pt>
                <c:pt idx="2000">
                  <c:v>6.3770426464726986E-3</c:v>
                </c:pt>
                <c:pt idx="2001">
                  <c:v>6.3349610663851127E-3</c:v>
                </c:pt>
                <c:pt idx="2002">
                  <c:v>6.3711176002123702E-3</c:v>
                </c:pt>
                <c:pt idx="2003">
                  <c:v>6.2843676355066776E-3</c:v>
                </c:pt>
                <c:pt idx="2004">
                  <c:v>6.3149585580844622E-3</c:v>
                </c:pt>
                <c:pt idx="2005">
                  <c:v>6.4222638480064221E-3</c:v>
                </c:pt>
                <c:pt idx="2006">
                  <c:v>6.498781478472786E-3</c:v>
                </c:pt>
                <c:pt idx="2007">
                  <c:v>6.4171122994652408E-3</c:v>
                </c:pt>
                <c:pt idx="2008">
                  <c:v>6.6898954703832753E-3</c:v>
                </c:pt>
                <c:pt idx="2009">
                  <c:v>6.6694456023343061E-3</c:v>
                </c:pt>
                <c:pt idx="2010">
                  <c:v>6.6648153290752568E-3</c:v>
                </c:pt>
                <c:pt idx="2011">
                  <c:v>6.6024759284731768E-3</c:v>
                </c:pt>
                <c:pt idx="2012">
                  <c:v>6.7720090293453723E-3</c:v>
                </c:pt>
                <c:pt idx="2013">
                  <c:v>6.8017571205894857E-3</c:v>
                </c:pt>
                <c:pt idx="2014">
                  <c:v>6.8551842330762643E-3</c:v>
                </c:pt>
                <c:pt idx="2015">
                  <c:v>6.8473609129814554E-3</c:v>
                </c:pt>
                <c:pt idx="2016">
                  <c:v>6.9044879171461454E-3</c:v>
                </c:pt>
                <c:pt idx="2017">
                  <c:v>7.0154925460391695E-3</c:v>
                </c:pt>
                <c:pt idx="2018">
                  <c:v>7.1588366890380315E-3</c:v>
                </c:pt>
                <c:pt idx="2019">
                  <c:v>7.1931664918327585E-3</c:v>
                </c:pt>
                <c:pt idx="2020">
                  <c:v>7.0827799911465251E-3</c:v>
                </c:pt>
                <c:pt idx="2021">
                  <c:v>7.0463887257780381E-3</c:v>
                </c:pt>
                <c:pt idx="2022">
                  <c:v>7.0339976553341153E-3</c:v>
                </c:pt>
                <c:pt idx="2023">
                  <c:v>7.0744288872512896E-3</c:v>
                </c:pt>
                <c:pt idx="2024">
                  <c:v>7.148175725986596E-3</c:v>
                </c:pt>
                <c:pt idx="2025">
                  <c:v>7.1942446043165463E-3</c:v>
                </c:pt>
                <c:pt idx="2026">
                  <c:v>6.9818181818181819E-3</c:v>
                </c:pt>
                <c:pt idx="2027">
                  <c:v>6.9950451763334297E-3</c:v>
                </c:pt>
                <c:pt idx="2028">
                  <c:v>6.9706651176299735E-3</c:v>
                </c:pt>
                <c:pt idx="2029">
                  <c:v>6.9144338807260149E-3</c:v>
                </c:pt>
                <c:pt idx="2030">
                  <c:v>6.9474598349978283E-3</c:v>
                </c:pt>
                <c:pt idx="2031">
                  <c:v>6.9879167273256661E-3</c:v>
                </c:pt>
                <c:pt idx="2032">
                  <c:v>6.9064748201438843E-3</c:v>
                </c:pt>
                <c:pt idx="2033">
                  <c:v>6.9818181818181819E-3</c:v>
                </c:pt>
                <c:pt idx="2034">
                  <c:v>6.9555136936675834E-3</c:v>
                </c:pt>
                <c:pt idx="2035">
                  <c:v>7.0001458363715919E-3</c:v>
                </c:pt>
                <c:pt idx="2036">
                  <c:v>6.923409779316313E-3</c:v>
                </c:pt>
                <c:pt idx="2037">
                  <c:v>6.8925904652498565E-3</c:v>
                </c:pt>
                <c:pt idx="2038">
                  <c:v>6.893580353295993E-3</c:v>
                </c:pt>
                <c:pt idx="2039">
                  <c:v>7.0640176600441492E-3</c:v>
                </c:pt>
                <c:pt idx="2040">
                  <c:v>7.0921985815602826E-3</c:v>
                </c:pt>
                <c:pt idx="2041">
                  <c:v>7.0206230802983757E-3</c:v>
                </c:pt>
                <c:pt idx="2042">
                  <c:v>7.0370913355812933E-3</c:v>
                </c:pt>
                <c:pt idx="2043">
                  <c:v>6.9615663524292964E-3</c:v>
                </c:pt>
                <c:pt idx="2044">
                  <c:v>6.9524913093858623E-3</c:v>
                </c:pt>
                <c:pt idx="2045">
                  <c:v>6.9454492837505424E-3</c:v>
                </c:pt>
                <c:pt idx="2046">
                  <c:v>6.9889341875364001E-3</c:v>
                </c:pt>
                <c:pt idx="2047">
                  <c:v>6.9005175388154108E-3</c:v>
                </c:pt>
                <c:pt idx="2048">
                  <c:v>6.9074687005324506E-3</c:v>
                </c:pt>
                <c:pt idx="2049">
                  <c:v>7.0032098044937258E-3</c:v>
                </c:pt>
                <c:pt idx="2050">
                  <c:v>6.8945705257110017E-3</c:v>
                </c:pt>
                <c:pt idx="2051">
                  <c:v>6.9194176156840122E-3</c:v>
                </c:pt>
                <c:pt idx="2052">
                  <c:v>6.8787618228718823E-3</c:v>
                </c:pt>
                <c:pt idx="2053">
                  <c:v>6.8415051311288486E-3</c:v>
                </c:pt>
                <c:pt idx="2054">
                  <c:v>6.8571428571428568E-3</c:v>
                </c:pt>
                <c:pt idx="2055">
                  <c:v>6.8995256576110395E-3</c:v>
                </c:pt>
                <c:pt idx="2056">
                  <c:v>6.8571428571428568E-3</c:v>
                </c:pt>
                <c:pt idx="2057">
                  <c:v>6.991988346686088E-3</c:v>
                </c:pt>
                <c:pt idx="2058">
                  <c:v>6.9879167273256661E-3</c:v>
                </c:pt>
                <c:pt idx="2059">
                  <c:v>6.9545059403071574E-3</c:v>
                </c:pt>
                <c:pt idx="2060">
                  <c:v>6.9094573197063481E-3</c:v>
                </c:pt>
                <c:pt idx="2061">
                  <c:v>7.2093721838389904E-3</c:v>
                </c:pt>
                <c:pt idx="2062">
                  <c:v>7.3092736409319323E-3</c:v>
                </c:pt>
                <c:pt idx="2063">
                  <c:v>7.2771376591873865E-3</c:v>
                </c:pt>
                <c:pt idx="2064">
                  <c:v>7.3193046660567241E-3</c:v>
                </c:pt>
                <c:pt idx="2065">
                  <c:v>7.298160255435609E-3</c:v>
                </c:pt>
                <c:pt idx="2066">
                  <c:v>7.267221801665405E-3</c:v>
                </c:pt>
                <c:pt idx="2067">
                  <c:v>7.128007128007127E-3</c:v>
                </c:pt>
                <c:pt idx="2068">
                  <c:v>7.1888572712295942E-3</c:v>
                </c:pt>
                <c:pt idx="2069">
                  <c:v>7.1535022354694486E-3</c:v>
                </c:pt>
                <c:pt idx="2070">
                  <c:v>7.1132187314759919E-3</c:v>
                </c:pt>
                <c:pt idx="2071">
                  <c:v>7.0880094506792675E-3</c:v>
                </c:pt>
                <c:pt idx="2072">
                  <c:v>7.0577856197617988E-3</c:v>
                </c:pt>
                <c:pt idx="2073">
                  <c:v>7.3450650344299923E-3</c:v>
                </c:pt>
                <c:pt idx="2074">
                  <c:v>7.4165636588380719E-3</c:v>
                </c:pt>
                <c:pt idx="2075">
                  <c:v>7.4395536267823931E-3</c:v>
                </c:pt>
                <c:pt idx="2076">
                  <c:v>7.3115003808073105E-3</c:v>
                </c:pt>
                <c:pt idx="2077">
                  <c:v>7.3081607795371486E-3</c:v>
                </c:pt>
                <c:pt idx="2078">
                  <c:v>7.324889363650236E-3</c:v>
                </c:pt>
                <c:pt idx="2079">
                  <c:v>7.3159579332418836E-3</c:v>
                </c:pt>
                <c:pt idx="2080">
                  <c:v>7.2354537232438947E-3</c:v>
                </c:pt>
                <c:pt idx="2081">
                  <c:v>7.2245635159542444E-3</c:v>
                </c:pt>
                <c:pt idx="2082">
                  <c:v>7.218045112781955E-3</c:v>
                </c:pt>
                <c:pt idx="2083">
                  <c:v>7.29483282674772E-3</c:v>
                </c:pt>
                <c:pt idx="2084">
                  <c:v>7.3619631901840482E-3</c:v>
                </c:pt>
                <c:pt idx="2085">
                  <c:v>7.3518149793230193E-3</c:v>
                </c:pt>
                <c:pt idx="2086">
                  <c:v>7.3642221540349793E-3</c:v>
                </c:pt>
                <c:pt idx="2087">
                  <c:v>7.3383274728634771E-3</c:v>
                </c:pt>
                <c:pt idx="2088">
                  <c:v>7.3103868413036859E-3</c:v>
                </c:pt>
                <c:pt idx="2089">
                  <c:v>7.3237717424473594E-3</c:v>
                </c:pt>
                <c:pt idx="2090">
                  <c:v>7.3181887482847985E-3</c:v>
                </c:pt>
                <c:pt idx="2091">
                  <c:v>7.3026015518028288E-3</c:v>
                </c:pt>
                <c:pt idx="2092">
                  <c:v>7.1535022354694486E-3</c:v>
                </c:pt>
                <c:pt idx="2093">
                  <c:v>7.1556350626118068E-3</c:v>
                </c:pt>
                <c:pt idx="2094">
                  <c:v>7.1206052514463727E-3</c:v>
                </c:pt>
                <c:pt idx="2095">
                  <c:v>7.1845532105972157E-3</c:v>
                </c:pt>
                <c:pt idx="2096">
                  <c:v>7.172743574417214E-3</c:v>
                </c:pt>
                <c:pt idx="2097">
                  <c:v>7.2584303644336913E-3</c:v>
                </c:pt>
                <c:pt idx="2098">
                  <c:v>7.1364852809991074E-3</c:v>
                </c:pt>
                <c:pt idx="2099">
                  <c:v>7.2441895562933888E-3</c:v>
                </c:pt>
                <c:pt idx="2100">
                  <c:v>7.1216617210682481E-3</c:v>
                </c:pt>
                <c:pt idx="2101">
                  <c:v>7.2518507327390845E-3</c:v>
                </c:pt>
                <c:pt idx="2102">
                  <c:v>7.2398190045248872E-3</c:v>
                </c:pt>
                <c:pt idx="2103">
                  <c:v>7.073386383731211E-3</c:v>
                </c:pt>
                <c:pt idx="2104">
                  <c:v>7.128007128007127E-3</c:v>
                </c:pt>
                <c:pt idx="2105">
                  <c:v>7.0042317233328464E-3</c:v>
                </c:pt>
                <c:pt idx="2106">
                  <c:v>7.0134424313267095E-3</c:v>
                </c:pt>
                <c:pt idx="2107">
                  <c:v>6.9737033270376291E-3</c:v>
                </c:pt>
                <c:pt idx="2108">
                  <c:v>6.8995256576110395E-3</c:v>
                </c:pt>
                <c:pt idx="2109">
                  <c:v>7.0765148164528965E-3</c:v>
                </c:pt>
                <c:pt idx="2110">
                  <c:v>7.0134424313267095E-3</c:v>
                </c:pt>
                <c:pt idx="2111">
                  <c:v>7.032967032967033E-3</c:v>
                </c:pt>
                <c:pt idx="2112">
                  <c:v>7.0463887257780381E-3</c:v>
                </c:pt>
                <c:pt idx="2113">
                  <c:v>7.032967032967033E-3</c:v>
                </c:pt>
                <c:pt idx="2114">
                  <c:v>7.032967032967033E-3</c:v>
                </c:pt>
                <c:pt idx="2115">
                  <c:v>7.1343638525564797E-3</c:v>
                </c:pt>
                <c:pt idx="2116">
                  <c:v>7.1343638525564797E-3</c:v>
                </c:pt>
                <c:pt idx="2117">
                  <c:v>7.0880094506792675E-3</c:v>
                </c:pt>
                <c:pt idx="2118">
                  <c:v>7.1206052514463727E-3</c:v>
                </c:pt>
                <c:pt idx="2119">
                  <c:v>7.0869629410896199E-3</c:v>
                </c:pt>
                <c:pt idx="2120">
                  <c:v>7.218045112781955E-3</c:v>
                </c:pt>
                <c:pt idx="2121">
                  <c:v>7.2573329301481703E-3</c:v>
                </c:pt>
                <c:pt idx="2122">
                  <c:v>7.23218321530812E-3</c:v>
                </c:pt>
                <c:pt idx="2123">
                  <c:v>7.1791803769069695E-3</c:v>
                </c:pt>
                <c:pt idx="2124">
                  <c:v>7.0640176600441492E-3</c:v>
                </c:pt>
                <c:pt idx="2125">
                  <c:v>7.2485653881002718E-3</c:v>
                </c:pt>
                <c:pt idx="2126">
                  <c:v>7.3903002309468812E-3</c:v>
                </c:pt>
                <c:pt idx="2127">
                  <c:v>7.5187969924812026E-3</c:v>
                </c:pt>
                <c:pt idx="2128">
                  <c:v>7.5317746744076571E-3</c:v>
                </c:pt>
                <c:pt idx="2129">
                  <c:v>7.7419354838709677E-3</c:v>
                </c:pt>
                <c:pt idx="2130">
                  <c:v>7.7934729663906473E-3</c:v>
                </c:pt>
                <c:pt idx="2131">
                  <c:v>7.6494023904382464E-3</c:v>
                </c:pt>
                <c:pt idx="2132">
                  <c:v>7.4847965070949634E-3</c:v>
                </c:pt>
                <c:pt idx="2133">
                  <c:v>7.4337927830261732E-3</c:v>
                </c:pt>
                <c:pt idx="2134">
                  <c:v>7.453416149068322E-3</c:v>
                </c:pt>
                <c:pt idx="2135">
                  <c:v>7.4626865671641798E-3</c:v>
                </c:pt>
                <c:pt idx="2136">
                  <c:v>7.4754711104189379E-3</c:v>
                </c:pt>
                <c:pt idx="2137">
                  <c:v>7.5305930342014432E-3</c:v>
                </c:pt>
                <c:pt idx="2138">
                  <c:v>7.5853350189633373E-3</c:v>
                </c:pt>
                <c:pt idx="2139">
                  <c:v>7.5129128189074966E-3</c:v>
                </c:pt>
                <c:pt idx="2140">
                  <c:v>7.3619631901840482E-3</c:v>
                </c:pt>
                <c:pt idx="2141">
                  <c:v>7.3834794646977378E-3</c:v>
                </c:pt>
                <c:pt idx="2142">
                  <c:v>7.3698756333486874E-3</c:v>
                </c:pt>
                <c:pt idx="2143">
                  <c:v>7.2606262290122519E-3</c:v>
                </c:pt>
                <c:pt idx="2144">
                  <c:v>7.3574494175352549E-3</c:v>
                </c:pt>
                <c:pt idx="2145">
                  <c:v>7.4557315936626288E-3</c:v>
                </c:pt>
                <c:pt idx="2146">
                  <c:v>7.4085507022688679E-3</c:v>
                </c:pt>
                <c:pt idx="2147">
                  <c:v>7.2441895562933888E-3</c:v>
                </c:pt>
                <c:pt idx="2148">
                  <c:v>7.3226544622425633E-3</c:v>
                </c:pt>
                <c:pt idx="2149">
                  <c:v>7.2573329301481703E-3</c:v>
                </c:pt>
                <c:pt idx="2150">
                  <c:v>7.2332730560578659E-3</c:v>
                </c:pt>
                <c:pt idx="2151">
                  <c:v>7.2007200720072004E-3</c:v>
                </c:pt>
                <c:pt idx="2152">
                  <c:v>7.1738155731579734E-3</c:v>
                </c:pt>
                <c:pt idx="2153">
                  <c:v>7.2376357056694821E-3</c:v>
                </c:pt>
                <c:pt idx="2154">
                  <c:v>7.267221801665405E-3</c:v>
                </c:pt>
                <c:pt idx="2155">
                  <c:v>7.3372057474778351E-3</c:v>
                </c:pt>
                <c:pt idx="2156">
                  <c:v>7.2683222289521496E-3</c:v>
                </c:pt>
                <c:pt idx="2157">
                  <c:v>7.4108383510884668E-3</c:v>
                </c:pt>
                <c:pt idx="2158">
                  <c:v>7.5769534333070239E-3</c:v>
                </c:pt>
                <c:pt idx="2159">
                  <c:v>7.4789654097849783E-3</c:v>
                </c:pt>
                <c:pt idx="2160">
                  <c:v>7.476635514018691E-3</c:v>
                </c:pt>
                <c:pt idx="2161">
                  <c:v>7.2970507753116441E-3</c:v>
                </c:pt>
                <c:pt idx="2162">
                  <c:v>7.3360843649701961E-3</c:v>
                </c:pt>
                <c:pt idx="2163">
                  <c:v>7.2683222289521496E-3</c:v>
                </c:pt>
                <c:pt idx="2164">
                  <c:v>7.2970507753116441E-3</c:v>
                </c:pt>
                <c:pt idx="2165">
                  <c:v>7.2904009720534619E-3</c:v>
                </c:pt>
                <c:pt idx="2166">
                  <c:v>7.3518149793230193E-3</c:v>
                </c:pt>
                <c:pt idx="2167">
                  <c:v>7.3394495412844023E-3</c:v>
                </c:pt>
                <c:pt idx="2168">
                  <c:v>7.3846153846153844E-3</c:v>
                </c:pt>
                <c:pt idx="2169">
                  <c:v>7.4372482181592802E-3</c:v>
                </c:pt>
                <c:pt idx="2170">
                  <c:v>7.4360960495739739E-3</c:v>
                </c:pt>
                <c:pt idx="2171">
                  <c:v>7.4626865671641798E-3</c:v>
                </c:pt>
                <c:pt idx="2172">
                  <c:v>7.4626865671641798E-3</c:v>
                </c:pt>
                <c:pt idx="2173">
                  <c:v>7.540056550424128E-3</c:v>
                </c:pt>
                <c:pt idx="2174">
                  <c:v>7.5519194461925732E-3</c:v>
                </c:pt>
                <c:pt idx="2175">
                  <c:v>7.6287349014621739E-3</c:v>
                </c:pt>
                <c:pt idx="2176">
                  <c:v>7.6836881703217542E-3</c:v>
                </c:pt>
                <c:pt idx="2177">
                  <c:v>7.6886112445939446E-3</c:v>
                </c:pt>
                <c:pt idx="2178">
                  <c:v>7.6861489191353072E-3</c:v>
                </c:pt>
                <c:pt idx="2179">
                  <c:v>7.7158013181160582E-3</c:v>
                </c:pt>
                <c:pt idx="2180">
                  <c:v>7.6518412242945963E-3</c:v>
                </c:pt>
                <c:pt idx="2181">
                  <c:v>7.6202571836799489E-3</c:v>
                </c:pt>
                <c:pt idx="2182">
                  <c:v>6.4071760371616215E-3</c:v>
                </c:pt>
                <c:pt idx="2183">
                  <c:v>6.3948840927258201E-3</c:v>
                </c:pt>
                <c:pt idx="2184">
                  <c:v>6.3381397559816198E-3</c:v>
                </c:pt>
                <c:pt idx="2185">
                  <c:v>6.3979526551503517E-3</c:v>
                </c:pt>
                <c:pt idx="2186">
                  <c:v>6.4123116383456233E-3</c:v>
                </c:pt>
                <c:pt idx="2187">
                  <c:v>6.5854461639776093E-3</c:v>
                </c:pt>
                <c:pt idx="2188">
                  <c:v>6.6236131809902302E-3</c:v>
                </c:pt>
                <c:pt idx="2189">
                  <c:v>6.6269052352551363E-3</c:v>
                </c:pt>
                <c:pt idx="2190">
                  <c:v>6.7613252197430704E-3</c:v>
                </c:pt>
                <c:pt idx="2191">
                  <c:v>7.4529532327184652E-3</c:v>
                </c:pt>
                <c:pt idx="2192">
                  <c:v>7.3827980804724996E-3</c:v>
                </c:pt>
                <c:pt idx="2193">
                  <c:v>7.4976569821930648E-3</c:v>
                </c:pt>
                <c:pt idx="2194">
                  <c:v>7.494847292486416E-3</c:v>
                </c:pt>
                <c:pt idx="2195">
                  <c:v>7.4668657830875493E-3</c:v>
                </c:pt>
                <c:pt idx="2196">
                  <c:v>7.5858145268348194E-3</c:v>
                </c:pt>
                <c:pt idx="2197">
                  <c:v>7.5004687792987069E-3</c:v>
                </c:pt>
                <c:pt idx="2198">
                  <c:v>7.6982294072363358E-3</c:v>
                </c:pt>
                <c:pt idx="2199">
                  <c:v>7.7669902912621365E-3</c:v>
                </c:pt>
                <c:pt idx="2200">
                  <c:v>7.8817733990147795E-3</c:v>
                </c:pt>
                <c:pt idx="2201">
                  <c:v>7.9904115061925698E-3</c:v>
                </c:pt>
                <c:pt idx="2202">
                  <c:v>7.8926598263614842E-3</c:v>
                </c:pt>
                <c:pt idx="2203">
                  <c:v>7.832386919913845E-3</c:v>
                </c:pt>
                <c:pt idx="2204">
                  <c:v>7.8048780487804887E-3</c:v>
                </c:pt>
                <c:pt idx="2205">
                  <c:v>7.702676680146351E-3</c:v>
                </c:pt>
                <c:pt idx="2206">
                  <c:v>7.5343755886230924E-3</c:v>
                </c:pt>
                <c:pt idx="2207">
                  <c:v>7.6908286867910028E-3</c:v>
                </c:pt>
                <c:pt idx="2208">
                  <c:v>7.5542965061378663E-3</c:v>
                </c:pt>
                <c:pt idx="2209">
                  <c:v>7.5471698113207548E-3</c:v>
                </c:pt>
                <c:pt idx="2210">
                  <c:v>7.6292199122639714E-3</c:v>
                </c:pt>
                <c:pt idx="2211">
                  <c:v>7.619047619047619E-3</c:v>
                </c:pt>
                <c:pt idx="2212">
                  <c:v>7.4990626171728535E-3</c:v>
                </c:pt>
                <c:pt idx="2213">
                  <c:v>7.5858145268348194E-3</c:v>
                </c:pt>
                <c:pt idx="2214">
                  <c:v>7.5485940743536522E-3</c:v>
                </c:pt>
                <c:pt idx="2215">
                  <c:v>7.5930144267274116E-3</c:v>
                </c:pt>
                <c:pt idx="2216">
                  <c:v>7.462686567164179E-3</c:v>
                </c:pt>
                <c:pt idx="2217">
                  <c:v>7.5301204819277117E-3</c:v>
                </c:pt>
                <c:pt idx="2218">
                  <c:v>7.4808303721713119E-3</c:v>
                </c:pt>
                <c:pt idx="2219">
                  <c:v>7.3991860895301518E-3</c:v>
                </c:pt>
                <c:pt idx="2220">
                  <c:v>7.3923489188689713E-3</c:v>
                </c:pt>
                <c:pt idx="2221">
                  <c:v>7.4239049740163323E-3</c:v>
                </c:pt>
                <c:pt idx="2222">
                  <c:v>7.362414872078042E-3</c:v>
                </c:pt>
                <c:pt idx="2223">
                  <c:v>7.4543421543048832E-3</c:v>
                </c:pt>
                <c:pt idx="2224">
                  <c:v>7.4752382732199592E-3</c:v>
                </c:pt>
                <c:pt idx="2225">
                  <c:v>7.4432452549311502E-3</c:v>
                </c:pt>
                <c:pt idx="2226">
                  <c:v>7.3773515308004434E-3</c:v>
                </c:pt>
                <c:pt idx="2227">
                  <c:v>7.4668657830875493E-3</c:v>
                </c:pt>
                <c:pt idx="2228">
                  <c:v>7.4156470152020775E-3</c:v>
                </c:pt>
                <c:pt idx="2229">
                  <c:v>7.4696545284780591E-3</c:v>
                </c:pt>
                <c:pt idx="2230">
                  <c:v>7.4668657830875493E-3</c:v>
                </c:pt>
                <c:pt idx="2231">
                  <c:v>7.4446305602084506E-3</c:v>
                </c:pt>
                <c:pt idx="2232">
                  <c:v>7.4515648286140098E-3</c:v>
                </c:pt>
                <c:pt idx="2233">
                  <c:v>7.528703180877094E-3</c:v>
                </c:pt>
                <c:pt idx="2234">
                  <c:v>7.4557315936626288E-3</c:v>
                </c:pt>
                <c:pt idx="2235">
                  <c:v>7.3691967575534268E-3</c:v>
                </c:pt>
                <c:pt idx="2236">
                  <c:v>7.3827980804724996E-3</c:v>
                </c:pt>
                <c:pt idx="2237">
                  <c:v>7.4060359192742089E-3</c:v>
                </c:pt>
                <c:pt idx="2238">
                  <c:v>7.4046649389115145E-3</c:v>
                </c:pt>
                <c:pt idx="2239">
                  <c:v>7.4156470152020775E-3</c:v>
                </c:pt>
                <c:pt idx="2240">
                  <c:v>7.4005550416281233E-3</c:v>
                </c:pt>
                <c:pt idx="2241">
                  <c:v>7.4418604651162795E-3</c:v>
                </c:pt>
                <c:pt idx="2242">
                  <c:v>7.465472191116089E-3</c:v>
                </c:pt>
                <c:pt idx="2243">
                  <c:v>7.6117982873453865E-3</c:v>
                </c:pt>
                <c:pt idx="2244">
                  <c:v>7.528703180877094E-3</c:v>
                </c:pt>
                <c:pt idx="2245">
                  <c:v>7.5671585319712449E-3</c:v>
                </c:pt>
                <c:pt idx="2246">
                  <c:v>7.6074553062000765E-3</c:v>
                </c:pt>
                <c:pt idx="2247">
                  <c:v>7.5973409306742644E-3</c:v>
                </c:pt>
                <c:pt idx="2248">
                  <c:v>7.6016723679209431E-3</c:v>
                </c:pt>
                <c:pt idx="2249">
                  <c:v>7.6540375047837745E-3</c:v>
                </c:pt>
                <c:pt idx="2250">
                  <c:v>7.5944560470856274E-3</c:v>
                </c:pt>
                <c:pt idx="2251">
                  <c:v>7.5987841945288756E-3</c:v>
                </c:pt>
                <c:pt idx="2252">
                  <c:v>7.5414781297134248E-3</c:v>
                </c:pt>
                <c:pt idx="2253">
                  <c:v>7.5542965061378663E-3</c:v>
                </c:pt>
                <c:pt idx="2254">
                  <c:v>7.5829383886255926E-3</c:v>
                </c:pt>
                <c:pt idx="2255">
                  <c:v>7.4738415545590429E-3</c:v>
                </c:pt>
                <c:pt idx="2256">
                  <c:v>7.4934432371674782E-3</c:v>
                </c:pt>
                <c:pt idx="2257">
                  <c:v>7.4682598954443615E-3</c:v>
                </c:pt>
                <c:pt idx="2258">
                  <c:v>7.4501769417023665E-3</c:v>
                </c:pt>
                <c:pt idx="2259">
                  <c:v>7.1826180642844328E-3</c:v>
                </c:pt>
                <c:pt idx="2260">
                  <c:v>7.2332730560578668E-3</c:v>
                </c:pt>
                <c:pt idx="2261">
                  <c:v>7.2306579898770793E-3</c:v>
                </c:pt>
                <c:pt idx="2262">
                  <c:v>7.297938332421091E-3</c:v>
                </c:pt>
                <c:pt idx="2263">
                  <c:v>7.2661217075386019E-3</c:v>
                </c:pt>
                <c:pt idx="2264">
                  <c:v>7.3434918303653396E-3</c:v>
                </c:pt>
                <c:pt idx="2265">
                  <c:v>7.1851984911083166E-3</c:v>
                </c:pt>
                <c:pt idx="2266">
                  <c:v>7.2137060414788094E-3</c:v>
                </c:pt>
                <c:pt idx="2267">
                  <c:v>7.2385088671733629E-3</c:v>
                </c:pt>
                <c:pt idx="2268">
                  <c:v>7.3732718894009217E-3</c:v>
                </c:pt>
                <c:pt idx="2269">
                  <c:v>7.4225273705696791E-3</c:v>
                </c:pt>
                <c:pt idx="2270">
                  <c:v>7.4019245003700967E-3</c:v>
                </c:pt>
                <c:pt idx="2271">
                  <c:v>7.4321813452248239E-3</c:v>
                </c:pt>
                <c:pt idx="2272">
                  <c:v>7.3814356892415584E-3</c:v>
                </c:pt>
                <c:pt idx="2273">
                  <c:v>7.3896175872898576E-3</c:v>
                </c:pt>
                <c:pt idx="2274">
                  <c:v>7.4474027183019922E-3</c:v>
                </c:pt>
                <c:pt idx="2275">
                  <c:v>7.4682598954443615E-3</c:v>
                </c:pt>
                <c:pt idx="2276">
                  <c:v>7.5930144267274116E-3</c:v>
                </c:pt>
                <c:pt idx="2277">
                  <c:v>7.6452599388379212E-3</c:v>
                </c:pt>
                <c:pt idx="2278">
                  <c:v>7.656967840735069E-3</c:v>
                </c:pt>
                <c:pt idx="2279">
                  <c:v>7.6525731777310124E-3</c:v>
                </c:pt>
                <c:pt idx="2280">
                  <c:v>7.6997112608277194E-3</c:v>
                </c:pt>
                <c:pt idx="2281">
                  <c:v>7.6379606645025789E-3</c:v>
                </c:pt>
                <c:pt idx="2282">
                  <c:v>7.6379606645025789E-3</c:v>
                </c:pt>
                <c:pt idx="2283">
                  <c:v>7.6074553062000765E-3</c:v>
                </c:pt>
                <c:pt idx="2284">
                  <c:v>7.5743230448778644E-3</c:v>
                </c:pt>
                <c:pt idx="2285">
                  <c:v>7.5901328273244783E-3</c:v>
                </c:pt>
                <c:pt idx="2286">
                  <c:v>7.6103500761035012E-3</c:v>
                </c:pt>
                <c:pt idx="2287">
                  <c:v>7.5728890571753124E-3</c:v>
                </c:pt>
                <c:pt idx="2288">
                  <c:v>7.5557234605213453E-3</c:v>
                </c:pt>
                <c:pt idx="2289">
                  <c:v>7.523039307880384E-3</c:v>
                </c:pt>
                <c:pt idx="2290">
                  <c:v>7.4682598954443615E-3</c:v>
                </c:pt>
                <c:pt idx="2291">
                  <c:v>7.525870178739417E-3</c:v>
                </c:pt>
                <c:pt idx="2292">
                  <c:v>7.5117370892018786E-3</c:v>
                </c:pt>
                <c:pt idx="2293">
                  <c:v>7.5386355069732378E-3</c:v>
                </c:pt>
                <c:pt idx="2294">
                  <c:v>7.5671585319712449E-3</c:v>
                </c:pt>
                <c:pt idx="2295">
                  <c:v>7.571455612341473E-3</c:v>
                </c:pt>
                <c:pt idx="2296">
                  <c:v>7.4934432371674782E-3</c:v>
                </c:pt>
                <c:pt idx="2297">
                  <c:v>7.4474027183019922E-3</c:v>
                </c:pt>
                <c:pt idx="2298">
                  <c:v>7.4529532327184652E-3</c:v>
                </c:pt>
                <c:pt idx="2299">
                  <c:v>7.4836295603367634E-3</c:v>
                </c:pt>
                <c:pt idx="2300">
                  <c:v>7.4585120268506437E-3</c:v>
                </c:pt>
                <c:pt idx="2301">
                  <c:v>7.5443228970199921E-3</c:v>
                </c:pt>
                <c:pt idx="2302">
                  <c:v>7.6423385555980132E-3</c:v>
                </c:pt>
                <c:pt idx="2303">
                  <c:v>7.6146963639824863E-3</c:v>
                </c:pt>
                <c:pt idx="2304">
                  <c:v>7.6952674105425171E-3</c:v>
                </c:pt>
                <c:pt idx="2305">
                  <c:v>7.606008746910059E-3</c:v>
                </c:pt>
                <c:pt idx="2306">
                  <c:v>7.6263107721639654E-3</c:v>
                </c:pt>
                <c:pt idx="2307">
                  <c:v>7.7130736598534522E-3</c:v>
                </c:pt>
                <c:pt idx="2308">
                  <c:v>7.6234038498189443E-3</c:v>
                </c:pt>
                <c:pt idx="2309">
                  <c:v>7.5443228970199921E-3</c:v>
                </c:pt>
                <c:pt idx="2310">
                  <c:v>7.5571509540903088E-3</c:v>
                </c:pt>
                <c:pt idx="2311">
                  <c:v>7.5901328273244783E-3</c:v>
                </c:pt>
                <c:pt idx="2312">
                  <c:v>7.5858145268348194E-3</c:v>
                </c:pt>
                <c:pt idx="2313">
                  <c:v>7.6657723265619012E-3</c:v>
                </c:pt>
                <c:pt idx="2314">
                  <c:v>7.7911959485781066E-3</c:v>
                </c:pt>
                <c:pt idx="2315">
                  <c:v>7.7249903437620702E-3</c:v>
                </c:pt>
                <c:pt idx="2316">
                  <c:v>7.82625709254549E-3</c:v>
                </c:pt>
                <c:pt idx="2317">
                  <c:v>7.763975155279503E-3</c:v>
                </c:pt>
                <c:pt idx="2318">
                  <c:v>7.8973346495557761E-3</c:v>
                </c:pt>
                <c:pt idx="2319">
                  <c:v>7.8942174856917301E-3</c:v>
                </c:pt>
                <c:pt idx="2320">
                  <c:v>7.9428117553613977E-3</c:v>
                </c:pt>
                <c:pt idx="2321">
                  <c:v>8.0434345465513792E-3</c:v>
                </c:pt>
                <c:pt idx="2322">
                  <c:v>7.6408787010506215E-3</c:v>
                </c:pt>
                <c:pt idx="2323">
                  <c:v>7.661367554108409E-3</c:v>
                </c:pt>
                <c:pt idx="2324">
                  <c:v>7.6204991426938465E-3</c:v>
                </c:pt>
                <c:pt idx="2325">
                  <c:v>7.6511094108645756E-3</c:v>
                </c:pt>
                <c:pt idx="2326">
                  <c:v>7.6937872667820735E-3</c:v>
                </c:pt>
                <c:pt idx="2327">
                  <c:v>7.6423385555980132E-3</c:v>
                </c:pt>
                <c:pt idx="2328">
                  <c:v>7.8415996863360135E-3</c:v>
                </c:pt>
                <c:pt idx="2329">
                  <c:v>7.9601990049751256E-3</c:v>
                </c:pt>
                <c:pt idx="2330">
                  <c:v>8.1366965012205049E-3</c:v>
                </c:pt>
                <c:pt idx="2331">
                  <c:v>7.938082952966859E-3</c:v>
                </c:pt>
                <c:pt idx="2332">
                  <c:v>7.7086143765658123E-3</c:v>
                </c:pt>
                <c:pt idx="2333">
                  <c:v>7.8973346495557761E-3</c:v>
                </c:pt>
                <c:pt idx="2334">
                  <c:v>7.8662733529990172E-3</c:v>
                </c:pt>
                <c:pt idx="2335">
                  <c:v>7.702676680146351E-3</c:v>
                </c:pt>
                <c:pt idx="2336">
                  <c:v>7.4418604651162795E-3</c:v>
                </c:pt>
                <c:pt idx="2337">
                  <c:v>7.4529532327184652E-3</c:v>
                </c:pt>
                <c:pt idx="2338">
                  <c:v>7.4515648286140098E-3</c:v>
                </c:pt>
                <c:pt idx="2339">
                  <c:v>7.4115249212525483E-3</c:v>
                </c:pt>
                <c:pt idx="2340">
                  <c:v>7.5443228970199921E-3</c:v>
                </c:pt>
                <c:pt idx="2341">
                  <c:v>7.4156470152020775E-3</c:v>
                </c:pt>
                <c:pt idx="2342">
                  <c:v>7.4183976261127599E-3</c:v>
                </c:pt>
                <c:pt idx="2343">
                  <c:v>7.326007326007326E-3</c:v>
                </c:pt>
                <c:pt idx="2344">
                  <c:v>7.2476897988766088E-3</c:v>
                </c:pt>
                <c:pt idx="2345">
                  <c:v>7.1633237822349566E-3</c:v>
                </c:pt>
                <c:pt idx="2346">
                  <c:v>7.2124053371799496E-3</c:v>
                </c:pt>
                <c:pt idx="2347">
                  <c:v>7.1479628305932815E-3</c:v>
                </c:pt>
                <c:pt idx="2348">
                  <c:v>7.0671378091872791E-3</c:v>
                </c:pt>
                <c:pt idx="2349">
                  <c:v>7.1492403932082215E-3</c:v>
                </c:pt>
                <c:pt idx="2350">
                  <c:v>7.2476897988766088E-3</c:v>
                </c:pt>
                <c:pt idx="2351">
                  <c:v>7.246376811594203E-3</c:v>
                </c:pt>
                <c:pt idx="2352">
                  <c:v>7.0758889085441364E-3</c:v>
                </c:pt>
                <c:pt idx="2353">
                  <c:v>7.0422535211267616E-3</c:v>
                </c:pt>
                <c:pt idx="2354">
                  <c:v>7.0947144377438813E-3</c:v>
                </c:pt>
                <c:pt idx="2355">
                  <c:v>7.0934562865756345E-3</c:v>
                </c:pt>
                <c:pt idx="2356">
                  <c:v>7.1466857244952657E-3</c:v>
                </c:pt>
                <c:pt idx="2357">
                  <c:v>7.1813285457809697E-3</c:v>
                </c:pt>
                <c:pt idx="2358">
                  <c:v>7.0947144377438813E-3</c:v>
                </c:pt>
                <c:pt idx="2359">
                  <c:v>7.2254335260115614E-3</c:v>
                </c:pt>
                <c:pt idx="2360">
                  <c:v>7.0808992742078247E-3</c:v>
                </c:pt>
                <c:pt idx="2361">
                  <c:v>7.0708856284249604E-3</c:v>
                </c:pt>
                <c:pt idx="2362">
                  <c:v>7.0758889085441364E-3</c:v>
                </c:pt>
                <c:pt idx="2363">
                  <c:v>7.0447340612891868E-3</c:v>
                </c:pt>
                <c:pt idx="2364">
                  <c:v>7.0733863837312118E-3</c:v>
                </c:pt>
                <c:pt idx="2365">
                  <c:v>7.1633237822349566E-3</c:v>
                </c:pt>
                <c:pt idx="2366">
                  <c:v>7.1594773581528555E-3</c:v>
                </c:pt>
                <c:pt idx="2367">
                  <c:v>7.1466857244952657E-3</c:v>
                </c:pt>
                <c:pt idx="2368">
                  <c:v>7.0771408351026181E-3</c:v>
                </c:pt>
                <c:pt idx="2369">
                  <c:v>7.0796460176991158E-3</c:v>
                </c:pt>
                <c:pt idx="2370">
                  <c:v>7.1415818603820756E-3</c:v>
                </c:pt>
                <c:pt idx="2371">
                  <c:v>7.1377587437544618E-3</c:v>
                </c:pt>
                <c:pt idx="2372">
                  <c:v>7.1968333933069457E-3</c:v>
                </c:pt>
                <c:pt idx="2373">
                  <c:v>7.2542618788538271E-3</c:v>
                </c:pt>
                <c:pt idx="2374">
                  <c:v>7.2137060414788094E-3</c:v>
                </c:pt>
                <c:pt idx="2375">
                  <c:v>7.3059360730593614E-3</c:v>
                </c:pt>
                <c:pt idx="2376">
                  <c:v>7.4211502782931364E-3</c:v>
                </c:pt>
                <c:pt idx="2377">
                  <c:v>7.4571215510812828E-3</c:v>
                </c:pt>
                <c:pt idx="2378">
                  <c:v>7.494847292486416E-3</c:v>
                </c:pt>
                <c:pt idx="2379">
                  <c:v>7.4266617155588572E-3</c:v>
                </c:pt>
                <c:pt idx="2380">
                  <c:v>7.2437522636725829E-3</c:v>
                </c:pt>
                <c:pt idx="2381">
                  <c:v>7.3691967575534268E-3</c:v>
                </c:pt>
                <c:pt idx="2382">
                  <c:v>7.2411296162201303E-3</c:v>
                </c:pt>
                <c:pt idx="2383">
                  <c:v>7.3991860895301518E-3</c:v>
                </c:pt>
                <c:pt idx="2384">
                  <c:v>7.2319652865666245E-3</c:v>
                </c:pt>
                <c:pt idx="2385">
                  <c:v>7.0101647388713636E-3</c:v>
                </c:pt>
                <c:pt idx="2386">
                  <c:v>6.8669527896995713E-3</c:v>
                </c:pt>
                <c:pt idx="2387">
                  <c:v>6.8989306657468103E-3</c:v>
                </c:pt>
                <c:pt idx="2388">
                  <c:v>6.8906115417743333E-3</c:v>
                </c:pt>
                <c:pt idx="2389">
                  <c:v>7.2150072150072159E-3</c:v>
                </c:pt>
                <c:pt idx="2390">
                  <c:v>7.1505184125849131E-3</c:v>
                </c:pt>
                <c:pt idx="2391">
                  <c:v>7.1864893999281356E-3</c:v>
                </c:pt>
                <c:pt idx="2392">
                  <c:v>7.3086058834277373E-3</c:v>
                </c:pt>
                <c:pt idx="2393">
                  <c:v>7.2358900144717806E-3</c:v>
                </c:pt>
                <c:pt idx="2394">
                  <c:v>7.2098053352559486E-3</c:v>
                </c:pt>
                <c:pt idx="2395">
                  <c:v>7.199424046076314E-3</c:v>
                </c:pt>
                <c:pt idx="2396">
                  <c:v>7.2228241242325748E-3</c:v>
                </c:pt>
                <c:pt idx="2397">
                  <c:v>7.2780203784570596E-3</c:v>
                </c:pt>
                <c:pt idx="2398">
                  <c:v>7.2345812986073432E-3</c:v>
                </c:pt>
                <c:pt idx="2399">
                  <c:v>7.2398190045248872E-3</c:v>
                </c:pt>
                <c:pt idx="2400">
                  <c:v>7.1851984911083166E-3</c:v>
                </c:pt>
                <c:pt idx="2401">
                  <c:v>7.2424407025167489E-3</c:v>
                </c:pt>
                <c:pt idx="2402">
                  <c:v>7.2833211944646759E-3</c:v>
                </c:pt>
                <c:pt idx="2403">
                  <c:v>7.2661217075386019E-3</c:v>
                </c:pt>
                <c:pt idx="2404">
                  <c:v>7.3152889539136803E-3</c:v>
                </c:pt>
                <c:pt idx="2405">
                  <c:v>7.3381031003485605E-3</c:v>
                </c:pt>
                <c:pt idx="2406">
                  <c:v>7.4087794035932585E-3</c:v>
                </c:pt>
                <c:pt idx="2407">
                  <c:v>7.4046649389115145E-3</c:v>
                </c:pt>
                <c:pt idx="2408">
                  <c:v>7.429420505200594E-3</c:v>
                </c:pt>
                <c:pt idx="2409">
                  <c:v>7.5032826861752017E-3</c:v>
                </c:pt>
                <c:pt idx="2410">
                  <c:v>7.7011936850211789E-3</c:v>
                </c:pt>
                <c:pt idx="2411">
                  <c:v>7.716049382716049E-3</c:v>
                </c:pt>
                <c:pt idx="2412">
                  <c:v>7.8647267007471502E-3</c:v>
                </c:pt>
                <c:pt idx="2413">
                  <c:v>7.7790742901594715E-3</c:v>
                </c:pt>
                <c:pt idx="2414">
                  <c:v>8.0224628961091064E-3</c:v>
                </c:pt>
                <c:pt idx="2415">
                  <c:v>7.9365079365079378E-3</c:v>
                </c:pt>
                <c:pt idx="2416">
                  <c:v>7.9255002972062616E-3</c:v>
                </c:pt>
                <c:pt idx="2417">
                  <c:v>7.9317866349395208E-3</c:v>
                </c:pt>
                <c:pt idx="2418">
                  <c:v>7.8911027816137309E-3</c:v>
                </c:pt>
                <c:pt idx="2419">
                  <c:v>7.9302141157811274E-3</c:v>
                </c:pt>
                <c:pt idx="2420">
                  <c:v>7.8003120124804995E-3</c:v>
                </c:pt>
                <c:pt idx="2421">
                  <c:v>7.8631806565755864E-3</c:v>
                </c:pt>
                <c:pt idx="2422">
                  <c:v>7.8431372549019607E-3</c:v>
                </c:pt>
                <c:pt idx="2423">
                  <c:v>7.8616352201257862E-3</c:v>
                </c:pt>
                <c:pt idx="2424">
                  <c:v>7.9239302694136295E-3</c:v>
                </c:pt>
                <c:pt idx="2425">
                  <c:v>7.9160894518108052E-3</c:v>
                </c:pt>
                <c:pt idx="2426">
                  <c:v>7.9365079365079378E-3</c:v>
                </c:pt>
                <c:pt idx="2427">
                  <c:v>8.0759135877246108E-3</c:v>
                </c:pt>
                <c:pt idx="2428">
                  <c:v>8.1053698074974676E-3</c:v>
                </c:pt>
                <c:pt idx="2429">
                  <c:v>8.0032012805122052E-3</c:v>
                </c:pt>
                <c:pt idx="2430">
                  <c:v>7.9207920792079209E-3</c:v>
                </c:pt>
                <c:pt idx="2431">
                  <c:v>7.9936051159072742E-3</c:v>
                </c:pt>
                <c:pt idx="2432">
                  <c:v>8.0080080080080079E-3</c:v>
                </c:pt>
                <c:pt idx="2433">
                  <c:v>6.6975993544482557E-3</c:v>
                </c:pt>
                <c:pt idx="2434">
                  <c:v>6.6639903653151348E-3</c:v>
                </c:pt>
                <c:pt idx="2435">
                  <c:v>6.6975993544482557E-3</c:v>
                </c:pt>
                <c:pt idx="2436">
                  <c:v>6.7713644707322052E-3</c:v>
                </c:pt>
                <c:pt idx="2437">
                  <c:v>6.6720257234726696E-3</c:v>
                </c:pt>
                <c:pt idx="2438">
                  <c:v>6.7288204296716662E-3</c:v>
                </c:pt>
                <c:pt idx="2439">
                  <c:v>6.7603339442068831E-3</c:v>
                </c:pt>
                <c:pt idx="2440">
                  <c:v>6.6680056236192008E-3</c:v>
                </c:pt>
                <c:pt idx="2441">
                  <c:v>6.752084604433598E-3</c:v>
                </c:pt>
                <c:pt idx="2442">
                  <c:v>6.5149136577708011E-3</c:v>
                </c:pt>
                <c:pt idx="2443">
                  <c:v>6.5021543282412844E-3</c:v>
                </c:pt>
                <c:pt idx="2444">
                  <c:v>6.5392948591688005E-3</c:v>
                </c:pt>
                <c:pt idx="2445">
                  <c:v>6.5392948591688005E-3</c:v>
                </c:pt>
                <c:pt idx="2446">
                  <c:v>6.5444510151783965E-3</c:v>
                </c:pt>
                <c:pt idx="2447">
                  <c:v>6.67739340305712E-3</c:v>
                </c:pt>
                <c:pt idx="2448">
                  <c:v>6.6400000000000001E-3</c:v>
                </c:pt>
                <c:pt idx="2449">
                  <c:v>6.6386722655468909E-3</c:v>
                </c:pt>
                <c:pt idx="2450">
                  <c:v>6.6254240670524846E-3</c:v>
                </c:pt>
                <c:pt idx="2451">
                  <c:v>6.6975993544482557E-3</c:v>
                </c:pt>
                <c:pt idx="2452">
                  <c:v>6.7879779186260491E-3</c:v>
                </c:pt>
                <c:pt idx="2453">
                  <c:v>6.9397993311036792E-3</c:v>
                </c:pt>
                <c:pt idx="2454">
                  <c:v>6.8651778329197688E-3</c:v>
                </c:pt>
                <c:pt idx="2455">
                  <c:v>6.909469302809574E-3</c:v>
                </c:pt>
                <c:pt idx="2456">
                  <c:v>7.0249682606855698E-3</c:v>
                </c:pt>
                <c:pt idx="2457">
                  <c:v>7.2236727589208008E-3</c:v>
                </c:pt>
                <c:pt idx="2458">
                  <c:v>7.2759149682226605E-3</c:v>
                </c:pt>
                <c:pt idx="2459">
                  <c:v>7.1275225418634611E-3</c:v>
                </c:pt>
                <c:pt idx="2460">
                  <c:v>6.9718605627887452E-3</c:v>
                </c:pt>
                <c:pt idx="2461">
                  <c:v>7.0398642917726892E-3</c:v>
                </c:pt>
                <c:pt idx="2462">
                  <c:v>6.9224353628023353E-3</c:v>
                </c:pt>
                <c:pt idx="2463">
                  <c:v>6.8722831711860895E-3</c:v>
                </c:pt>
                <c:pt idx="2464">
                  <c:v>6.9485140226035998E-3</c:v>
                </c:pt>
                <c:pt idx="2465">
                  <c:v>6.8794032324906761E-3</c:v>
                </c:pt>
                <c:pt idx="2466">
                  <c:v>6.8609216780326516E-3</c:v>
                </c:pt>
                <c:pt idx="2467">
                  <c:v>6.9325537690540827E-3</c:v>
                </c:pt>
                <c:pt idx="2468">
                  <c:v>6.8680182043856022E-3</c:v>
                </c:pt>
                <c:pt idx="2469">
                  <c:v>6.7672238075825522E-3</c:v>
                </c:pt>
                <c:pt idx="2470">
                  <c:v>6.6787366727016698E-3</c:v>
                </c:pt>
                <c:pt idx="2471">
                  <c:v>6.8200493015612169E-3</c:v>
                </c:pt>
                <c:pt idx="2472">
                  <c:v>6.8580871720718868E-3</c:v>
                </c:pt>
                <c:pt idx="2473">
                  <c:v>6.9311064718162842E-3</c:v>
                </c:pt>
                <c:pt idx="2474">
                  <c:v>7.0116156282998944E-3</c:v>
                </c:pt>
                <c:pt idx="2475">
                  <c:v>7.0264550264550266E-3</c:v>
                </c:pt>
                <c:pt idx="2476">
                  <c:v>7.1752755565161006E-3</c:v>
                </c:pt>
                <c:pt idx="2477">
                  <c:v>7.1275225418634611E-3</c:v>
                </c:pt>
                <c:pt idx="2478">
                  <c:v>7.1939328277356449E-3</c:v>
                </c:pt>
                <c:pt idx="2479">
                  <c:v>7.4372759856630825E-3</c:v>
                </c:pt>
                <c:pt idx="2480">
                  <c:v>7.516413855558071E-3</c:v>
                </c:pt>
                <c:pt idx="2481">
                  <c:v>7.536889897843361E-3</c:v>
                </c:pt>
                <c:pt idx="2482">
                  <c:v>7.536889897843361E-3</c:v>
                </c:pt>
                <c:pt idx="2483">
                  <c:v>7.501129688206056E-3</c:v>
                </c:pt>
                <c:pt idx="2484">
                  <c:v>7.6129328135748683E-3</c:v>
                </c:pt>
                <c:pt idx="2485">
                  <c:v>7.572992700729927E-3</c:v>
                </c:pt>
                <c:pt idx="2486">
                  <c:v>7.5799086757990875E-3</c:v>
                </c:pt>
                <c:pt idx="2487">
                  <c:v>7.6251722553973365E-3</c:v>
                </c:pt>
                <c:pt idx="2488">
                  <c:v>7.5885714285714289E-3</c:v>
                </c:pt>
                <c:pt idx="2489">
                  <c:v>7.4140241179097817E-3</c:v>
                </c:pt>
                <c:pt idx="2490">
                  <c:v>7.4223116476637612E-3</c:v>
                </c:pt>
                <c:pt idx="2491">
                  <c:v>7.4439461883408073E-3</c:v>
                </c:pt>
                <c:pt idx="2492">
                  <c:v>7.6656661279150308E-3</c:v>
                </c:pt>
                <c:pt idx="2493">
                  <c:v>7.5885714285714289E-3</c:v>
                </c:pt>
                <c:pt idx="2494">
                  <c:v>7.6709796672828094E-3</c:v>
                </c:pt>
                <c:pt idx="2495">
                  <c:v>7.6356945722171124E-3</c:v>
                </c:pt>
                <c:pt idx="2496">
                  <c:v>7.4456156088809145E-3</c:v>
                </c:pt>
                <c:pt idx="2497">
                  <c:v>7.409060477571971E-3</c:v>
                </c:pt>
                <c:pt idx="2498">
                  <c:v>7.3876279483756123E-3</c:v>
                </c:pt>
                <c:pt idx="2499">
                  <c:v>7.3859844271412676E-3</c:v>
                </c:pt>
                <c:pt idx="2500">
                  <c:v>7.3451327433628321E-3</c:v>
                </c:pt>
                <c:pt idx="2501">
                  <c:v>7.3208379272326355E-3</c:v>
                </c:pt>
                <c:pt idx="2502">
                  <c:v>7.2615923009623799E-3</c:v>
                </c:pt>
                <c:pt idx="2503">
                  <c:v>7.1954919809276117E-3</c:v>
                </c:pt>
                <c:pt idx="2504">
                  <c:v>7.2173913043478265E-3</c:v>
                </c:pt>
                <c:pt idx="2505">
                  <c:v>7.4123688323286452E-3</c:v>
                </c:pt>
                <c:pt idx="2506">
                  <c:v>7.5028248587570628E-3</c:v>
                </c:pt>
                <c:pt idx="2507">
                  <c:v>6.9368992895946519E-3</c:v>
                </c:pt>
                <c:pt idx="2508">
                  <c:v>6.9181079391539904E-3</c:v>
                </c:pt>
                <c:pt idx="2509">
                  <c:v>6.8737060041407878E-3</c:v>
                </c:pt>
                <c:pt idx="2510">
                  <c:v>6.8242548818088396E-3</c:v>
                </c:pt>
                <c:pt idx="2511">
                  <c:v>7.1107303491111593E-3</c:v>
                </c:pt>
                <c:pt idx="2512">
                  <c:v>7.0413573700954411E-3</c:v>
                </c:pt>
                <c:pt idx="2513">
                  <c:v>6.944153942689814E-3</c:v>
                </c:pt>
                <c:pt idx="2514">
                  <c:v>6.9924178601516434E-3</c:v>
                </c:pt>
                <c:pt idx="2515">
                  <c:v>6.9528795811518327E-3</c:v>
                </c:pt>
                <c:pt idx="2516">
                  <c:v>7.0027420375448225E-3</c:v>
                </c:pt>
                <c:pt idx="2517">
                  <c:v>7.0116156282998944E-3</c:v>
                </c:pt>
                <c:pt idx="2518">
                  <c:v>6.9806560134566863E-3</c:v>
                </c:pt>
                <c:pt idx="2519">
                  <c:v>6.9630872483221482E-3</c:v>
                </c:pt>
                <c:pt idx="2520">
                  <c:v>6.9909454622025689E-3</c:v>
                </c:pt>
                <c:pt idx="2521">
                  <c:v>7.112253641816624E-3</c:v>
                </c:pt>
                <c:pt idx="2522">
                  <c:v>7.0940170940170947E-3</c:v>
                </c:pt>
                <c:pt idx="2523">
                  <c:v>7.0593238358494584E-3</c:v>
                </c:pt>
                <c:pt idx="2524">
                  <c:v>6.9601677148846963E-3</c:v>
                </c:pt>
                <c:pt idx="2525">
                  <c:v>7.1000855431993162E-3</c:v>
                </c:pt>
                <c:pt idx="2526">
                  <c:v>7.1690779529259337E-3</c:v>
                </c:pt>
                <c:pt idx="2527">
                  <c:v>7.1690779529259337E-3</c:v>
                </c:pt>
                <c:pt idx="2528">
                  <c:v>7.266360253884877E-3</c:v>
                </c:pt>
                <c:pt idx="2529">
                  <c:v>7.2064250054265254E-3</c:v>
                </c:pt>
                <c:pt idx="2530">
                  <c:v>7.2711344721857214E-3</c:v>
                </c:pt>
                <c:pt idx="2531">
                  <c:v>7.3581560283687954E-3</c:v>
                </c:pt>
                <c:pt idx="2532">
                  <c:v>7.4489566973300432E-3</c:v>
                </c:pt>
                <c:pt idx="2533">
                  <c:v>7.3975044563279859E-3</c:v>
                </c:pt>
                <c:pt idx="2534">
                  <c:v>7.4406095921111621E-3</c:v>
                </c:pt>
                <c:pt idx="2535">
                  <c:v>7.2711344721857214E-3</c:v>
                </c:pt>
                <c:pt idx="2536">
                  <c:v>7.2173913043478265E-3</c:v>
                </c:pt>
                <c:pt idx="2537">
                  <c:v>7.2822987497258166E-3</c:v>
                </c:pt>
                <c:pt idx="2538">
                  <c:v>7.3402608887906265E-3</c:v>
                </c:pt>
                <c:pt idx="2539">
                  <c:v>7.2870939420544342E-3</c:v>
                </c:pt>
                <c:pt idx="2540">
                  <c:v>7.4123688323286452E-3</c:v>
                </c:pt>
                <c:pt idx="2541">
                  <c:v>7.3909171861086375E-3</c:v>
                </c:pt>
                <c:pt idx="2542">
                  <c:v>7.2838964458095661E-3</c:v>
                </c:pt>
                <c:pt idx="2543">
                  <c:v>7.3794176483663034E-3</c:v>
                </c:pt>
                <c:pt idx="2544">
                  <c:v>7.4041034790365747E-3</c:v>
                </c:pt>
                <c:pt idx="2545">
                  <c:v>7.4926653125705258E-3</c:v>
                </c:pt>
                <c:pt idx="2546">
                  <c:v>7.3695893451720318E-3</c:v>
                </c:pt>
                <c:pt idx="2547">
                  <c:v>7.3695893451720318E-3</c:v>
                </c:pt>
                <c:pt idx="2548">
                  <c:v>7.4539739559946125E-3</c:v>
                </c:pt>
                <c:pt idx="2549">
                  <c:v>7.3353954927087945E-3</c:v>
                </c:pt>
                <c:pt idx="2550">
                  <c:v>7.4539739559946125E-3</c:v>
                </c:pt>
                <c:pt idx="2551">
                  <c:v>7.376138635858699E-3</c:v>
                </c:pt>
                <c:pt idx="2552">
                  <c:v>7.3597871868765243E-3</c:v>
                </c:pt>
                <c:pt idx="2553">
                  <c:v>7.4556478778351675E-3</c:v>
                </c:pt>
                <c:pt idx="2554">
                  <c:v>7.371225577264654E-3</c:v>
                </c:pt>
                <c:pt idx="2555">
                  <c:v>7.3143864287287955E-3</c:v>
                </c:pt>
                <c:pt idx="2556">
                  <c:v>7.3127753303964763E-3</c:v>
                </c:pt>
                <c:pt idx="2557">
                  <c:v>7.1954919809276117E-3</c:v>
                </c:pt>
                <c:pt idx="2558">
                  <c:v>7.3859844271412676E-3</c:v>
                </c:pt>
                <c:pt idx="2559">
                  <c:v>7.3063380281690148E-3</c:v>
                </c:pt>
                <c:pt idx="2560">
                  <c:v>7.364685004436558E-3</c:v>
                </c:pt>
                <c:pt idx="2561">
                  <c:v>7.4223116476637612E-3</c:v>
                </c:pt>
                <c:pt idx="2562">
                  <c:v>7.4289550234951903E-3</c:v>
                </c:pt>
                <c:pt idx="2563">
                  <c:v>7.4356103023516243E-3</c:v>
                </c:pt>
                <c:pt idx="2564">
                  <c:v>7.4074074074074077E-3</c:v>
                </c:pt>
                <c:pt idx="2565">
                  <c:v>7.3859844271412676E-3</c:v>
                </c:pt>
                <c:pt idx="2566">
                  <c:v>7.4239713774597498E-3</c:v>
                </c:pt>
                <c:pt idx="2567">
                  <c:v>7.3958565382045002E-3</c:v>
                </c:pt>
                <c:pt idx="2568">
                  <c:v>7.5712656784492592E-3</c:v>
                </c:pt>
                <c:pt idx="2569">
                  <c:v>7.9980727535533622E-3</c:v>
                </c:pt>
                <c:pt idx="2570">
                  <c:v>7.8822412155745494E-3</c:v>
                </c:pt>
                <c:pt idx="2571">
                  <c:v>7.9085278704144838E-3</c:v>
                </c:pt>
                <c:pt idx="2572">
                  <c:v>7.9406840468787369E-3</c:v>
                </c:pt>
                <c:pt idx="2573">
                  <c:v>7.8691633088409582E-3</c:v>
                </c:pt>
                <c:pt idx="2574">
                  <c:v>7.9482882451520232E-3</c:v>
                </c:pt>
                <c:pt idx="2575">
                  <c:v>8.0154514727184944E-3</c:v>
                </c:pt>
                <c:pt idx="2576">
                  <c:v>8.1213307240704507E-3</c:v>
                </c:pt>
                <c:pt idx="2577">
                  <c:v>8.0995364723103203E-3</c:v>
                </c:pt>
                <c:pt idx="2578">
                  <c:v>8.2280049566294915E-3</c:v>
                </c:pt>
                <c:pt idx="2579">
                  <c:v>8.1854043392504926E-3</c:v>
                </c:pt>
                <c:pt idx="2580">
                  <c:v>8.0621661000485675E-3</c:v>
                </c:pt>
                <c:pt idx="2581">
                  <c:v>8.2341269841269844E-3</c:v>
                </c:pt>
                <c:pt idx="2582">
                  <c:v>8.0115830115830133E-3</c:v>
                </c:pt>
                <c:pt idx="2583">
                  <c:v>7.9217370555953251E-3</c:v>
                </c:pt>
                <c:pt idx="2584">
                  <c:v>7.9520958083832347E-3</c:v>
                </c:pt>
                <c:pt idx="2585">
                  <c:v>8.0602087885409089E-3</c:v>
                </c:pt>
                <c:pt idx="2586">
                  <c:v>7.9865287466923257E-3</c:v>
                </c:pt>
                <c:pt idx="2587">
                  <c:v>8.0406878178735774E-3</c:v>
                </c:pt>
                <c:pt idx="2588">
                  <c:v>7.9769341662662193E-3</c:v>
                </c:pt>
                <c:pt idx="2589">
                  <c:v>8.0602087885409089E-3</c:v>
                </c:pt>
                <c:pt idx="2590">
                  <c:v>7.906644439152179E-3</c:v>
                </c:pt>
                <c:pt idx="2591">
                  <c:v>7.9349904397705544E-3</c:v>
                </c:pt>
                <c:pt idx="2592">
                  <c:v>7.8191238813000476E-3</c:v>
                </c:pt>
                <c:pt idx="2593">
                  <c:v>7.8728954232866969E-3</c:v>
                </c:pt>
                <c:pt idx="2594">
                  <c:v>7.9293049916407937E-3</c:v>
                </c:pt>
                <c:pt idx="2595">
                  <c:v>8.0975609756097564E-3</c:v>
                </c:pt>
                <c:pt idx="2596">
                  <c:v>8.2958520739630191E-3</c:v>
                </c:pt>
                <c:pt idx="2597">
                  <c:v>8.4157160963244607E-3</c:v>
                </c:pt>
                <c:pt idx="2598">
                  <c:v>8.3354255586241526E-3</c:v>
                </c:pt>
                <c:pt idx="2599">
                  <c:v>8.5128205128205126E-3</c:v>
                </c:pt>
                <c:pt idx="2600">
                  <c:v>8.4008097165991901E-3</c:v>
                </c:pt>
                <c:pt idx="2601">
                  <c:v>8.3753784056508577E-3</c:v>
                </c:pt>
                <c:pt idx="2602">
                  <c:v>8.2648742842917605E-3</c:v>
                </c:pt>
                <c:pt idx="2603">
                  <c:v>8.3333333333333332E-3</c:v>
                </c:pt>
                <c:pt idx="2604">
                  <c:v>8.3103879849812257E-3</c:v>
                </c:pt>
                <c:pt idx="2605">
                  <c:v>8.2382133995037229E-3</c:v>
                </c:pt>
                <c:pt idx="2606">
                  <c:v>8.2648742842917605E-3</c:v>
                </c:pt>
                <c:pt idx="2607">
                  <c:v>8.2731123847495647E-3</c:v>
                </c:pt>
                <c:pt idx="2608">
                  <c:v>8.2443506332257263E-3</c:v>
                </c:pt>
                <c:pt idx="2609">
                  <c:v>8.2855003743448966E-3</c:v>
                </c:pt>
                <c:pt idx="2610">
                  <c:v>8.3249749247743237E-3</c:v>
                </c:pt>
                <c:pt idx="2611">
                  <c:v>8.4008097165991901E-3</c:v>
                </c:pt>
                <c:pt idx="2612">
                  <c:v>8.3711548159354533E-3</c:v>
                </c:pt>
                <c:pt idx="2613">
                  <c:v>8.3062296722541916E-3</c:v>
                </c:pt>
                <c:pt idx="2614">
                  <c:v>8.4135833755701987E-3</c:v>
                </c:pt>
                <c:pt idx="2615">
                  <c:v>8.5193738773415451E-3</c:v>
                </c:pt>
                <c:pt idx="2616">
                  <c:v>8.3291520321123937E-3</c:v>
                </c:pt>
                <c:pt idx="2617">
                  <c:v>8.4349593495934971E-3</c:v>
                </c:pt>
                <c:pt idx="2618">
                  <c:v>8.5434894493051985E-3</c:v>
                </c:pt>
                <c:pt idx="2619">
                  <c:v>8.4263959390862946E-3</c:v>
                </c:pt>
                <c:pt idx="2620">
                  <c:v>8.4050632911392403E-3</c:v>
                </c:pt>
                <c:pt idx="2621">
                  <c:v>8.5128205128205126E-3</c:v>
                </c:pt>
                <c:pt idx="2622">
                  <c:v>8.5810286895838736E-3</c:v>
                </c:pt>
                <c:pt idx="2623">
                  <c:v>8.46938775510204E-3</c:v>
                </c:pt>
                <c:pt idx="2624">
                  <c:v>8.4953940634595708E-3</c:v>
                </c:pt>
                <c:pt idx="2625">
                  <c:v>8.4157160963244607E-3</c:v>
                </c:pt>
                <c:pt idx="2626">
                  <c:v>8.4542908072319841E-3</c:v>
                </c:pt>
                <c:pt idx="2627">
                  <c:v>8.2566525739865716E-3</c:v>
                </c:pt>
                <c:pt idx="2628">
                  <c:v>8.3249749247743237E-3</c:v>
                </c:pt>
                <c:pt idx="2629">
                  <c:v>8.4780388151174686E-3</c:v>
                </c:pt>
                <c:pt idx="2630">
                  <c:v>8.3753784056508577E-3</c:v>
                </c:pt>
                <c:pt idx="2631">
                  <c:v>8.4093211752786223E-3</c:v>
                </c:pt>
                <c:pt idx="2632">
                  <c:v>8.5677419354838712E-3</c:v>
                </c:pt>
                <c:pt idx="2633">
                  <c:v>8.4758743936686233E-3</c:v>
                </c:pt>
                <c:pt idx="2634">
                  <c:v>8.4932207725761065E-3</c:v>
                </c:pt>
                <c:pt idx="2635">
                  <c:v>8.3083083083083081E-3</c:v>
                </c:pt>
                <c:pt idx="2636">
                  <c:v>8.3228879418400601E-3</c:v>
                </c:pt>
                <c:pt idx="2637">
                  <c:v>8.3501006036217316E-3</c:v>
                </c:pt>
                <c:pt idx="2638">
                  <c:v>8.3501006036217316E-3</c:v>
                </c:pt>
                <c:pt idx="2639">
                  <c:v>8.3901945918625227E-3</c:v>
                </c:pt>
                <c:pt idx="2640">
                  <c:v>8.3062296722541916E-3</c:v>
                </c:pt>
                <c:pt idx="2641">
                  <c:v>8.2896379525593013E-3</c:v>
                </c:pt>
                <c:pt idx="2642">
                  <c:v>8.2772375966093242E-3</c:v>
                </c:pt>
                <c:pt idx="2643">
                  <c:v>8.2669322709163356E-3</c:v>
                </c:pt>
                <c:pt idx="2644">
                  <c:v>8.2402581285678841E-3</c:v>
                </c:pt>
                <c:pt idx="2645">
                  <c:v>8.2731123847495647E-3</c:v>
                </c:pt>
                <c:pt idx="2646">
                  <c:v>8.2076637824474667E-3</c:v>
                </c:pt>
                <c:pt idx="2647">
                  <c:v>8.3333333333333332E-3</c:v>
                </c:pt>
                <c:pt idx="2648">
                  <c:v>8.4114517354953143E-3</c:v>
                </c:pt>
                <c:pt idx="2649">
                  <c:v>8.4715488645062519E-3</c:v>
                </c:pt>
                <c:pt idx="2650">
                  <c:v>8.5390946502057613E-3</c:v>
                </c:pt>
                <c:pt idx="2651">
                  <c:v>8.5456885456885456E-3</c:v>
                </c:pt>
                <c:pt idx="2652">
                  <c:v>8.759894459102904E-3</c:v>
                </c:pt>
                <c:pt idx="2653">
                  <c:v>8.9343379978471492E-3</c:v>
                </c:pt>
                <c:pt idx="2654">
                  <c:v>8.8888888888888889E-3</c:v>
                </c:pt>
                <c:pt idx="2655">
                  <c:v>8.867521367521369E-3</c:v>
                </c:pt>
                <c:pt idx="2656">
                  <c:v>8.7830687830687849E-3</c:v>
                </c:pt>
                <c:pt idx="2657">
                  <c:v>8.8087025736269583E-3</c:v>
                </c:pt>
                <c:pt idx="2658">
                  <c:v>8.7093389296956994E-3</c:v>
                </c:pt>
                <c:pt idx="2659">
                  <c:v>8.90319120407616E-3</c:v>
                </c:pt>
                <c:pt idx="2660">
                  <c:v>8.8110403397027599E-3</c:v>
                </c:pt>
                <c:pt idx="2661">
                  <c:v>8.9055793991416315E-3</c:v>
                </c:pt>
                <c:pt idx="2662">
                  <c:v>9.0438572596022882E-3</c:v>
                </c:pt>
                <c:pt idx="2663">
                  <c:v>9.0217391304347836E-3</c:v>
                </c:pt>
                <c:pt idx="2664">
                  <c:v>8.980254260210983E-3</c:v>
                </c:pt>
                <c:pt idx="2665">
                  <c:v>8.9175396185871628E-3</c:v>
                </c:pt>
                <c:pt idx="2666">
                  <c:v>8.9319343556631698E-3</c:v>
                </c:pt>
                <c:pt idx="2667">
                  <c:v>8.9391491653204088E-3</c:v>
                </c:pt>
                <c:pt idx="2668">
                  <c:v>8.9439655172413798E-3</c:v>
                </c:pt>
                <c:pt idx="2669">
                  <c:v>8.9681253376553208E-3</c:v>
                </c:pt>
                <c:pt idx="2670">
                  <c:v>8.9972899728997299E-3</c:v>
                </c:pt>
                <c:pt idx="2671">
                  <c:v>8.9343379978471492E-3</c:v>
                </c:pt>
                <c:pt idx="2672">
                  <c:v>8.8698904621960992E-3</c:v>
                </c:pt>
                <c:pt idx="2673">
                  <c:v>8.9608636977058041E-3</c:v>
                </c:pt>
                <c:pt idx="2674">
                  <c:v>9.0168386746333519E-3</c:v>
                </c:pt>
                <c:pt idx="2675">
                  <c:v>9.0463215258855586E-3</c:v>
                </c:pt>
                <c:pt idx="2676">
                  <c:v>9.0192882368921486E-3</c:v>
                </c:pt>
                <c:pt idx="2677">
                  <c:v>8.9657034836618955E-3</c:v>
                </c:pt>
                <c:pt idx="2678">
                  <c:v>9.0537223888737389E-3</c:v>
                </c:pt>
                <c:pt idx="2679">
                  <c:v>9.0735173544684335E-3</c:v>
                </c:pt>
                <c:pt idx="2680">
                  <c:v>9.1183740730568542E-3</c:v>
                </c:pt>
                <c:pt idx="2681">
                  <c:v>9.3049327354260102E-3</c:v>
                </c:pt>
                <c:pt idx="2682">
                  <c:v>9.4857142857142866E-3</c:v>
                </c:pt>
                <c:pt idx="2683">
                  <c:v>9.4884252643612464E-3</c:v>
                </c:pt>
                <c:pt idx="2684">
                  <c:v>6.1780398764392022E-3</c:v>
                </c:pt>
                <c:pt idx="2685">
                  <c:v>6.1435353253281207E-3</c:v>
                </c:pt>
                <c:pt idx="2686">
                  <c:v>6.1572907920514983E-3</c:v>
                </c:pt>
                <c:pt idx="2687">
                  <c:v>6.1936936936936929E-3</c:v>
                </c:pt>
                <c:pt idx="2688">
                  <c:v>6.1728395061728392E-3</c:v>
                </c:pt>
                <c:pt idx="2689">
                  <c:v>6.1162079510703364E-3</c:v>
                </c:pt>
                <c:pt idx="2690">
                  <c:v>6.2182023742227239E-3</c:v>
                </c:pt>
                <c:pt idx="2691">
                  <c:v>6.1366806136680611E-3</c:v>
                </c:pt>
                <c:pt idx="2692">
                  <c:v>6.1162079510703364E-3</c:v>
                </c:pt>
                <c:pt idx="2693">
                  <c:v>6.3418852695301241E-3</c:v>
                </c:pt>
                <c:pt idx="2694">
                  <c:v>6.3620589936379413E-3</c:v>
                </c:pt>
                <c:pt idx="2695">
                  <c:v>6.3972084908403603E-3</c:v>
                </c:pt>
                <c:pt idx="2696">
                  <c:v>6.4478311840562722E-3</c:v>
                </c:pt>
                <c:pt idx="2697">
                  <c:v>6.4402810304449659E-3</c:v>
                </c:pt>
                <c:pt idx="2698">
                  <c:v>6.3309352517985614E-3</c:v>
                </c:pt>
                <c:pt idx="2699">
                  <c:v>6.2875107173478136E-3</c:v>
                </c:pt>
                <c:pt idx="2700">
                  <c:v>6.2024245841556247E-3</c:v>
                </c:pt>
                <c:pt idx="2701">
                  <c:v>6.1728395061728392E-3</c:v>
                </c:pt>
                <c:pt idx="2702">
                  <c:v>6.2340606404080474E-3</c:v>
                </c:pt>
                <c:pt idx="2703">
                  <c:v>6.2911066628538754E-3</c:v>
                </c:pt>
                <c:pt idx="2704">
                  <c:v>6.3254744105807935E-3</c:v>
                </c:pt>
                <c:pt idx="2705">
                  <c:v>6.3291139240506337E-3</c:v>
                </c:pt>
                <c:pt idx="2706">
                  <c:v>6.4027939464493602E-3</c:v>
                </c:pt>
                <c:pt idx="2707">
                  <c:v>6.4346300087744961E-3</c:v>
                </c:pt>
                <c:pt idx="2708">
                  <c:v>6.3437139561707033E-3</c:v>
                </c:pt>
                <c:pt idx="2709">
                  <c:v>6.2731679498146562E-3</c:v>
                </c:pt>
                <c:pt idx="2710">
                  <c:v>6.3001145475372273E-3</c:v>
                </c:pt>
                <c:pt idx="2711">
                  <c:v>6.3528732313023386E-3</c:v>
                </c:pt>
                <c:pt idx="2712">
                  <c:v>6.4705882352941177E-3</c:v>
                </c:pt>
                <c:pt idx="2713">
                  <c:v>6.436512580456407E-3</c:v>
                </c:pt>
                <c:pt idx="2714">
                  <c:v>6.5534703604408695E-3</c:v>
                </c:pt>
                <c:pt idx="2715">
                  <c:v>6.5710872162485076E-3</c:v>
                </c:pt>
                <c:pt idx="2716">
                  <c:v>6.6405070932689398E-3</c:v>
                </c:pt>
                <c:pt idx="2717">
                  <c:v>6.5398335315101069E-3</c:v>
                </c:pt>
                <c:pt idx="2718">
                  <c:v>6.5789473684210531E-3</c:v>
                </c:pt>
                <c:pt idx="2719">
                  <c:v>6.518518518518519E-3</c:v>
                </c:pt>
                <c:pt idx="2720">
                  <c:v>6.5378900445765232E-3</c:v>
                </c:pt>
                <c:pt idx="2721">
                  <c:v>6.528189910979228E-3</c:v>
                </c:pt>
                <c:pt idx="2722">
                  <c:v>6.582884500299222E-3</c:v>
                </c:pt>
                <c:pt idx="2723">
                  <c:v>6.5730504929787876E-3</c:v>
                </c:pt>
                <c:pt idx="2724">
                  <c:v>6.5554231227651959E-3</c:v>
                </c:pt>
                <c:pt idx="2725">
                  <c:v>6.518518518518519E-3</c:v>
                </c:pt>
                <c:pt idx="2726">
                  <c:v>6.592747977225053E-3</c:v>
                </c:pt>
                <c:pt idx="2727">
                  <c:v>6.6930331609370251E-3</c:v>
                </c:pt>
                <c:pt idx="2728">
                  <c:v>6.8386695679204228E-3</c:v>
                </c:pt>
                <c:pt idx="2729">
                  <c:v>6.7838421214924454E-3</c:v>
                </c:pt>
                <c:pt idx="2730">
                  <c:v>6.7943174799258797E-3</c:v>
                </c:pt>
                <c:pt idx="2731">
                  <c:v>6.8965517241379318E-3</c:v>
                </c:pt>
                <c:pt idx="2732">
                  <c:v>6.8471833177715527E-3</c:v>
                </c:pt>
                <c:pt idx="2733">
                  <c:v>6.8621334996880846E-3</c:v>
                </c:pt>
                <c:pt idx="2734">
                  <c:v>6.9444444444444449E-3</c:v>
                </c:pt>
                <c:pt idx="2735">
                  <c:v>6.8728522336769767E-3</c:v>
                </c:pt>
                <c:pt idx="2736">
                  <c:v>6.9073783359497641E-3</c:v>
                </c:pt>
                <c:pt idx="2737">
                  <c:v>6.8922305764411024E-3</c:v>
                </c:pt>
                <c:pt idx="2738">
                  <c:v>6.9466371960846219E-3</c:v>
                </c:pt>
                <c:pt idx="2739">
                  <c:v>6.920415224913495E-3</c:v>
                </c:pt>
                <c:pt idx="2740">
                  <c:v>6.8685607243209488E-3</c:v>
                </c:pt>
                <c:pt idx="2741">
                  <c:v>6.9008782936010038E-3</c:v>
                </c:pt>
                <c:pt idx="2742">
                  <c:v>6.8664169787765296E-3</c:v>
                </c:pt>
                <c:pt idx="2743">
                  <c:v>6.8386695679204228E-3</c:v>
                </c:pt>
                <c:pt idx="2744">
                  <c:v>6.7859346082665018E-3</c:v>
                </c:pt>
                <c:pt idx="2745">
                  <c:v>6.8174775333126733E-3</c:v>
                </c:pt>
                <c:pt idx="2746">
                  <c:v>6.7754850631352023E-3</c:v>
                </c:pt>
                <c:pt idx="2747">
                  <c:v>6.8578553615960105E-3</c:v>
                </c:pt>
                <c:pt idx="2748">
                  <c:v>6.8174775333126733E-3</c:v>
                </c:pt>
                <c:pt idx="2749">
                  <c:v>6.8471833177715527E-3</c:v>
                </c:pt>
                <c:pt idx="2750">
                  <c:v>6.7093626105519978E-3</c:v>
                </c:pt>
                <c:pt idx="2751">
                  <c:v>6.7484662576687117E-3</c:v>
                </c:pt>
                <c:pt idx="2752">
                  <c:v>6.7155067155067159E-3</c:v>
                </c:pt>
                <c:pt idx="2753">
                  <c:v>6.7175572519083968E-3</c:v>
                </c:pt>
                <c:pt idx="2754">
                  <c:v>6.8069306930693069E-3</c:v>
                </c:pt>
                <c:pt idx="2755">
                  <c:v>6.9030436146846558E-3</c:v>
                </c:pt>
                <c:pt idx="2756">
                  <c:v>6.8174775333126733E-3</c:v>
                </c:pt>
                <c:pt idx="2757">
                  <c:v>6.7257719351880157E-3</c:v>
                </c:pt>
                <c:pt idx="2758">
                  <c:v>6.8132548776711054E-3</c:v>
                </c:pt>
                <c:pt idx="2759">
                  <c:v>6.9422530766803407E-3</c:v>
                </c:pt>
                <c:pt idx="2760">
                  <c:v>7.2013093289689037E-3</c:v>
                </c:pt>
                <c:pt idx="2761">
                  <c:v>7.175472928897586E-3</c:v>
                </c:pt>
                <c:pt idx="2762">
                  <c:v>7.0694087403598968E-3</c:v>
                </c:pt>
                <c:pt idx="2763">
                  <c:v>6.9974554707379136E-3</c:v>
                </c:pt>
                <c:pt idx="2764">
                  <c:v>7.0175438596491229E-3</c:v>
                </c:pt>
                <c:pt idx="2765">
                  <c:v>6.8836045056320395E-3</c:v>
                </c:pt>
                <c:pt idx="2766">
                  <c:v>6.8621334996880846E-3</c:v>
                </c:pt>
                <c:pt idx="2767">
                  <c:v>6.920415224913495E-3</c:v>
                </c:pt>
                <c:pt idx="2768">
                  <c:v>7.0921985815602835E-3</c:v>
                </c:pt>
                <c:pt idx="2769">
                  <c:v>7.175472928897586E-3</c:v>
                </c:pt>
                <c:pt idx="2770">
                  <c:v>7.2871811858231201E-3</c:v>
                </c:pt>
                <c:pt idx="2771">
                  <c:v>7.1965979718678439E-3</c:v>
                </c:pt>
                <c:pt idx="2772">
                  <c:v>7.1174377224199285E-3</c:v>
                </c:pt>
                <c:pt idx="2773">
                  <c:v>7.0242656449553001E-3</c:v>
                </c:pt>
                <c:pt idx="2774">
                  <c:v>6.929133858267717E-3</c:v>
                </c:pt>
                <c:pt idx="2775">
                  <c:v>6.9642291864514087E-3</c:v>
                </c:pt>
                <c:pt idx="2776">
                  <c:v>6.9488313329121917E-3</c:v>
                </c:pt>
                <c:pt idx="2777">
                  <c:v>7.1174377224199285E-3</c:v>
                </c:pt>
                <c:pt idx="2778">
                  <c:v>7.2416063199473336E-3</c:v>
                </c:pt>
                <c:pt idx="2779">
                  <c:v>7.1289695398574207E-3</c:v>
                </c:pt>
                <c:pt idx="2780">
                  <c:v>7.1451770055212735E-3</c:v>
                </c:pt>
                <c:pt idx="2781">
                  <c:v>7.2559366754617414E-3</c:v>
                </c:pt>
                <c:pt idx="2782">
                  <c:v>7.0422535211267607E-3</c:v>
                </c:pt>
                <c:pt idx="2783">
                  <c:v>7.3652494141278873E-3</c:v>
                </c:pt>
                <c:pt idx="2784">
                  <c:v>7.1778140293637851E-3</c:v>
                </c:pt>
                <c:pt idx="2785">
                  <c:v>7.2511535926170073E-3</c:v>
                </c:pt>
                <c:pt idx="2786">
                  <c:v>7.326007326007326E-3</c:v>
                </c:pt>
                <c:pt idx="2787">
                  <c:v>7.432432432432432E-3</c:v>
                </c:pt>
                <c:pt idx="2788">
                  <c:v>7.554945054945055E-3</c:v>
                </c:pt>
                <c:pt idx="2789">
                  <c:v>7.657500870170553E-3</c:v>
                </c:pt>
                <c:pt idx="2790">
                  <c:v>7.5110959371799254E-3</c:v>
                </c:pt>
                <c:pt idx="2791">
                  <c:v>7.5627363355104844E-3</c:v>
                </c:pt>
                <c:pt idx="2792">
                  <c:v>7.5471698113207548E-3</c:v>
                </c:pt>
                <c:pt idx="2793">
                  <c:v>7.534246575342466E-3</c:v>
                </c:pt>
                <c:pt idx="2794">
                  <c:v>7.5627363355104844E-3</c:v>
                </c:pt>
                <c:pt idx="2795">
                  <c:v>7.7328646748681899E-3</c:v>
                </c:pt>
                <c:pt idx="2796">
                  <c:v>7.7084793272599863E-3</c:v>
                </c:pt>
                <c:pt idx="2797">
                  <c:v>7.8403421240199576E-3</c:v>
                </c:pt>
                <c:pt idx="2798">
                  <c:v>7.6388888888888886E-3</c:v>
                </c:pt>
                <c:pt idx="2799">
                  <c:v>7.4906367041198503E-3</c:v>
                </c:pt>
                <c:pt idx="2800">
                  <c:v>7.3162620552045228E-3</c:v>
                </c:pt>
                <c:pt idx="2801">
                  <c:v>7.3726541554959783E-3</c:v>
                </c:pt>
                <c:pt idx="2802">
                  <c:v>7.3480293921175683E-3</c:v>
                </c:pt>
                <c:pt idx="2803">
                  <c:v>7.3850285330647868E-3</c:v>
                </c:pt>
                <c:pt idx="2804">
                  <c:v>7.432432432432432E-3</c:v>
                </c:pt>
                <c:pt idx="2805">
                  <c:v>7.5705437026841026E-3</c:v>
                </c:pt>
                <c:pt idx="2806">
                  <c:v>7.8125E-3</c:v>
                </c:pt>
                <c:pt idx="2807">
                  <c:v>7.6521739130434785E-3</c:v>
                </c:pt>
                <c:pt idx="2808">
                  <c:v>7.4880871341048332E-3</c:v>
                </c:pt>
                <c:pt idx="2809">
                  <c:v>7.5471698113207548E-3</c:v>
                </c:pt>
                <c:pt idx="2810">
                  <c:v>7.5394105551747775E-3</c:v>
                </c:pt>
                <c:pt idx="2811">
                  <c:v>7.462686567164179E-3</c:v>
                </c:pt>
                <c:pt idx="2812">
                  <c:v>7.4475287745429924E-3</c:v>
                </c:pt>
                <c:pt idx="2813">
                  <c:v>7.4931880108991831E-3</c:v>
                </c:pt>
                <c:pt idx="2814">
                  <c:v>7.4475287745429924E-3</c:v>
                </c:pt>
                <c:pt idx="2815">
                  <c:v>7.4249071886601419E-3</c:v>
                </c:pt>
                <c:pt idx="2816">
                  <c:v>7.4702886247877765E-3</c:v>
                </c:pt>
                <c:pt idx="2817">
                  <c:v>7.5601374570446736E-3</c:v>
                </c:pt>
                <c:pt idx="2818">
                  <c:v>7.2013093289689037E-3</c:v>
                </c:pt>
                <c:pt idx="2819">
                  <c:v>7.1498212544686386E-3</c:v>
                </c:pt>
                <c:pt idx="2820">
                  <c:v>7.1544715447154471E-3</c:v>
                </c:pt>
                <c:pt idx="2821">
                  <c:v>7.1243523316062178E-3</c:v>
                </c:pt>
                <c:pt idx="2822">
                  <c:v>7.1428571428571426E-3</c:v>
                </c:pt>
                <c:pt idx="2823">
                  <c:v>7.2249589490968802E-3</c:v>
                </c:pt>
                <c:pt idx="2824">
                  <c:v>7.3999327278842916E-3</c:v>
                </c:pt>
                <c:pt idx="2825">
                  <c:v>7.4500507958008798E-3</c:v>
                </c:pt>
                <c:pt idx="2826">
                  <c:v>7.2727272727272727E-3</c:v>
                </c:pt>
                <c:pt idx="2827">
                  <c:v>7.2607260726072608E-3</c:v>
                </c:pt>
                <c:pt idx="2828">
                  <c:v>7.2249589490968802E-3</c:v>
                </c:pt>
                <c:pt idx="2829">
                  <c:v>7.2083879423328967E-3</c:v>
                </c:pt>
                <c:pt idx="2830">
                  <c:v>7.2823568354849384E-3</c:v>
                </c:pt>
                <c:pt idx="2831">
                  <c:v>7.1451770055212735E-3</c:v>
                </c:pt>
                <c:pt idx="2832">
                  <c:v>7.2703238598810305E-3</c:v>
                </c:pt>
                <c:pt idx="2833">
                  <c:v>7.4957410562180573E-3</c:v>
                </c:pt>
                <c:pt idx="2834">
                  <c:v>7.5368276807125725E-3</c:v>
                </c:pt>
                <c:pt idx="2835">
                  <c:v>7.3627844712182066E-3</c:v>
                </c:pt>
                <c:pt idx="2836">
                  <c:v>7.2727272727272727E-3</c:v>
                </c:pt>
                <c:pt idx="2837">
                  <c:v>7.3949579831932774E-3</c:v>
                </c:pt>
                <c:pt idx="2838">
                  <c:v>7.3113991359255569E-3</c:v>
                </c:pt>
                <c:pt idx="2839">
                  <c:v>7.3949579831932774E-3</c:v>
                </c:pt>
                <c:pt idx="2840">
                  <c:v>7.4576271186440682E-3</c:v>
                </c:pt>
                <c:pt idx="2841">
                  <c:v>7.3949579831932774E-3</c:v>
                </c:pt>
                <c:pt idx="2842">
                  <c:v>7.3726541554959783E-3</c:v>
                </c:pt>
                <c:pt idx="2843">
                  <c:v>7.3455759599332223E-3</c:v>
                </c:pt>
                <c:pt idx="2844">
                  <c:v>7.3284477015323124E-3</c:v>
                </c:pt>
                <c:pt idx="2845">
                  <c:v>7.4074074074074077E-3</c:v>
                </c:pt>
                <c:pt idx="2846">
                  <c:v>7.5034106412005461E-3</c:v>
                </c:pt>
                <c:pt idx="2847">
                  <c:v>7.5368276807125725E-3</c:v>
                </c:pt>
                <c:pt idx="2848">
                  <c:v>7.5523515276347411E-3</c:v>
                </c:pt>
                <c:pt idx="2849">
                  <c:v>7.4049141703130261E-3</c:v>
                </c:pt>
                <c:pt idx="2850">
                  <c:v>7.5419952005485085E-3</c:v>
                </c:pt>
                <c:pt idx="2851">
                  <c:v>7.5213675213675214E-3</c:v>
                </c:pt>
                <c:pt idx="2852">
                  <c:v>7.5368276807125725E-3</c:v>
                </c:pt>
                <c:pt idx="2853">
                  <c:v>7.5034106412005461E-3</c:v>
                </c:pt>
                <c:pt idx="2854">
                  <c:v>7.5523515276347411E-3</c:v>
                </c:pt>
                <c:pt idx="2855">
                  <c:v>7.5110959371799254E-3</c:v>
                </c:pt>
                <c:pt idx="2856">
                  <c:v>7.4601559850796884E-3</c:v>
                </c:pt>
                <c:pt idx="2857">
                  <c:v>7.6098235904531308E-3</c:v>
                </c:pt>
                <c:pt idx="2858">
                  <c:v>7.6628352490421452E-3</c:v>
                </c:pt>
                <c:pt idx="2859">
                  <c:v>7.5705437026841026E-3</c:v>
                </c:pt>
                <c:pt idx="2860">
                  <c:v>7.575757575757576E-3</c:v>
                </c:pt>
                <c:pt idx="2861">
                  <c:v>7.5085324232081908E-3</c:v>
                </c:pt>
                <c:pt idx="2862">
                  <c:v>7.5627363355104844E-3</c:v>
                </c:pt>
                <c:pt idx="2863">
                  <c:v>7.3974445191661064E-3</c:v>
                </c:pt>
                <c:pt idx="2864">
                  <c:v>7.5290896646132786E-3</c:v>
                </c:pt>
                <c:pt idx="2865">
                  <c:v>7.4855392990813199E-3</c:v>
                </c:pt>
                <c:pt idx="2866">
                  <c:v>7.554945054945055E-3</c:v>
                </c:pt>
                <c:pt idx="2867">
                  <c:v>7.5627363355104844E-3</c:v>
                </c:pt>
                <c:pt idx="2868">
                  <c:v>7.7057793345008752E-3</c:v>
                </c:pt>
                <c:pt idx="2869">
                  <c:v>7.6521739130434785E-3</c:v>
                </c:pt>
                <c:pt idx="2870">
                  <c:v>7.7328646748681899E-3</c:v>
                </c:pt>
                <c:pt idx="2871">
                  <c:v>7.6441973592772756E-3</c:v>
                </c:pt>
                <c:pt idx="2872">
                  <c:v>7.6362374175633465E-3</c:v>
                </c:pt>
                <c:pt idx="2873">
                  <c:v>7.806955287437899E-3</c:v>
                </c:pt>
                <c:pt idx="2874">
                  <c:v>7.7247191011235953E-3</c:v>
                </c:pt>
                <c:pt idx="2875">
                  <c:v>7.8263963002490212E-3</c:v>
                </c:pt>
                <c:pt idx="2876">
                  <c:v>8.1210778885197482E-3</c:v>
                </c:pt>
                <c:pt idx="2877">
                  <c:v>8.2242990654205605E-3</c:v>
                </c:pt>
                <c:pt idx="2878">
                  <c:v>8.1967213114754103E-3</c:v>
                </c:pt>
                <c:pt idx="2879">
                  <c:v>8.2212257100149465E-3</c:v>
                </c:pt>
                <c:pt idx="2880">
                  <c:v>8.2956259426847662E-3</c:v>
                </c:pt>
                <c:pt idx="2881">
                  <c:v>8.5836909871244635E-3</c:v>
                </c:pt>
                <c:pt idx="2882">
                  <c:v>8.744038155802861E-3</c:v>
                </c:pt>
                <c:pt idx="2883">
                  <c:v>8.8105726872246704E-3</c:v>
                </c:pt>
                <c:pt idx="2884">
                  <c:v>8.7094220110847179E-3</c:v>
                </c:pt>
                <c:pt idx="2885">
                  <c:v>8.7232355273592389E-3</c:v>
                </c:pt>
                <c:pt idx="2886">
                  <c:v>8.7509944311853615E-3</c:v>
                </c:pt>
                <c:pt idx="2887">
                  <c:v>8.7128712871287137E-3</c:v>
                </c:pt>
                <c:pt idx="2888">
                  <c:v>8.8353413654618483E-3</c:v>
                </c:pt>
                <c:pt idx="2889">
                  <c:v>8.7475149105367793E-3</c:v>
                </c:pt>
                <c:pt idx="2890">
                  <c:v>8.5971082454083629E-3</c:v>
                </c:pt>
                <c:pt idx="2891">
                  <c:v>8.4778420038535644E-3</c:v>
                </c:pt>
                <c:pt idx="2892">
                  <c:v>8.5836909871244635E-3</c:v>
                </c:pt>
                <c:pt idx="2893">
                  <c:v>8.7336244541484712E-3</c:v>
                </c:pt>
                <c:pt idx="2894">
                  <c:v>8.6819258089976328E-3</c:v>
                </c:pt>
                <c:pt idx="2895">
                  <c:v>8.8781275221953178E-3</c:v>
                </c:pt>
                <c:pt idx="2896">
                  <c:v>8.8176352705410816E-3</c:v>
                </c:pt>
                <c:pt idx="2897">
                  <c:v>8.8070456365092076E-3</c:v>
                </c:pt>
                <c:pt idx="2898">
                  <c:v>8.737092930897538E-3</c:v>
                </c:pt>
                <c:pt idx="2899">
                  <c:v>8.634222919937205E-3</c:v>
                </c:pt>
                <c:pt idx="2900">
                  <c:v>8.6990905496243578E-3</c:v>
                </c:pt>
                <c:pt idx="2901">
                  <c:v>8.5436893203883497E-3</c:v>
                </c:pt>
                <c:pt idx="2902">
                  <c:v>8.6682427107959027E-3</c:v>
                </c:pt>
                <c:pt idx="2903">
                  <c:v>8.5304381543233818E-3</c:v>
                </c:pt>
                <c:pt idx="2904">
                  <c:v>8.737092930897538E-3</c:v>
                </c:pt>
                <c:pt idx="2905">
                  <c:v>8.634222919937205E-3</c:v>
                </c:pt>
                <c:pt idx="2906">
                  <c:v>8.587041373926619E-3</c:v>
                </c:pt>
                <c:pt idx="2907">
                  <c:v>8.7509944311853615E-3</c:v>
                </c:pt>
                <c:pt idx="2908">
                  <c:v>8.737092930897538E-3</c:v>
                </c:pt>
                <c:pt idx="2909">
                  <c:v>8.6819258089976328E-3</c:v>
                </c:pt>
                <c:pt idx="2910">
                  <c:v>8.9249492900608518E-3</c:v>
                </c:pt>
                <c:pt idx="2911">
                  <c:v>9.0311986863711013E-3</c:v>
                </c:pt>
                <c:pt idx="2912">
                  <c:v>9.1819699499165273E-3</c:v>
                </c:pt>
                <c:pt idx="2913">
                  <c:v>9.1324200913242004E-3</c:v>
                </c:pt>
                <c:pt idx="2914">
                  <c:v>9.1743119266055051E-3</c:v>
                </c:pt>
                <c:pt idx="2915">
                  <c:v>9.0796533223276923E-3</c:v>
                </c:pt>
                <c:pt idx="2916">
                  <c:v>9.0534979423868307E-3</c:v>
                </c:pt>
                <c:pt idx="2917">
                  <c:v>9.1858037578288112E-3</c:v>
                </c:pt>
                <c:pt idx="2918">
                  <c:v>9.0646889163576438E-3</c:v>
                </c:pt>
                <c:pt idx="2919">
                  <c:v>9.2281879194630878E-3</c:v>
                </c:pt>
                <c:pt idx="2920">
                  <c:v>9.1590341382181521E-3</c:v>
                </c:pt>
                <c:pt idx="2921">
                  <c:v>9.0534979423868307E-3</c:v>
                </c:pt>
                <c:pt idx="2922">
                  <c:v>9.0016366612111296E-3</c:v>
                </c:pt>
                <c:pt idx="2923">
                  <c:v>9.0759075907590765E-3</c:v>
                </c:pt>
                <c:pt idx="2924">
                  <c:v>9.4705122686181663E-3</c:v>
                </c:pt>
                <c:pt idx="2925">
                  <c:v>9.4137783483097988E-3</c:v>
                </c:pt>
                <c:pt idx="2926">
                  <c:v>9.8831985624438443E-3</c:v>
                </c:pt>
                <c:pt idx="2927">
                  <c:v>9.8566308243727592E-3</c:v>
                </c:pt>
                <c:pt idx="2928">
                  <c:v>9.687362395420519E-3</c:v>
                </c:pt>
                <c:pt idx="2929">
                  <c:v>9.6491228070175444E-3</c:v>
                </c:pt>
                <c:pt idx="2930">
                  <c:v>9.6916299559471376E-3</c:v>
                </c:pt>
                <c:pt idx="2931">
                  <c:v>9.6280087527352287E-3</c:v>
                </c:pt>
                <c:pt idx="2932">
                  <c:v>9.4218415417558887E-3</c:v>
                </c:pt>
                <c:pt idx="2933">
                  <c:v>6.3571727310748642E-3</c:v>
                </c:pt>
                <c:pt idx="2934">
                  <c:v>6.4791133844842282E-3</c:v>
                </c:pt>
                <c:pt idx="2935">
                  <c:v>6.389239176124422E-3</c:v>
                </c:pt>
                <c:pt idx="2936">
                  <c:v>6.5348237317282886E-3</c:v>
                </c:pt>
                <c:pt idx="2937">
                  <c:v>6.5292096219931265E-3</c:v>
                </c:pt>
                <c:pt idx="2938">
                  <c:v>6.4297800338409469E-3</c:v>
                </c:pt>
                <c:pt idx="2939">
                  <c:v>6.5404475043029263E-3</c:v>
                </c:pt>
                <c:pt idx="2940">
                  <c:v>6.5630397236614854E-3</c:v>
                </c:pt>
                <c:pt idx="2941">
                  <c:v>6.5236051502145917E-3</c:v>
                </c:pt>
                <c:pt idx="2942">
                  <c:v>6.6433566433566436E-3</c:v>
                </c:pt>
                <c:pt idx="2943">
                  <c:v>6.7525544202576629E-3</c:v>
                </c:pt>
                <c:pt idx="2944">
                  <c:v>6.5180102915951971E-3</c:v>
                </c:pt>
                <c:pt idx="2945">
                  <c:v>6.3919259882253988E-3</c:v>
                </c:pt>
                <c:pt idx="2946">
                  <c:v>6.440677966101694E-3</c:v>
                </c:pt>
                <c:pt idx="2947">
                  <c:v>6.6058235549760966E-3</c:v>
                </c:pt>
                <c:pt idx="2948">
                  <c:v>6.7048963387737089E-3</c:v>
                </c:pt>
                <c:pt idx="2949">
                  <c:v>6.4543524416135877E-3</c:v>
                </c:pt>
                <c:pt idx="2950">
                  <c:v>6.5068493150684933E-3</c:v>
                </c:pt>
                <c:pt idx="2951">
                  <c:v>6.6549912434325743E-3</c:v>
                </c:pt>
                <c:pt idx="2952">
                  <c:v>6.7495559502664297E-3</c:v>
                </c:pt>
                <c:pt idx="2953">
                  <c:v>6.4735945485519591E-3</c:v>
                </c:pt>
                <c:pt idx="2954">
                  <c:v>6.6666666666666662E-3</c:v>
                </c:pt>
                <c:pt idx="2955">
                  <c:v>6.4735945485519591E-3</c:v>
                </c:pt>
                <c:pt idx="2956">
                  <c:v>6.5658747300215989E-3</c:v>
                </c:pt>
                <c:pt idx="2957">
                  <c:v>6.6695919262834578E-3</c:v>
                </c:pt>
                <c:pt idx="2958">
                  <c:v>6.7167476800707024E-3</c:v>
                </c:pt>
                <c:pt idx="2959">
                  <c:v>6.8130883012102201E-3</c:v>
                </c:pt>
                <c:pt idx="2960">
                  <c:v>7.0500927643784789E-3</c:v>
                </c:pt>
                <c:pt idx="2961">
                  <c:v>6.9788797061524329E-3</c:v>
                </c:pt>
                <c:pt idx="2962">
                  <c:v>7.1529411764705885E-3</c:v>
                </c:pt>
                <c:pt idx="2963">
                  <c:v>7.169811320754717E-3</c:v>
                </c:pt>
                <c:pt idx="2964">
                  <c:v>7.2140484100616988E-3</c:v>
                </c:pt>
                <c:pt idx="2965">
                  <c:v>7.0928604759682686E-3</c:v>
                </c:pt>
                <c:pt idx="2966">
                  <c:v>6.9343065693430652E-3</c:v>
                </c:pt>
                <c:pt idx="2967">
                  <c:v>6.937471474212688E-3</c:v>
                </c:pt>
                <c:pt idx="2968">
                  <c:v>6.7948144836835044E-3</c:v>
                </c:pt>
                <c:pt idx="2969">
                  <c:v>6.7346034559149313E-3</c:v>
                </c:pt>
                <c:pt idx="2970">
                  <c:v>6.7495559502664297E-3</c:v>
                </c:pt>
                <c:pt idx="2971">
                  <c:v>6.8840579710144935E-3</c:v>
                </c:pt>
                <c:pt idx="2972">
                  <c:v>6.649168853893263E-3</c:v>
                </c:pt>
                <c:pt idx="2973">
                  <c:v>6.5489013356311932E-3</c:v>
                </c:pt>
                <c:pt idx="2974">
                  <c:v>6.7525544202576629E-3</c:v>
                </c:pt>
                <c:pt idx="2975">
                  <c:v>6.6930867459269044E-3</c:v>
                </c:pt>
                <c:pt idx="2976">
                  <c:v>6.7167476800707024E-3</c:v>
                </c:pt>
                <c:pt idx="2977">
                  <c:v>6.7857142857142855E-3</c:v>
                </c:pt>
                <c:pt idx="2978">
                  <c:v>6.9279854147675469E-3</c:v>
                </c:pt>
                <c:pt idx="2979">
                  <c:v>6.9533394327538885E-3</c:v>
                </c:pt>
                <c:pt idx="2980">
                  <c:v>7.0402964335340434E-3</c:v>
                </c:pt>
                <c:pt idx="2981">
                  <c:v>6.950160036579789E-3</c:v>
                </c:pt>
                <c:pt idx="2982">
                  <c:v>6.8716094032549727E-3</c:v>
                </c:pt>
                <c:pt idx="2983">
                  <c:v>7.0796460176991149E-3</c:v>
                </c:pt>
                <c:pt idx="2984">
                  <c:v>7.1061243571762505E-3</c:v>
                </c:pt>
                <c:pt idx="2985">
                  <c:v>6.9311445508435932E-3</c:v>
                </c:pt>
                <c:pt idx="2986">
                  <c:v>6.9185252617205281E-3</c:v>
                </c:pt>
                <c:pt idx="2987">
                  <c:v>6.9153776160145583E-3</c:v>
                </c:pt>
                <c:pt idx="2988">
                  <c:v>7.0207852193995383E-3</c:v>
                </c:pt>
                <c:pt idx="2989">
                  <c:v>7.0829450139794966E-3</c:v>
                </c:pt>
                <c:pt idx="2990">
                  <c:v>7.2277698525915349E-3</c:v>
                </c:pt>
                <c:pt idx="2991">
                  <c:v>7.0370370370370361E-3</c:v>
                </c:pt>
                <c:pt idx="2992">
                  <c:v>7.2588347659980892E-3</c:v>
                </c:pt>
                <c:pt idx="2993">
                  <c:v>7.619047619047619E-3</c:v>
                </c:pt>
                <c:pt idx="2994">
                  <c:v>7.6381909547738698E-3</c:v>
                </c:pt>
                <c:pt idx="2995">
                  <c:v>7.5734927752864967E-3</c:v>
                </c:pt>
                <c:pt idx="2996">
                  <c:v>7.2380952380952379E-3</c:v>
                </c:pt>
                <c:pt idx="2997">
                  <c:v>7.0829450139794966E-3</c:v>
                </c:pt>
                <c:pt idx="2998">
                  <c:v>7.0796460176991149E-3</c:v>
                </c:pt>
                <c:pt idx="2999">
                  <c:v>7.2519083969465646E-3</c:v>
                </c:pt>
                <c:pt idx="3000">
                  <c:v>7.1935636535731193E-3</c:v>
                </c:pt>
                <c:pt idx="3001">
                  <c:v>7.6690211907164477E-3</c:v>
                </c:pt>
                <c:pt idx="3002">
                  <c:v>7.3465442242629285E-3</c:v>
                </c:pt>
                <c:pt idx="3003">
                  <c:v>7.6728924785461894E-3</c:v>
                </c:pt>
                <c:pt idx="3004">
                  <c:v>7.290167865707433E-3</c:v>
                </c:pt>
                <c:pt idx="3005">
                  <c:v>7.1529411764705885E-3</c:v>
                </c:pt>
                <c:pt idx="3006">
                  <c:v>6.950160036579789E-3</c:v>
                </c:pt>
                <c:pt idx="3007">
                  <c:v>7.2762087123025366E-3</c:v>
                </c:pt>
                <c:pt idx="3008">
                  <c:v>7.0961718020541541E-3</c:v>
                </c:pt>
                <c:pt idx="3009">
                  <c:v>7.1061243571762505E-3</c:v>
                </c:pt>
                <c:pt idx="3010">
                  <c:v>6.994937873907041E-3</c:v>
                </c:pt>
                <c:pt idx="3011">
                  <c:v>6.9279854147675469E-3</c:v>
                </c:pt>
                <c:pt idx="3012">
                  <c:v>6.8161434977578473E-3</c:v>
                </c:pt>
                <c:pt idx="3013">
                  <c:v>6.8253255500673555E-3</c:v>
                </c:pt>
                <c:pt idx="3014">
                  <c:v>6.7917783735478108E-3</c:v>
                </c:pt>
                <c:pt idx="3015">
                  <c:v>6.9059518400726933E-3</c:v>
                </c:pt>
                <c:pt idx="3016">
                  <c:v>6.8592057761732847E-3</c:v>
                </c:pt>
                <c:pt idx="3017">
                  <c:v>6.8161434977578473E-3</c:v>
                </c:pt>
                <c:pt idx="3018">
                  <c:v>6.9028156221616708E-3</c:v>
                </c:pt>
                <c:pt idx="3019">
                  <c:v>6.8499324019828745E-3</c:v>
                </c:pt>
                <c:pt idx="3020">
                  <c:v>6.9122328331059574E-3</c:v>
                </c:pt>
                <c:pt idx="3021">
                  <c:v>6.8499324019828745E-3</c:v>
                </c:pt>
                <c:pt idx="3022">
                  <c:v>6.9311445508435932E-3</c:v>
                </c:pt>
                <c:pt idx="3023">
                  <c:v>6.9153776160145583E-3</c:v>
                </c:pt>
                <c:pt idx="3024">
                  <c:v>6.7766384306732052E-3</c:v>
                </c:pt>
                <c:pt idx="3025">
                  <c:v>6.7435669920141968E-3</c:v>
                </c:pt>
                <c:pt idx="3026">
                  <c:v>6.893424036281179E-3</c:v>
                </c:pt>
                <c:pt idx="3027">
                  <c:v>6.8840579710144935E-3</c:v>
                </c:pt>
                <c:pt idx="3028">
                  <c:v>6.9122328331059574E-3</c:v>
                </c:pt>
                <c:pt idx="3029">
                  <c:v>7.2140484100616988E-3</c:v>
                </c:pt>
                <c:pt idx="3030">
                  <c:v>7.0240295748613671E-3</c:v>
                </c:pt>
                <c:pt idx="3031">
                  <c:v>8.0765143464399565E-3</c:v>
                </c:pt>
                <c:pt idx="3032">
                  <c:v>8.2295614510016248E-3</c:v>
                </c:pt>
                <c:pt idx="3033">
                  <c:v>8.2878953107960746E-3</c:v>
                </c:pt>
                <c:pt idx="3034">
                  <c:v>8.07222517259692E-3</c:v>
                </c:pt>
                <c:pt idx="3035">
                  <c:v>8.1414033208355649E-3</c:v>
                </c:pt>
                <c:pt idx="3036">
                  <c:v>8.1066666666666665E-3</c:v>
                </c:pt>
                <c:pt idx="3037">
                  <c:v>8.2117774176121011E-3</c:v>
                </c:pt>
                <c:pt idx="3038">
                  <c:v>8.1676518001074696E-3</c:v>
                </c:pt>
                <c:pt idx="3039">
                  <c:v>8.1196581196581203E-3</c:v>
                </c:pt>
                <c:pt idx="3040">
                  <c:v>8.1239978621058251E-3</c:v>
                </c:pt>
                <c:pt idx="3041">
                  <c:v>8.0084299262381444E-3</c:v>
                </c:pt>
                <c:pt idx="3042">
                  <c:v>8.1196581196581203E-3</c:v>
                </c:pt>
                <c:pt idx="3043">
                  <c:v>8.1414033208355649E-3</c:v>
                </c:pt>
                <c:pt idx="3044">
                  <c:v>7.9539508110936675E-3</c:v>
                </c:pt>
                <c:pt idx="3045">
                  <c:v>7.9249217935349319E-3</c:v>
                </c:pt>
                <c:pt idx="3046">
                  <c:v>7.615230460921843E-3</c:v>
                </c:pt>
                <c:pt idx="3047">
                  <c:v>7.7749360613810735E-3</c:v>
                </c:pt>
                <c:pt idx="3048">
                  <c:v>7.6845298281092008E-3</c:v>
                </c:pt>
                <c:pt idx="3049">
                  <c:v>7.5322101090188305E-3</c:v>
                </c:pt>
                <c:pt idx="3050">
                  <c:v>7.6767676767676759E-3</c:v>
                </c:pt>
                <c:pt idx="3051">
                  <c:v>7.4987666502220026E-3</c:v>
                </c:pt>
                <c:pt idx="3052">
                  <c:v>7.619047619047619E-3</c:v>
                </c:pt>
                <c:pt idx="3053">
                  <c:v>7.6690211907164477E-3</c:v>
                </c:pt>
                <c:pt idx="3054">
                  <c:v>7.7196546470289481E-3</c:v>
                </c:pt>
                <c:pt idx="3055">
                  <c:v>7.8350515463917522E-3</c:v>
                </c:pt>
                <c:pt idx="3056">
                  <c:v>7.9043161726469052E-3</c:v>
                </c:pt>
                <c:pt idx="3057">
                  <c:v>7.770961145194274E-3</c:v>
                </c:pt>
                <c:pt idx="3058">
                  <c:v>7.6343545956805625E-3</c:v>
                </c:pt>
                <c:pt idx="3059">
                  <c:v>7.6E-3</c:v>
                </c:pt>
                <c:pt idx="3060">
                  <c:v>7.543424317617866E-3</c:v>
                </c:pt>
                <c:pt idx="3061">
                  <c:v>7.603801900950476E-3</c:v>
                </c:pt>
                <c:pt idx="3062">
                  <c:v>7.6076076076076072E-3</c:v>
                </c:pt>
                <c:pt idx="3063">
                  <c:v>7.6076076076076072E-3</c:v>
                </c:pt>
                <c:pt idx="3064">
                  <c:v>7.6612903225806448E-3</c:v>
                </c:pt>
                <c:pt idx="3065">
                  <c:v>7.5659532105525132E-3</c:v>
                </c:pt>
                <c:pt idx="3066">
                  <c:v>7.611417125688533E-3</c:v>
                </c:pt>
                <c:pt idx="3067">
                  <c:v>7.6574307304785889E-3</c:v>
                </c:pt>
                <c:pt idx="3068">
                  <c:v>7.7235772357723579E-3</c:v>
                </c:pt>
                <c:pt idx="3069">
                  <c:v>7.6228686058174514E-3</c:v>
                </c:pt>
                <c:pt idx="3070">
                  <c:v>7.6E-3</c:v>
                </c:pt>
                <c:pt idx="3071">
                  <c:v>7.6806467913087418E-3</c:v>
                </c:pt>
                <c:pt idx="3072">
                  <c:v>7.7828981054787498E-3</c:v>
                </c:pt>
                <c:pt idx="3073">
                  <c:v>7.8269824922760026E-3</c:v>
                </c:pt>
                <c:pt idx="3074">
                  <c:v>7.7079107505070993E-3</c:v>
                </c:pt>
                <c:pt idx="3075">
                  <c:v>7.7196546470289481E-3</c:v>
                </c:pt>
                <c:pt idx="3076">
                  <c:v>7.8189300411522621E-3</c:v>
                </c:pt>
                <c:pt idx="3077">
                  <c:v>7.8189300411522621E-3</c:v>
                </c:pt>
                <c:pt idx="3078">
                  <c:v>7.8593588417786974E-3</c:v>
                </c:pt>
                <c:pt idx="3079">
                  <c:v>8.0084299262381444E-3</c:v>
                </c:pt>
                <c:pt idx="3080">
                  <c:v>8.033826638477801E-3</c:v>
                </c:pt>
                <c:pt idx="3081">
                  <c:v>7.9497907949790791E-3</c:v>
                </c:pt>
                <c:pt idx="3082">
                  <c:v>7.9664570230607978E-3</c:v>
                </c:pt>
                <c:pt idx="3083">
                  <c:v>7.8431372549019607E-3</c:v>
                </c:pt>
                <c:pt idx="3084">
                  <c:v>7.8920041536863963E-3</c:v>
                </c:pt>
                <c:pt idx="3085">
                  <c:v>7.8229541945445194E-3</c:v>
                </c:pt>
                <c:pt idx="3086">
                  <c:v>7.9249217935349319E-3</c:v>
                </c:pt>
                <c:pt idx="3087">
                  <c:v>7.9581151832460728E-3</c:v>
                </c:pt>
                <c:pt idx="3088">
                  <c:v>8.0000000000000002E-3</c:v>
                </c:pt>
                <c:pt idx="3089">
                  <c:v>8.0380750925436277E-3</c:v>
                </c:pt>
                <c:pt idx="3090">
                  <c:v>8.0808080808080808E-3</c:v>
                </c:pt>
                <c:pt idx="3091">
                  <c:v>8.1896551724137939E-3</c:v>
                </c:pt>
                <c:pt idx="3092">
                  <c:v>8.2563824008690927E-3</c:v>
                </c:pt>
                <c:pt idx="3093">
                  <c:v>8.1896551724137939E-3</c:v>
                </c:pt>
                <c:pt idx="3094">
                  <c:v>8.4210526315789472E-3</c:v>
                </c:pt>
                <c:pt idx="3095">
                  <c:v>8.3562396921385371E-3</c:v>
                </c:pt>
                <c:pt idx="3096">
                  <c:v>8.4350721420643725E-3</c:v>
                </c:pt>
                <c:pt idx="3097">
                  <c:v>8.3654375343973578E-3</c:v>
                </c:pt>
                <c:pt idx="3098">
                  <c:v>8.4444444444444437E-3</c:v>
                </c:pt>
                <c:pt idx="3099">
                  <c:v>8.4916201117318443E-3</c:v>
                </c:pt>
                <c:pt idx="3100">
                  <c:v>8.4491384102279056E-3</c:v>
                </c:pt>
                <c:pt idx="3101">
                  <c:v>8.5106382978723406E-3</c:v>
                </c:pt>
                <c:pt idx="3102">
                  <c:v>8.5106382978723406E-3</c:v>
                </c:pt>
                <c:pt idx="3103">
                  <c:v>8.5682074408117252E-3</c:v>
                </c:pt>
                <c:pt idx="3104">
                  <c:v>8.5393258426966281E-3</c:v>
                </c:pt>
                <c:pt idx="3105">
                  <c:v>8.4585420144685595E-3</c:v>
                </c:pt>
                <c:pt idx="3106">
                  <c:v>8.3838940981798126E-3</c:v>
                </c:pt>
                <c:pt idx="3107">
                  <c:v>8.5154061624649856E-3</c:v>
                </c:pt>
                <c:pt idx="3108">
                  <c:v>8.2474226804123713E-3</c:v>
                </c:pt>
                <c:pt idx="3109">
                  <c:v>8.1984897518878105E-3</c:v>
                </c:pt>
                <c:pt idx="3110">
                  <c:v>8.1984897518878105E-3</c:v>
                </c:pt>
                <c:pt idx="3111">
                  <c:v>8.1414033208355649E-3</c:v>
                </c:pt>
                <c:pt idx="3112">
                  <c:v>8.0168776371308016E-3</c:v>
                </c:pt>
                <c:pt idx="3113">
                  <c:v>8.2206598161168199E-3</c:v>
                </c:pt>
                <c:pt idx="3114">
                  <c:v>8.3608360836083615E-3</c:v>
                </c:pt>
                <c:pt idx="3115">
                  <c:v>8.3242059145673588E-3</c:v>
                </c:pt>
                <c:pt idx="3116">
                  <c:v>8.1414033208355649E-3</c:v>
                </c:pt>
                <c:pt idx="3117">
                  <c:v>8.2251082251082255E-3</c:v>
                </c:pt>
                <c:pt idx="3118">
                  <c:v>8.3424807903402856E-3</c:v>
                </c:pt>
                <c:pt idx="3119">
                  <c:v>8.2429501084598684E-3</c:v>
                </c:pt>
                <c:pt idx="3120">
                  <c:v>8.0168776371308016E-3</c:v>
                </c:pt>
                <c:pt idx="3121">
                  <c:v>7.9831932773109238E-3</c:v>
                </c:pt>
                <c:pt idx="3122">
                  <c:v>8.0042127435492362E-3</c:v>
                </c:pt>
                <c:pt idx="3123">
                  <c:v>8.0423280423280435E-3</c:v>
                </c:pt>
                <c:pt idx="3124">
                  <c:v>8.0253431890179514E-3</c:v>
                </c:pt>
                <c:pt idx="3125">
                  <c:v>8.1153230112119591E-3</c:v>
                </c:pt>
                <c:pt idx="3126">
                  <c:v>8.1326912787586941E-3</c:v>
                </c:pt>
                <c:pt idx="3127">
                  <c:v>8.296943231441048E-3</c:v>
                </c:pt>
                <c:pt idx="3128">
                  <c:v>8.1545064377682407E-3</c:v>
                </c:pt>
                <c:pt idx="3129">
                  <c:v>8.2251082251082255E-3</c:v>
                </c:pt>
                <c:pt idx="3130">
                  <c:v>8.3379045529347225E-3</c:v>
                </c:pt>
                <c:pt idx="3131">
                  <c:v>8.4868788386376331E-3</c:v>
                </c:pt>
                <c:pt idx="3132">
                  <c:v>8.4350721420643725E-3</c:v>
                </c:pt>
                <c:pt idx="3133">
                  <c:v>8.5972850678733038E-3</c:v>
                </c:pt>
                <c:pt idx="3134">
                  <c:v>8.7056128293241681E-3</c:v>
                </c:pt>
                <c:pt idx="3135">
                  <c:v>8.7507196315486455E-3</c:v>
                </c:pt>
                <c:pt idx="3136">
                  <c:v>8.6118980169971673E-3</c:v>
                </c:pt>
                <c:pt idx="3137">
                  <c:v>8.5633802816901406E-3</c:v>
                </c:pt>
                <c:pt idx="3138">
                  <c:v>8.4916201117318443E-3</c:v>
                </c:pt>
                <c:pt idx="3139">
                  <c:v>8.4679665738161564E-3</c:v>
                </c:pt>
                <c:pt idx="3140">
                  <c:v>8.6659064994298752E-3</c:v>
                </c:pt>
                <c:pt idx="3141">
                  <c:v>8.6021505376344069E-3</c:v>
                </c:pt>
                <c:pt idx="3142">
                  <c:v>8.7962962962962951E-3</c:v>
                </c:pt>
                <c:pt idx="3143">
                  <c:v>8.5393258426966281E-3</c:v>
                </c:pt>
                <c:pt idx="3144">
                  <c:v>8.5489313835770513E-3</c:v>
                </c:pt>
                <c:pt idx="3145">
                  <c:v>8.5441259134345134E-3</c:v>
                </c:pt>
                <c:pt idx="3146">
                  <c:v>8.3746556473829198E-3</c:v>
                </c:pt>
                <c:pt idx="3147">
                  <c:v>8.4585420144685595E-3</c:v>
                </c:pt>
                <c:pt idx="3148">
                  <c:v>8.4679665738161564E-3</c:v>
                </c:pt>
                <c:pt idx="3149">
                  <c:v>8.3333333333333332E-3</c:v>
                </c:pt>
                <c:pt idx="3150">
                  <c:v>8.3105522143247686E-3</c:v>
                </c:pt>
                <c:pt idx="3151">
                  <c:v>8.4350721420643725E-3</c:v>
                </c:pt>
                <c:pt idx="3152">
                  <c:v>8.6118980169971673E-3</c:v>
                </c:pt>
                <c:pt idx="3153">
                  <c:v>8.621667612024958E-3</c:v>
                </c:pt>
                <c:pt idx="3154">
                  <c:v>8.6363636363636347E-3</c:v>
                </c:pt>
                <c:pt idx="3155">
                  <c:v>8.6511098463289693E-3</c:v>
                </c:pt>
                <c:pt idx="3156">
                  <c:v>8.6118980169971673E-3</c:v>
                </c:pt>
                <c:pt idx="3157">
                  <c:v>8.5972850678733038E-3</c:v>
                </c:pt>
                <c:pt idx="3158">
                  <c:v>8.5875706214689259E-3</c:v>
                </c:pt>
                <c:pt idx="3159">
                  <c:v>8.8474970896391149E-3</c:v>
                </c:pt>
                <c:pt idx="3160">
                  <c:v>8.868144690781796E-3</c:v>
                </c:pt>
                <c:pt idx="3161">
                  <c:v>8.9359200470311567E-3</c:v>
                </c:pt>
                <c:pt idx="3162">
                  <c:v>8.9411764705882354E-3</c:v>
                </c:pt>
                <c:pt idx="3163">
                  <c:v>9.0854751942618054E-3</c:v>
                </c:pt>
                <c:pt idx="3164">
                  <c:v>9.0476190476190474E-3</c:v>
                </c:pt>
                <c:pt idx="3165">
                  <c:v>7.9002079002079006E-3</c:v>
                </c:pt>
                <c:pt idx="3166">
                  <c:v>7.5396825396825398E-3</c:v>
                </c:pt>
                <c:pt idx="3167">
                  <c:v>7.5173095944609299E-3</c:v>
                </c:pt>
                <c:pt idx="3168">
                  <c:v>7.5810473815461346E-3</c:v>
                </c:pt>
                <c:pt idx="3169">
                  <c:v>7.6845298281092008E-3</c:v>
                </c:pt>
                <c:pt idx="3170">
                  <c:v>7.7988712160082093E-3</c:v>
                </c:pt>
                <c:pt idx="3171">
                  <c:v>7.9084287200832468E-3</c:v>
                </c:pt>
                <c:pt idx="3172">
                  <c:v>7.7630234933605729E-3</c:v>
                </c:pt>
                <c:pt idx="3173">
                  <c:v>7.8593588417786974E-3</c:v>
                </c:pt>
                <c:pt idx="3174">
                  <c:v>7.8961038961038958E-3</c:v>
                </c:pt>
                <c:pt idx="3175">
                  <c:v>8.0808080808080808E-3</c:v>
                </c:pt>
                <c:pt idx="3176">
                  <c:v>8.2340195016251342E-3</c:v>
                </c:pt>
                <c:pt idx="3177">
                  <c:v>8.1940700808625332E-3</c:v>
                </c:pt>
                <c:pt idx="3178">
                  <c:v>8.0551139374668776E-3</c:v>
                </c:pt>
                <c:pt idx="3179">
                  <c:v>8.0168776371308016E-3</c:v>
                </c:pt>
                <c:pt idx="3180">
                  <c:v>8.1457663451232586E-3</c:v>
                </c:pt>
                <c:pt idx="3181">
                  <c:v>8.0551139374668776E-3</c:v>
                </c:pt>
                <c:pt idx="3182">
                  <c:v>7.8920041536863963E-3</c:v>
                </c:pt>
                <c:pt idx="3183">
                  <c:v>7.9002079002079006E-3</c:v>
                </c:pt>
                <c:pt idx="3184">
                  <c:v>8.0295826730058112E-3</c:v>
                </c:pt>
                <c:pt idx="3185">
                  <c:v>6.613333333333333E-3</c:v>
                </c:pt>
                <c:pt idx="3186">
                  <c:v>6.4955474070193817E-3</c:v>
                </c:pt>
                <c:pt idx="3187">
                  <c:v>6.4449064449064453E-3</c:v>
                </c:pt>
                <c:pt idx="3188">
                  <c:v>6.2594649167087334E-3</c:v>
                </c:pt>
                <c:pt idx="3189">
                  <c:v>6.2563067608476285E-3</c:v>
                </c:pt>
                <c:pt idx="3190">
                  <c:v>6.3329928498467832E-3</c:v>
                </c:pt>
                <c:pt idx="3191">
                  <c:v>6.3008130081300814E-3</c:v>
                </c:pt>
                <c:pt idx="3192">
                  <c:v>6.2155388471177948E-3</c:v>
                </c:pt>
                <c:pt idx="3193">
                  <c:v>6.1999999999999998E-3</c:v>
                </c:pt>
                <c:pt idx="3194">
                  <c:v>6.2784810126582276E-3</c:v>
                </c:pt>
                <c:pt idx="3195">
                  <c:v>6.3233044365119838E-3</c:v>
                </c:pt>
                <c:pt idx="3196">
                  <c:v>6.414899120538024E-3</c:v>
                </c:pt>
                <c:pt idx="3197">
                  <c:v>6.3459570112589566E-3</c:v>
                </c:pt>
                <c:pt idx="3198">
                  <c:v>6.4887493458922032E-3</c:v>
                </c:pt>
                <c:pt idx="3199">
                  <c:v>6.2062062062062063E-3</c:v>
                </c:pt>
                <c:pt idx="3200">
                  <c:v>6.1969015492253868E-3</c:v>
                </c:pt>
                <c:pt idx="3201">
                  <c:v>6.1507936507936506E-3</c:v>
                </c:pt>
                <c:pt idx="3202">
                  <c:v>6.2563067608476285E-3</c:v>
                </c:pt>
                <c:pt idx="3203">
                  <c:v>6.2626262626262622E-3</c:v>
                </c:pt>
                <c:pt idx="3204">
                  <c:v>6.2374245472837028E-3</c:v>
                </c:pt>
                <c:pt idx="3205">
                  <c:v>6.3950489943269727E-3</c:v>
                </c:pt>
                <c:pt idx="3206">
                  <c:v>6.3297600816743238E-3</c:v>
                </c:pt>
                <c:pt idx="3207">
                  <c:v>6.3917525773195876E-3</c:v>
                </c:pt>
                <c:pt idx="3208">
                  <c:v>6.4282011404872995E-3</c:v>
                </c:pt>
                <c:pt idx="3209">
                  <c:v>6.4449064449064453E-3</c:v>
                </c:pt>
                <c:pt idx="3210">
                  <c:v>6.681034482758621E-3</c:v>
                </c:pt>
                <c:pt idx="3211">
                  <c:v>6.6774367259019923E-3</c:v>
                </c:pt>
                <c:pt idx="3212">
                  <c:v>6.7027027027027029E-3</c:v>
                </c:pt>
                <c:pt idx="3213">
                  <c:v>6.7391304347826095E-3</c:v>
                </c:pt>
                <c:pt idx="3214">
                  <c:v>6.681034482758621E-3</c:v>
                </c:pt>
                <c:pt idx="3215">
                  <c:v>6.613333333333333E-3</c:v>
                </c:pt>
                <c:pt idx="3216">
                  <c:v>6.7722555980338616E-3</c:v>
                </c:pt>
                <c:pt idx="3217">
                  <c:v>6.7648663393344247E-3</c:v>
                </c:pt>
                <c:pt idx="3218">
                  <c:v>6.6774367259019923E-3</c:v>
                </c:pt>
                <c:pt idx="3219">
                  <c:v>6.6666666666666662E-3</c:v>
                </c:pt>
                <c:pt idx="3220">
                  <c:v>6.768558951965065E-3</c:v>
                </c:pt>
                <c:pt idx="3221">
                  <c:v>6.7945205479452058E-3</c:v>
                </c:pt>
                <c:pt idx="3222">
                  <c:v>6.8546158098396906E-3</c:v>
                </c:pt>
                <c:pt idx="3223">
                  <c:v>6.9859154929577463E-3</c:v>
                </c:pt>
                <c:pt idx="3224">
                  <c:v>7.0215175537938846E-3</c:v>
                </c:pt>
                <c:pt idx="3225">
                  <c:v>7.0897655803316183E-3</c:v>
                </c:pt>
                <c:pt idx="3226">
                  <c:v>7.0534698521046652E-3</c:v>
                </c:pt>
                <c:pt idx="3227">
                  <c:v>7.2429906542056067E-3</c:v>
                </c:pt>
                <c:pt idx="3228">
                  <c:v>7.2514619883040929E-3</c:v>
                </c:pt>
                <c:pt idx="3229">
                  <c:v>7.1967498549042365E-3</c:v>
                </c:pt>
                <c:pt idx="3230">
                  <c:v>7.3897497020262212E-3</c:v>
                </c:pt>
                <c:pt idx="3231">
                  <c:v>7.574832009773976E-3</c:v>
                </c:pt>
                <c:pt idx="3232">
                  <c:v>7.2855464159811987E-3</c:v>
                </c:pt>
                <c:pt idx="3233">
                  <c:v>7.4251497005988027E-3</c:v>
                </c:pt>
                <c:pt idx="3234">
                  <c:v>7.2345390898483075E-3</c:v>
                </c:pt>
                <c:pt idx="3235">
                  <c:v>6.9351230425055933E-3</c:v>
                </c:pt>
                <c:pt idx="3236">
                  <c:v>6.839492553778268E-3</c:v>
                </c:pt>
                <c:pt idx="3237">
                  <c:v>6.8888888888888888E-3</c:v>
                </c:pt>
                <c:pt idx="3238">
                  <c:v>7.0334656834940444E-3</c:v>
                </c:pt>
                <c:pt idx="3239">
                  <c:v>7.1884057971014492E-3</c:v>
                </c:pt>
                <c:pt idx="3240">
                  <c:v>7.1305347901092575E-3</c:v>
                </c:pt>
                <c:pt idx="3241">
                  <c:v>6.9741282339707529E-3</c:v>
                </c:pt>
                <c:pt idx="3242">
                  <c:v>7.0938215102974824E-3</c:v>
                </c:pt>
                <c:pt idx="3243">
                  <c:v>6.997742663656885E-3</c:v>
                </c:pt>
                <c:pt idx="3244">
                  <c:v>7.0175438596491221E-3</c:v>
                </c:pt>
                <c:pt idx="3245">
                  <c:v>7.0735881346263539E-3</c:v>
                </c:pt>
                <c:pt idx="3246">
                  <c:v>7.0735881346263539E-3</c:v>
                </c:pt>
                <c:pt idx="3247">
                  <c:v>6.9235064209938581E-3</c:v>
                </c:pt>
                <c:pt idx="3248">
                  <c:v>6.8057080131723388E-3</c:v>
                </c:pt>
                <c:pt idx="3249">
                  <c:v>6.7611777535441656E-3</c:v>
                </c:pt>
                <c:pt idx="3250">
                  <c:v>6.8094453596924762E-3</c:v>
                </c:pt>
                <c:pt idx="3251">
                  <c:v>6.8660022148394244E-3</c:v>
                </c:pt>
                <c:pt idx="3252">
                  <c:v>6.7945205479452058E-3</c:v>
                </c:pt>
                <c:pt idx="3253">
                  <c:v>6.7464635473340594E-3</c:v>
                </c:pt>
                <c:pt idx="3254">
                  <c:v>6.5887353878852284E-3</c:v>
                </c:pt>
                <c:pt idx="3255">
                  <c:v>6.6345639379347243E-3</c:v>
                </c:pt>
                <c:pt idx="3256">
                  <c:v>6.8736141906873618E-3</c:v>
                </c:pt>
                <c:pt idx="3257">
                  <c:v>6.9351230425055933E-3</c:v>
                </c:pt>
                <c:pt idx="3258">
                  <c:v>6.8470458310325791E-3</c:v>
                </c:pt>
                <c:pt idx="3259">
                  <c:v>6.7945205479452058E-3</c:v>
                </c:pt>
                <c:pt idx="3260">
                  <c:v>6.8660022148394244E-3</c:v>
                </c:pt>
                <c:pt idx="3261">
                  <c:v>6.7611777535441656E-3</c:v>
                </c:pt>
                <c:pt idx="3262">
                  <c:v>6.8888888888888888E-3</c:v>
                </c:pt>
                <c:pt idx="3263">
                  <c:v>6.5957446808510636E-3</c:v>
                </c:pt>
                <c:pt idx="3264">
                  <c:v>6.4751958224543082E-3</c:v>
                </c:pt>
                <c:pt idx="3265">
                  <c:v>6.5194532071503677E-3</c:v>
                </c:pt>
                <c:pt idx="3266">
                  <c:v>6.5608465608465614E-3</c:v>
                </c:pt>
                <c:pt idx="3267">
                  <c:v>6.6595059076262082E-3</c:v>
                </c:pt>
                <c:pt idx="3268">
                  <c:v>6.8546158098396906E-3</c:v>
                </c:pt>
                <c:pt idx="3269">
                  <c:v>6.7391304347826095E-3</c:v>
                </c:pt>
                <c:pt idx="3270">
                  <c:v>6.962380685008423E-3</c:v>
                </c:pt>
                <c:pt idx="3271">
                  <c:v>6.9428891377379624E-3</c:v>
                </c:pt>
                <c:pt idx="3272">
                  <c:v>6.5887353878852284E-3</c:v>
                </c:pt>
                <c:pt idx="3273">
                  <c:v>6.5023597273203984E-3</c:v>
                </c:pt>
                <c:pt idx="3274">
                  <c:v>6.4751958224543082E-3</c:v>
                </c:pt>
                <c:pt idx="3275">
                  <c:v>6.4819654992158918E-3</c:v>
                </c:pt>
                <c:pt idx="3276">
                  <c:v>6.4082687338501291E-3</c:v>
                </c:pt>
                <c:pt idx="3277">
                  <c:v>6.6062866275972297E-3</c:v>
                </c:pt>
                <c:pt idx="3278">
                  <c:v>6.6274719401389626E-3</c:v>
                </c:pt>
                <c:pt idx="3279">
                  <c:v>6.8622025456557831E-3</c:v>
                </c:pt>
                <c:pt idx="3280">
                  <c:v>6.7759562841530055E-3</c:v>
                </c:pt>
                <c:pt idx="3281">
                  <c:v>6.8057080131723388E-3</c:v>
                </c:pt>
                <c:pt idx="3282">
                  <c:v>7.0096099491237986E-3</c:v>
                </c:pt>
                <c:pt idx="3283">
                  <c:v>6.9428891377379624E-3</c:v>
                </c:pt>
                <c:pt idx="3284">
                  <c:v>6.59223817118554E-3</c:v>
                </c:pt>
                <c:pt idx="3285">
                  <c:v>6.4684402712571719E-3</c:v>
                </c:pt>
                <c:pt idx="3286">
                  <c:v>6.4853556485355646E-3</c:v>
                </c:pt>
                <c:pt idx="3287">
                  <c:v>6.3786008230452673E-3</c:v>
                </c:pt>
                <c:pt idx="3288">
                  <c:v>6.297613001523616E-3</c:v>
                </c:pt>
                <c:pt idx="3289">
                  <c:v>6.1295106277805241E-3</c:v>
                </c:pt>
                <c:pt idx="3290">
                  <c:v>6.4382139148494279E-3</c:v>
                </c:pt>
                <c:pt idx="3291">
                  <c:v>6.3394683026584868E-3</c:v>
                </c:pt>
                <c:pt idx="3292">
                  <c:v>6.4282011404872995E-3</c:v>
                </c:pt>
                <c:pt idx="3293">
                  <c:v>6.4482579303172128E-3</c:v>
                </c:pt>
                <c:pt idx="3294">
                  <c:v>6.7208672086720867E-3</c:v>
                </c:pt>
                <c:pt idx="3295">
                  <c:v>6.5194532071503677E-3</c:v>
                </c:pt>
                <c:pt idx="3296">
                  <c:v>6.4049586776859504E-3</c:v>
                </c:pt>
                <c:pt idx="3297">
                  <c:v>6.7208672086720867E-3</c:v>
                </c:pt>
                <c:pt idx="3298">
                  <c:v>6.7611777535441656E-3</c:v>
                </c:pt>
                <c:pt idx="3299">
                  <c:v>6.9003895381190882E-3</c:v>
                </c:pt>
                <c:pt idx="3300">
                  <c:v>6.8774265113699384E-3</c:v>
                </c:pt>
                <c:pt idx="3301">
                  <c:v>6.8094453596924762E-3</c:v>
                </c:pt>
                <c:pt idx="3302">
                  <c:v>6.962380685008423E-3</c:v>
                </c:pt>
                <c:pt idx="3303">
                  <c:v>6.93900391717963E-3</c:v>
                </c:pt>
                <c:pt idx="3304">
                  <c:v>6.84326710816777E-3</c:v>
                </c:pt>
                <c:pt idx="3305">
                  <c:v>6.7318132464712259E-3</c:v>
                </c:pt>
                <c:pt idx="3306">
                  <c:v>6.7574931880108983E-3</c:v>
                </c:pt>
                <c:pt idx="3307">
                  <c:v>6.798245614035088E-3</c:v>
                </c:pt>
                <c:pt idx="3308">
                  <c:v>6.652360515021459E-3</c:v>
                </c:pt>
                <c:pt idx="3309">
                  <c:v>6.6846361185983827E-3</c:v>
                </c:pt>
                <c:pt idx="3310">
                  <c:v>6.8094453596924762E-3</c:v>
                </c:pt>
                <c:pt idx="3311">
                  <c:v>6.798245614035088E-3</c:v>
                </c:pt>
                <c:pt idx="3312">
                  <c:v>7.0776255707762558E-3</c:v>
                </c:pt>
                <c:pt idx="3313">
                  <c:v>6.6381156316916486E-3</c:v>
                </c:pt>
                <c:pt idx="3314">
                  <c:v>6.4182194616977228E-3</c:v>
                </c:pt>
                <c:pt idx="3315">
                  <c:v>5.7862809146056928E-3</c:v>
                </c:pt>
                <c:pt idx="3316">
                  <c:v>5.7889822595704942E-3</c:v>
                </c:pt>
                <c:pt idx="3317">
                  <c:v>5.8935361216730037E-3</c:v>
                </c:pt>
                <c:pt idx="3318">
                  <c:v>5.7674418604651166E-3</c:v>
                </c:pt>
                <c:pt idx="3319">
                  <c:v>6.0281964025279532E-3</c:v>
                </c:pt>
                <c:pt idx="3320">
                  <c:v>5.9816690786300046E-3</c:v>
                </c:pt>
                <c:pt idx="3321">
                  <c:v>5.7380842202683947E-3</c:v>
                </c:pt>
                <c:pt idx="3322">
                  <c:v>5.6133997283838843E-3</c:v>
                </c:pt>
                <c:pt idx="3323">
                  <c:v>5.5555555555555558E-3</c:v>
                </c:pt>
                <c:pt idx="3324">
                  <c:v>5.49645390070922E-3</c:v>
                </c:pt>
                <c:pt idx="3325">
                  <c:v>5.3425247738043942E-3</c:v>
                </c:pt>
                <c:pt idx="3326">
                  <c:v>5.2991452991452996E-3</c:v>
                </c:pt>
                <c:pt idx="3327">
                  <c:v>5.3356282271944926E-3</c:v>
                </c:pt>
                <c:pt idx="3328">
                  <c:v>5.1666666666666666E-3</c:v>
                </c:pt>
                <c:pt idx="3329">
                  <c:v>5.1345755693581784E-3</c:v>
                </c:pt>
                <c:pt idx="3330">
                  <c:v>5.2122740647330811E-3</c:v>
                </c:pt>
                <c:pt idx="3331">
                  <c:v>5.3264604810996556E-3</c:v>
                </c:pt>
                <c:pt idx="3332">
                  <c:v>5.27435133985538E-3</c:v>
                </c:pt>
                <c:pt idx="3333">
                  <c:v>5.3264604810996556E-3</c:v>
                </c:pt>
                <c:pt idx="3334">
                  <c:v>5.2855924978687128E-3</c:v>
                </c:pt>
                <c:pt idx="3335">
                  <c:v>5.252011859381618E-3</c:v>
                </c:pt>
                <c:pt idx="3336">
                  <c:v>5.260924904539669E-3</c:v>
                </c:pt>
                <c:pt idx="3337">
                  <c:v>5.3448275862068963E-3</c:v>
                </c:pt>
                <c:pt idx="3338">
                  <c:v>5.3218884120171672E-3</c:v>
                </c:pt>
                <c:pt idx="3339">
                  <c:v>5.3610030263726762E-3</c:v>
                </c:pt>
                <c:pt idx="3340">
                  <c:v>5.4219501530389149E-3</c:v>
                </c:pt>
                <c:pt idx="3341">
                  <c:v>5.4673721340388007E-3</c:v>
                </c:pt>
                <c:pt idx="3342">
                  <c:v>5.367965367965368E-3</c:v>
                </c:pt>
                <c:pt idx="3343">
                  <c:v>5.3633217993079583E-3</c:v>
                </c:pt>
                <c:pt idx="3344">
                  <c:v>5.3586862575626618E-3</c:v>
                </c:pt>
                <c:pt idx="3345">
                  <c:v>5.4481546572934967E-3</c:v>
                </c:pt>
                <c:pt idx="3346">
                  <c:v>5.4505494505494509E-3</c:v>
                </c:pt>
                <c:pt idx="3347">
                  <c:v>5.49645390070922E-3</c:v>
                </c:pt>
                <c:pt idx="3348">
                  <c:v>5.49645390070922E-3</c:v>
                </c:pt>
                <c:pt idx="3349">
                  <c:v>5.4867256637168137E-3</c:v>
                </c:pt>
                <c:pt idx="3350">
                  <c:v>5.5881027489860296E-3</c:v>
                </c:pt>
                <c:pt idx="3351">
                  <c:v>5.5111111111111107E-3</c:v>
                </c:pt>
                <c:pt idx="3352">
                  <c:v>5.5580457194083378E-3</c:v>
                </c:pt>
                <c:pt idx="3353">
                  <c:v>5.5830706888788835E-3</c:v>
                </c:pt>
                <c:pt idx="3354">
                  <c:v>5.5037727474478472E-3</c:v>
                </c:pt>
                <c:pt idx="3355">
                  <c:v>5.4195804195804201E-3</c:v>
                </c:pt>
                <c:pt idx="3356">
                  <c:v>5.4124836316019201E-3</c:v>
                </c:pt>
                <c:pt idx="3357">
                  <c:v>5.367965367965368E-3</c:v>
                </c:pt>
                <c:pt idx="3358">
                  <c:v>5.3196053196053195E-3</c:v>
                </c:pt>
                <c:pt idx="3359">
                  <c:v>5.3471323846485553E-3</c:v>
                </c:pt>
                <c:pt idx="3360">
                  <c:v>5.4195804195804201E-3</c:v>
                </c:pt>
                <c:pt idx="3361">
                  <c:v>5.5013309671694769E-3</c:v>
                </c:pt>
                <c:pt idx="3362">
                  <c:v>5.472197705207414E-3</c:v>
                </c:pt>
                <c:pt idx="3363">
                  <c:v>5.603253502033439E-3</c:v>
                </c:pt>
                <c:pt idx="3364">
                  <c:v>5.6985294117647056E-3</c:v>
                </c:pt>
                <c:pt idx="3365">
                  <c:v>5.7142857142857143E-3</c:v>
                </c:pt>
                <c:pt idx="3366">
                  <c:v>5.7380842202683947E-3</c:v>
                </c:pt>
                <c:pt idx="3367">
                  <c:v>5.7116536158452321E-3</c:v>
                </c:pt>
                <c:pt idx="3368">
                  <c:v>5.8161350844277669E-3</c:v>
                </c:pt>
                <c:pt idx="3369">
                  <c:v>5.8188643829188182E-3</c:v>
                </c:pt>
                <c:pt idx="3370">
                  <c:v>5.7916861279775807E-3</c:v>
                </c:pt>
                <c:pt idx="3371">
                  <c:v>5.75940548072457E-3</c:v>
                </c:pt>
                <c:pt idx="3372">
                  <c:v>5.7063966866083751E-3</c:v>
                </c:pt>
                <c:pt idx="3373">
                  <c:v>5.7142857142857143E-3</c:v>
                </c:pt>
                <c:pt idx="3374">
                  <c:v>5.703771849126035E-3</c:v>
                </c:pt>
                <c:pt idx="3375">
                  <c:v>5.7380842202683947E-3</c:v>
                </c:pt>
                <c:pt idx="3376">
                  <c:v>5.7755006986492784E-3</c:v>
                </c:pt>
                <c:pt idx="3377">
                  <c:v>5.849056603773585E-3</c:v>
                </c:pt>
                <c:pt idx="3378">
                  <c:v>5.8243306716768434E-3</c:v>
                </c:pt>
                <c:pt idx="3379">
                  <c:v>5.9301769488283116E-3</c:v>
                </c:pt>
                <c:pt idx="3380">
                  <c:v>5.9558117195004801E-3</c:v>
                </c:pt>
                <c:pt idx="3381">
                  <c:v>5.9730250481695567E-3</c:v>
                </c:pt>
                <c:pt idx="3382">
                  <c:v>6.007751937984496E-3</c:v>
                </c:pt>
                <c:pt idx="3383">
                  <c:v>5.9730250481695567E-3</c:v>
                </c:pt>
                <c:pt idx="3384">
                  <c:v>5.9386973180076633E-3</c:v>
                </c:pt>
                <c:pt idx="3385">
                  <c:v>5.9047619047619048E-3</c:v>
                </c:pt>
                <c:pt idx="3386">
                  <c:v>5.9273422562141484E-3</c:v>
                </c:pt>
                <c:pt idx="3387">
                  <c:v>6.0458313018039974E-3</c:v>
                </c:pt>
                <c:pt idx="3388">
                  <c:v>6.0019361084220719E-3</c:v>
                </c:pt>
                <c:pt idx="3389">
                  <c:v>5.9103908484270731E-3</c:v>
                </c:pt>
                <c:pt idx="3390">
                  <c:v>6.1113849186791528E-3</c:v>
                </c:pt>
                <c:pt idx="3391">
                  <c:v>6.0458313018039974E-3</c:v>
                </c:pt>
                <c:pt idx="3392">
                  <c:v>5.9961315280464217E-3</c:v>
                </c:pt>
                <c:pt idx="3393">
                  <c:v>5.8739933680720035E-3</c:v>
                </c:pt>
                <c:pt idx="3394">
                  <c:v>5.6724611161939617E-3</c:v>
                </c:pt>
                <c:pt idx="3395">
                  <c:v>5.6466302367941708E-3</c:v>
                </c:pt>
                <c:pt idx="3396">
                  <c:v>5.7567316620241414E-3</c:v>
                </c:pt>
                <c:pt idx="3397">
                  <c:v>5.6724611161939617E-3</c:v>
                </c:pt>
                <c:pt idx="3398">
                  <c:v>5.6906837999082154E-3</c:v>
                </c:pt>
                <c:pt idx="3399">
                  <c:v>5.7433997220935618E-3</c:v>
                </c:pt>
                <c:pt idx="3400">
                  <c:v>5.7169202397418161E-3</c:v>
                </c:pt>
                <c:pt idx="3401">
                  <c:v>5.7011494252873565E-3</c:v>
                </c:pt>
                <c:pt idx="3402">
                  <c:v>5.7169202397418161E-3</c:v>
                </c:pt>
                <c:pt idx="3403">
                  <c:v>5.7701256398324805E-3</c:v>
                </c:pt>
                <c:pt idx="3404">
                  <c:v>5.693296602387511E-3</c:v>
                </c:pt>
                <c:pt idx="3405">
                  <c:v>5.626134301270418E-3</c:v>
                </c:pt>
                <c:pt idx="3406">
                  <c:v>5.6698673982624598E-3</c:v>
                </c:pt>
                <c:pt idx="3407">
                  <c:v>5.626134301270418E-3</c:v>
                </c:pt>
                <c:pt idx="3408">
                  <c:v>5.6338028169014079E-3</c:v>
                </c:pt>
                <c:pt idx="3409">
                  <c:v>5.7169202397418161E-3</c:v>
                </c:pt>
                <c:pt idx="3410">
                  <c:v>5.7487250811312004E-3</c:v>
                </c:pt>
                <c:pt idx="3411">
                  <c:v>5.7567316620241414E-3</c:v>
                </c:pt>
                <c:pt idx="3412">
                  <c:v>5.7460611677479147E-3</c:v>
                </c:pt>
                <c:pt idx="3413">
                  <c:v>5.6672760511882999E-3</c:v>
                </c:pt>
                <c:pt idx="3414">
                  <c:v>5.5755395683453239E-3</c:v>
                </c:pt>
                <c:pt idx="3415">
                  <c:v>5.6985294117647056E-3</c:v>
                </c:pt>
                <c:pt idx="3416">
                  <c:v>5.6985294117647056E-3</c:v>
                </c:pt>
                <c:pt idx="3417">
                  <c:v>5.7567316620241414E-3</c:v>
                </c:pt>
                <c:pt idx="3418">
                  <c:v>5.8518168947616798E-3</c:v>
                </c:pt>
                <c:pt idx="3419">
                  <c:v>6.0963618485742376E-3</c:v>
                </c:pt>
                <c:pt idx="3420">
                  <c:v>6.0252672497570457E-3</c:v>
                </c:pt>
                <c:pt idx="3421">
                  <c:v>6.0665362035225044E-3</c:v>
                </c:pt>
                <c:pt idx="3422">
                  <c:v>6.1999999999999998E-3</c:v>
                </c:pt>
                <c:pt idx="3423">
                  <c:v>6.2062062062062063E-3</c:v>
                </c:pt>
                <c:pt idx="3424">
                  <c:v>6.1783756851021424E-3</c:v>
                </c:pt>
                <c:pt idx="3425">
                  <c:v>6.1969015492253868E-3</c:v>
                </c:pt>
                <c:pt idx="3426">
                  <c:v>6.031128404669261E-3</c:v>
                </c:pt>
                <c:pt idx="3427">
                  <c:v>5.9787849566055934E-3</c:v>
                </c:pt>
                <c:pt idx="3428">
                  <c:v>6.1234567901234565E-3</c:v>
                </c:pt>
                <c:pt idx="3429">
                  <c:v>6.1752988047808766E-3</c:v>
                </c:pt>
                <c:pt idx="3430">
                  <c:v>6.0635696821515891E-3</c:v>
                </c:pt>
                <c:pt idx="3431">
                  <c:v>6.1507936507936506E-3</c:v>
                </c:pt>
                <c:pt idx="3432">
                  <c:v>6.1660865241173549E-3</c:v>
                </c:pt>
                <c:pt idx="3433">
                  <c:v>6.1999999999999998E-3</c:v>
                </c:pt>
                <c:pt idx="3434">
                  <c:v>6.1845386533665829E-3</c:v>
                </c:pt>
                <c:pt idx="3435">
                  <c:v>6.1691542288557213E-3</c:v>
                </c:pt>
                <c:pt idx="3436">
                  <c:v>6.1569016881827211E-3</c:v>
                </c:pt>
                <c:pt idx="3437">
                  <c:v>6.2342885872297632E-3</c:v>
                </c:pt>
                <c:pt idx="3438">
                  <c:v>6.1999999999999998E-3</c:v>
                </c:pt>
                <c:pt idx="3439">
                  <c:v>6.2062062062062063E-3</c:v>
                </c:pt>
                <c:pt idx="3440">
                  <c:v>5.1459673428995538E-3</c:v>
                </c:pt>
                <c:pt idx="3441">
                  <c:v>5.1282051282051273E-3</c:v>
                </c:pt>
                <c:pt idx="3442">
                  <c:v>5.1256776737309022E-3</c:v>
                </c:pt>
                <c:pt idx="3443">
                  <c:v>5.2208835341365457E-3</c:v>
                </c:pt>
                <c:pt idx="3444">
                  <c:v>5.2261306532663315E-3</c:v>
                </c:pt>
                <c:pt idx="3445">
                  <c:v>5.3115423901940757E-3</c:v>
                </c:pt>
                <c:pt idx="3446">
                  <c:v>5.3580628541988664E-3</c:v>
                </c:pt>
                <c:pt idx="3447">
                  <c:v>5.3830227743271218E-3</c:v>
                </c:pt>
                <c:pt idx="3448">
                  <c:v>5.4910242872228086E-3</c:v>
                </c:pt>
                <c:pt idx="3449">
                  <c:v>5.3830227743271218E-3</c:v>
                </c:pt>
                <c:pt idx="3450">
                  <c:v>5.4336468129571576E-3</c:v>
                </c:pt>
                <c:pt idx="3451">
                  <c:v>5.6277056277056273E-3</c:v>
                </c:pt>
                <c:pt idx="3452">
                  <c:v>5.7142857142857143E-3</c:v>
                </c:pt>
                <c:pt idx="3453">
                  <c:v>5.612520237452779E-3</c:v>
                </c:pt>
                <c:pt idx="3454">
                  <c:v>5.4968287526427056E-3</c:v>
                </c:pt>
                <c:pt idx="3455">
                  <c:v>5.5319148936170204E-3</c:v>
                </c:pt>
                <c:pt idx="3456">
                  <c:v>5.543710021321961E-3</c:v>
                </c:pt>
                <c:pt idx="3457">
                  <c:v>5.5496264674493069E-3</c:v>
                </c:pt>
                <c:pt idx="3458">
                  <c:v>5.6004308023694131E-3</c:v>
                </c:pt>
                <c:pt idx="3459">
                  <c:v>5.5407565263718697E-3</c:v>
                </c:pt>
                <c:pt idx="3460">
                  <c:v>5.5614973262032089E-3</c:v>
                </c:pt>
                <c:pt idx="3461">
                  <c:v>5.5704338510980172E-3</c:v>
                </c:pt>
                <c:pt idx="3462">
                  <c:v>5.6429734129137274E-3</c:v>
                </c:pt>
                <c:pt idx="3463">
                  <c:v>5.7017543859649127E-3</c:v>
                </c:pt>
                <c:pt idx="3464">
                  <c:v>5.8003346346904624E-3</c:v>
                </c:pt>
                <c:pt idx="3465">
                  <c:v>5.8690744920993233E-3</c:v>
                </c:pt>
                <c:pt idx="3466">
                  <c:v>6.0925600468658457E-3</c:v>
                </c:pt>
                <c:pt idx="3467">
                  <c:v>6.1032863849765258E-3</c:v>
                </c:pt>
                <c:pt idx="3468">
                  <c:v>6.1356932153392328E-3</c:v>
                </c:pt>
                <c:pt idx="3469">
                  <c:v>6.0185185185185177E-3</c:v>
                </c:pt>
                <c:pt idx="3470">
                  <c:v>6.0185185185185177E-3</c:v>
                </c:pt>
                <c:pt idx="3471">
                  <c:v>5.9804485336400221E-3</c:v>
                </c:pt>
                <c:pt idx="3472">
                  <c:v>5.8459808881394038E-3</c:v>
                </c:pt>
                <c:pt idx="3473">
                  <c:v>5.8856819468024891E-3</c:v>
                </c:pt>
                <c:pt idx="3474">
                  <c:v>5.6583242655059846E-3</c:v>
                </c:pt>
                <c:pt idx="3475">
                  <c:v>5.6277056277056273E-3</c:v>
                </c:pt>
                <c:pt idx="3476">
                  <c:v>5.5913978494623647E-3</c:v>
                </c:pt>
                <c:pt idx="3477">
                  <c:v>5.6675749318801085E-3</c:v>
                </c:pt>
                <c:pt idx="3478">
                  <c:v>5.6368563685636856E-3</c:v>
                </c:pt>
                <c:pt idx="3479">
                  <c:v>5.6338028169014079E-3</c:v>
                </c:pt>
                <c:pt idx="3480">
                  <c:v>5.6155507559395249E-3</c:v>
                </c:pt>
                <c:pt idx="3481">
                  <c:v>5.6830601092896166E-3</c:v>
                </c:pt>
                <c:pt idx="3482">
                  <c:v>5.7080131723380905E-3</c:v>
                </c:pt>
                <c:pt idx="3483">
                  <c:v>5.7553956834532367E-3</c:v>
                </c:pt>
                <c:pt idx="3484">
                  <c:v>5.7522123893805309E-3</c:v>
                </c:pt>
                <c:pt idx="3485">
                  <c:v>5.9023836549375701E-3</c:v>
                </c:pt>
                <c:pt idx="3486">
                  <c:v>5.8624577226606541E-3</c:v>
                </c:pt>
                <c:pt idx="3487">
                  <c:v>5.9124502558271742E-3</c:v>
                </c:pt>
                <c:pt idx="3488">
                  <c:v>5.8657642413987585E-3</c:v>
                </c:pt>
                <c:pt idx="3489">
                  <c:v>5.9326868225898456E-3</c:v>
                </c:pt>
                <c:pt idx="3490">
                  <c:v>5.9259259259259256E-3</c:v>
                </c:pt>
                <c:pt idx="3491">
                  <c:v>5.8492688413948248E-3</c:v>
                </c:pt>
                <c:pt idx="3492">
                  <c:v>5.8990357345433918E-3</c:v>
                </c:pt>
                <c:pt idx="3493">
                  <c:v>5.9667240390131951E-3</c:v>
                </c:pt>
                <c:pt idx="3494">
                  <c:v>5.9259259259259256E-3</c:v>
                </c:pt>
                <c:pt idx="3495">
                  <c:v>6.0289855072463766E-3</c:v>
                </c:pt>
                <c:pt idx="3496">
                  <c:v>6.1212477928193057E-3</c:v>
                </c:pt>
                <c:pt idx="3497">
                  <c:v>6.0289855072463766E-3</c:v>
                </c:pt>
                <c:pt idx="3498">
                  <c:v>6.1356932153392328E-3</c:v>
                </c:pt>
                <c:pt idx="3499">
                  <c:v>6.1904761904761898E-3</c:v>
                </c:pt>
                <c:pt idx="3500">
                  <c:v>6.2089552238805967E-3</c:v>
                </c:pt>
                <c:pt idx="3501">
                  <c:v>6.2612883804936785E-3</c:v>
                </c:pt>
                <c:pt idx="3502">
                  <c:v>6.1356932153392328E-3</c:v>
                </c:pt>
                <c:pt idx="3503">
                  <c:v>6.0570762958648801E-3</c:v>
                </c:pt>
                <c:pt idx="3504">
                  <c:v>6.0783167738164817E-3</c:v>
                </c:pt>
                <c:pt idx="3505">
                  <c:v>6.0641399416909627E-3</c:v>
                </c:pt>
                <c:pt idx="3506">
                  <c:v>6.0394889663182346E-3</c:v>
                </c:pt>
                <c:pt idx="3507">
                  <c:v>6.0150375939849628E-3</c:v>
                </c:pt>
                <c:pt idx="3508">
                  <c:v>6.0606060606060606E-3</c:v>
                </c:pt>
                <c:pt idx="3509">
                  <c:v>6.0818713450292387E-3</c:v>
                </c:pt>
                <c:pt idx="3510">
                  <c:v>6.0185185185185177E-3</c:v>
                </c:pt>
                <c:pt idx="3511">
                  <c:v>6.0185185185185177E-3</c:v>
                </c:pt>
                <c:pt idx="3512">
                  <c:v>6.3530849114233345E-3</c:v>
                </c:pt>
                <c:pt idx="3513">
                  <c:v>6.1904761904761898E-3</c:v>
                </c:pt>
                <c:pt idx="3514">
                  <c:v>6.2275449101796406E-3</c:v>
                </c:pt>
                <c:pt idx="3515">
                  <c:v>6.2726176115802173E-3</c:v>
                </c:pt>
                <c:pt idx="3516">
                  <c:v>6.0997067448680343E-3</c:v>
                </c:pt>
                <c:pt idx="3517">
                  <c:v>6.1831153388822828E-3</c:v>
                </c:pt>
                <c:pt idx="3518">
                  <c:v>6.1904761904761898E-3</c:v>
                </c:pt>
                <c:pt idx="3519">
                  <c:v>6.2238180730101733E-3</c:v>
                </c:pt>
                <c:pt idx="3520">
                  <c:v>6.1941631923764142E-3</c:v>
                </c:pt>
                <c:pt idx="3521">
                  <c:v>6.1978545887961855E-3</c:v>
                </c:pt>
                <c:pt idx="3522">
                  <c:v>6.487835308796007E-3</c:v>
                </c:pt>
                <c:pt idx="3523">
                  <c:v>6.4596273291925455E-3</c:v>
                </c:pt>
                <c:pt idx="3524">
                  <c:v>6.6411238825031926E-3</c:v>
                </c:pt>
                <c:pt idx="3525">
                  <c:v>6.9011280690112805E-3</c:v>
                </c:pt>
                <c:pt idx="3526">
                  <c:v>6.8919814446653412E-3</c:v>
                </c:pt>
                <c:pt idx="3527">
                  <c:v>6.9472277889111554E-3</c:v>
                </c:pt>
                <c:pt idx="3528">
                  <c:v>6.8828590337524816E-3</c:v>
                </c:pt>
                <c:pt idx="3529">
                  <c:v>6.9939475453934096E-3</c:v>
                </c:pt>
                <c:pt idx="3530">
                  <c:v>6.9658405894172807E-3</c:v>
                </c:pt>
                <c:pt idx="3531">
                  <c:v>6.8556361239288065E-3</c:v>
                </c:pt>
                <c:pt idx="3532">
                  <c:v>6.92410119840213E-3</c:v>
                </c:pt>
                <c:pt idx="3533">
                  <c:v>6.842105263157895E-3</c:v>
                </c:pt>
                <c:pt idx="3534">
                  <c:v>6.67951188182402E-3</c:v>
                </c:pt>
                <c:pt idx="3535">
                  <c:v>6.603174603174603E-3</c:v>
                </c:pt>
                <c:pt idx="3536">
                  <c:v>6.5162907268170416E-3</c:v>
                </c:pt>
                <c:pt idx="3537">
                  <c:v>6.7140090380890891E-3</c:v>
                </c:pt>
                <c:pt idx="3538">
                  <c:v>6.8107400130975769E-3</c:v>
                </c:pt>
                <c:pt idx="3539">
                  <c:v>6.636885768985322E-3</c:v>
                </c:pt>
                <c:pt idx="3540">
                  <c:v>6.7929457870672758E-3</c:v>
                </c:pt>
                <c:pt idx="3541">
                  <c:v>6.7796610169491523E-3</c:v>
                </c:pt>
                <c:pt idx="3542">
                  <c:v>6.7752442996742669E-3</c:v>
                </c:pt>
                <c:pt idx="3543">
                  <c:v>6.7796610169491523E-3</c:v>
                </c:pt>
                <c:pt idx="3544">
                  <c:v>6.6581306017925741E-3</c:v>
                </c:pt>
                <c:pt idx="3545">
                  <c:v>6.4556176288019865E-3</c:v>
                </c:pt>
                <c:pt idx="3546">
                  <c:v>6.463642013673089E-3</c:v>
                </c:pt>
                <c:pt idx="3547">
                  <c:v>6.2350119904076738E-3</c:v>
                </c:pt>
                <c:pt idx="3548">
                  <c:v>6.0046189376443413E-3</c:v>
                </c:pt>
                <c:pt idx="3549">
                  <c:v>6.0606060606060606E-3</c:v>
                </c:pt>
                <c:pt idx="3550">
                  <c:v>5.9598853868194843E-3</c:v>
                </c:pt>
                <c:pt idx="3551">
                  <c:v>6.0046189376443413E-3</c:v>
                </c:pt>
                <c:pt idx="3552">
                  <c:v>5.9838895281933259E-3</c:v>
                </c:pt>
                <c:pt idx="3553">
                  <c:v>6.0961313012895665E-3</c:v>
                </c:pt>
                <c:pt idx="3554">
                  <c:v>6.2275449101796406E-3</c:v>
                </c:pt>
                <c:pt idx="3555">
                  <c:v>6.2387522495500891E-3</c:v>
                </c:pt>
                <c:pt idx="3556">
                  <c:v>6.1429415239220315E-3</c:v>
                </c:pt>
                <c:pt idx="3557">
                  <c:v>6.2537582681900178E-3</c:v>
                </c:pt>
                <c:pt idx="3558">
                  <c:v>6.3106796116504851E-3</c:v>
                </c:pt>
                <c:pt idx="3559">
                  <c:v>6.2312762133013774E-3</c:v>
                </c:pt>
                <c:pt idx="3560">
                  <c:v>6.32603406326034E-3</c:v>
                </c:pt>
                <c:pt idx="3561">
                  <c:v>6.276403138201569E-3</c:v>
                </c:pt>
                <c:pt idx="3562">
                  <c:v>6.4039408866995075E-3</c:v>
                </c:pt>
                <c:pt idx="3563">
                  <c:v>6.4197530864197527E-3</c:v>
                </c:pt>
                <c:pt idx="3564">
                  <c:v>6.265060240963855E-3</c:v>
                </c:pt>
                <c:pt idx="3565">
                  <c:v>6.3921327596803933E-3</c:v>
                </c:pt>
                <c:pt idx="3566">
                  <c:v>6.4476131432114076E-3</c:v>
                </c:pt>
                <c:pt idx="3567">
                  <c:v>6.4516129032258056E-3</c:v>
                </c:pt>
                <c:pt idx="3568">
                  <c:v>6.3764561618638877E-3</c:v>
                </c:pt>
                <c:pt idx="3569">
                  <c:v>6.3106796116504851E-3</c:v>
                </c:pt>
                <c:pt idx="3570">
                  <c:v>6.0783167738164817E-3</c:v>
                </c:pt>
                <c:pt idx="3571">
                  <c:v>6.3492063492063492E-3</c:v>
                </c:pt>
                <c:pt idx="3572">
                  <c:v>6.2839879154078541E-3</c:v>
                </c:pt>
                <c:pt idx="3573">
                  <c:v>6.1721068249258153E-3</c:v>
                </c:pt>
                <c:pt idx="3574">
                  <c:v>6.0997067448680343E-3</c:v>
                </c:pt>
                <c:pt idx="3575">
                  <c:v>6.3999999999999994E-3</c:v>
                </c:pt>
                <c:pt idx="3576">
                  <c:v>6.4039408866995075E-3</c:v>
                </c:pt>
                <c:pt idx="3577">
                  <c:v>6.5491183879093189E-3</c:v>
                </c:pt>
                <c:pt idx="3578">
                  <c:v>6.8511198945981552E-3</c:v>
                </c:pt>
                <c:pt idx="3579">
                  <c:v>7.0652173913043469E-3</c:v>
                </c:pt>
                <c:pt idx="3580">
                  <c:v>6.8874172185430464E-3</c:v>
                </c:pt>
                <c:pt idx="3581">
                  <c:v>7.1428571428571426E-3</c:v>
                </c:pt>
                <c:pt idx="3582">
                  <c:v>7.2322670375521547E-3</c:v>
                </c:pt>
                <c:pt idx="3583">
                  <c:v>7.0941336971350613E-3</c:v>
                </c:pt>
                <c:pt idx="3584">
                  <c:v>7.5636363636363635E-3</c:v>
                </c:pt>
                <c:pt idx="3585">
                  <c:v>7.1724137931034482E-3</c:v>
                </c:pt>
                <c:pt idx="3586">
                  <c:v>7.1625344352617077E-3</c:v>
                </c:pt>
                <c:pt idx="3587">
                  <c:v>7.0365358592692825E-3</c:v>
                </c:pt>
                <c:pt idx="3588">
                  <c:v>7.1330589849108363E-3</c:v>
                </c:pt>
                <c:pt idx="3589">
                  <c:v>6.8062827225130887E-3</c:v>
                </c:pt>
                <c:pt idx="3590">
                  <c:v>7.0748299319727892E-3</c:v>
                </c:pt>
                <c:pt idx="3591">
                  <c:v>7.1922544951590591E-3</c:v>
                </c:pt>
                <c:pt idx="3592">
                  <c:v>7.2778166550034988E-3</c:v>
                </c:pt>
                <c:pt idx="3593">
                  <c:v>7.0365358592692825E-3</c:v>
                </c:pt>
                <c:pt idx="3594">
                  <c:v>6.92410119840213E-3</c:v>
                </c:pt>
                <c:pt idx="3595">
                  <c:v>7.4820143884892082E-3</c:v>
                </c:pt>
                <c:pt idx="3596">
                  <c:v>7.6639646278555632E-3</c:v>
                </c:pt>
                <c:pt idx="3597">
                  <c:v>7.4820143884892082E-3</c:v>
                </c:pt>
                <c:pt idx="3598">
                  <c:v>7.7727952167414042E-3</c:v>
                </c:pt>
                <c:pt idx="3599">
                  <c:v>7.6696165191740403E-3</c:v>
                </c:pt>
                <c:pt idx="3600">
                  <c:v>7.492795389048991E-3</c:v>
                </c:pt>
                <c:pt idx="3601">
                  <c:v>7.8847611827141777E-3</c:v>
                </c:pt>
                <c:pt idx="3602">
                  <c:v>7.7611940298507459E-3</c:v>
                </c:pt>
                <c:pt idx="3603">
                  <c:v>7.487401007919366E-3</c:v>
                </c:pt>
                <c:pt idx="3604">
                  <c:v>7.9207920792079192E-3</c:v>
                </c:pt>
                <c:pt idx="3605">
                  <c:v>7.8967350037965067E-3</c:v>
                </c:pt>
                <c:pt idx="3606">
                  <c:v>7.3863636363636362E-3</c:v>
                </c:pt>
                <c:pt idx="3607">
                  <c:v>7.5253256150506504E-3</c:v>
                </c:pt>
                <c:pt idx="3608">
                  <c:v>7.9754601226993873E-3</c:v>
                </c:pt>
                <c:pt idx="3609">
                  <c:v>7.9938508839354338E-3</c:v>
                </c:pt>
                <c:pt idx="3610">
                  <c:v>7.6923076923076919E-3</c:v>
                </c:pt>
                <c:pt idx="3611">
                  <c:v>8.0996884735202498E-3</c:v>
                </c:pt>
                <c:pt idx="3612">
                  <c:v>7.8668683812405434E-3</c:v>
                </c:pt>
                <c:pt idx="3613">
                  <c:v>8.3534136546184745E-3</c:v>
                </c:pt>
                <c:pt idx="3614">
                  <c:v>8.2868525896414337E-3</c:v>
                </c:pt>
                <c:pt idx="3615">
                  <c:v>7.784431137724551E-3</c:v>
                </c:pt>
                <c:pt idx="3616">
                  <c:v>7.5253256150506504E-3</c:v>
                </c:pt>
                <c:pt idx="3617">
                  <c:v>7.6526857983811626E-3</c:v>
                </c:pt>
                <c:pt idx="3618">
                  <c:v>7.6809453471196453E-3</c:v>
                </c:pt>
                <c:pt idx="3619">
                  <c:v>7.334273624823695E-3</c:v>
                </c:pt>
                <c:pt idx="3620">
                  <c:v>7.4179743223965764E-3</c:v>
                </c:pt>
                <c:pt idx="3621">
                  <c:v>7.5036075036075036E-3</c:v>
                </c:pt>
                <c:pt idx="3622">
                  <c:v>7.3811213626685593E-3</c:v>
                </c:pt>
                <c:pt idx="3623">
                  <c:v>7.6696165191740403E-3</c:v>
                </c:pt>
                <c:pt idx="3624">
                  <c:v>7.4712643678160919E-3</c:v>
                </c:pt>
                <c:pt idx="3625">
                  <c:v>7.476635514018691E-3</c:v>
                </c:pt>
                <c:pt idx="3626">
                  <c:v>7.4074074074074077E-3</c:v>
                </c:pt>
                <c:pt idx="3627">
                  <c:v>7.6696165191740403E-3</c:v>
                </c:pt>
                <c:pt idx="3628">
                  <c:v>7.433881343817012E-3</c:v>
                </c:pt>
                <c:pt idx="3629">
                  <c:v>7.3758865248226948E-3</c:v>
                </c:pt>
                <c:pt idx="3630">
                  <c:v>7.5691411935953417E-3</c:v>
                </c:pt>
                <c:pt idx="3631">
                  <c:v>7.7265973254086176E-3</c:v>
                </c:pt>
                <c:pt idx="3632">
                  <c:v>7.5198843094721616E-3</c:v>
                </c:pt>
                <c:pt idx="3633">
                  <c:v>7.5090252707581224E-3</c:v>
                </c:pt>
                <c:pt idx="3634">
                  <c:v>7.7380952380952384E-3</c:v>
                </c:pt>
                <c:pt idx="3635">
                  <c:v>8.4690553745928338E-3</c:v>
                </c:pt>
                <c:pt idx="3636">
                  <c:v>8.5950413223140499E-3</c:v>
                </c:pt>
                <c:pt idx="3637">
                  <c:v>8.3266613290632497E-3</c:v>
                </c:pt>
                <c:pt idx="3638">
                  <c:v>8.4278768233387348E-3</c:v>
                </c:pt>
                <c:pt idx="3639">
                  <c:v>8.9887640449438193E-3</c:v>
                </c:pt>
                <c:pt idx="3640">
                  <c:v>8.8060965283657915E-3</c:v>
                </c:pt>
                <c:pt idx="3641">
                  <c:v>9.4202898550724643E-3</c:v>
                </c:pt>
                <c:pt idx="3642">
                  <c:v>9.7652582159624413E-3</c:v>
                </c:pt>
                <c:pt idx="3643">
                  <c:v>9.3862815884476532E-3</c:v>
                </c:pt>
                <c:pt idx="3644">
                  <c:v>9.4117647058823521E-3</c:v>
                </c:pt>
                <c:pt idx="3645">
                  <c:v>9.4117647058823521E-3</c:v>
                </c:pt>
                <c:pt idx="3646">
                  <c:v>9.8020735155513669E-3</c:v>
                </c:pt>
                <c:pt idx="3647">
                  <c:v>8.7763713080168775E-3</c:v>
                </c:pt>
                <c:pt idx="3648">
                  <c:v>8.4210526315789472E-3</c:v>
                </c:pt>
                <c:pt idx="3649">
                  <c:v>8.163265306122448E-3</c:v>
                </c:pt>
                <c:pt idx="3650">
                  <c:v>7.8254326561324299E-3</c:v>
                </c:pt>
                <c:pt idx="3651">
                  <c:v>7.8549848942598179E-3</c:v>
                </c:pt>
                <c:pt idx="3652">
                  <c:v>7.476635514018691E-3</c:v>
                </c:pt>
                <c:pt idx="3653">
                  <c:v>7.460545193687231E-3</c:v>
                </c:pt>
                <c:pt idx="3654">
                  <c:v>7.3811213626685593E-3</c:v>
                </c:pt>
                <c:pt idx="3655">
                  <c:v>7.2222222222222219E-3</c:v>
                </c:pt>
                <c:pt idx="3656">
                  <c:v>7.7265973254086176E-3</c:v>
                </c:pt>
                <c:pt idx="3657">
                  <c:v>7.784431137724551E-3</c:v>
                </c:pt>
                <c:pt idx="3658">
                  <c:v>7.932875667429444E-3</c:v>
                </c:pt>
                <c:pt idx="3659">
                  <c:v>8.1568627450980397E-3</c:v>
                </c:pt>
                <c:pt idx="3660">
                  <c:v>7.9754601226993873E-3</c:v>
                </c:pt>
                <c:pt idx="3661">
                  <c:v>7.8136739293764076E-3</c:v>
                </c:pt>
                <c:pt idx="3662">
                  <c:v>7.8668683812405434E-3</c:v>
                </c:pt>
                <c:pt idx="3663">
                  <c:v>7.7554064131245331E-3</c:v>
                </c:pt>
                <c:pt idx="3664">
                  <c:v>7.7380952380952384E-3</c:v>
                </c:pt>
                <c:pt idx="3665">
                  <c:v>7.5691411935953417E-3</c:v>
                </c:pt>
                <c:pt idx="3666">
                  <c:v>7.6023391812865496E-3</c:v>
                </c:pt>
                <c:pt idx="3667">
                  <c:v>7.5144508670520228E-3</c:v>
                </c:pt>
                <c:pt idx="3668">
                  <c:v>7.5967859751643538E-3</c:v>
                </c:pt>
                <c:pt idx="3669">
                  <c:v>7.8847611827141777E-3</c:v>
                </c:pt>
                <c:pt idx="3670">
                  <c:v>7.8549848942598179E-3</c:v>
                </c:pt>
                <c:pt idx="3671">
                  <c:v>7.9877112135176651E-3</c:v>
                </c:pt>
                <c:pt idx="3672">
                  <c:v>7.8254326561324299E-3</c:v>
                </c:pt>
                <c:pt idx="3673">
                  <c:v>7.7727952167414042E-3</c:v>
                </c:pt>
                <c:pt idx="3674">
                  <c:v>7.4074074074074077E-3</c:v>
                </c:pt>
                <c:pt idx="3675">
                  <c:v>7.8195488721804502E-3</c:v>
                </c:pt>
                <c:pt idx="3676">
                  <c:v>8.1889763779527565E-3</c:v>
                </c:pt>
                <c:pt idx="3677">
                  <c:v>7.932875667429444E-3</c:v>
                </c:pt>
                <c:pt idx="3678">
                  <c:v>8.3735909822866342E-3</c:v>
                </c:pt>
                <c:pt idx="3679">
                  <c:v>8.6594504579517069E-3</c:v>
                </c:pt>
                <c:pt idx="3680">
                  <c:v>7.9147640791476393E-3</c:v>
                </c:pt>
                <c:pt idx="3681">
                  <c:v>8.0000000000000002E-3</c:v>
                </c:pt>
                <c:pt idx="3682">
                  <c:v>8.4006462035541192E-3</c:v>
                </c:pt>
                <c:pt idx="3683">
                  <c:v>8.3668543845535001E-3</c:v>
                </c:pt>
                <c:pt idx="3684">
                  <c:v>8.9655172413793099E-3</c:v>
                </c:pt>
                <c:pt idx="3685">
                  <c:v>8.6378737541528243E-3</c:v>
                </c:pt>
                <c:pt idx="3686">
                  <c:v>8.0620155038759692E-3</c:v>
                </c:pt>
                <c:pt idx="3687">
                  <c:v>7.6134699853587107E-3</c:v>
                </c:pt>
                <c:pt idx="3688">
                  <c:v>7.8847611827141777E-3</c:v>
                </c:pt>
                <c:pt idx="3689">
                  <c:v>7.6696165191740403E-3</c:v>
                </c:pt>
                <c:pt idx="3690">
                  <c:v>7.6414401175606168E-3</c:v>
                </c:pt>
                <c:pt idx="3691">
                  <c:v>8.0370942812983005E-3</c:v>
                </c:pt>
                <c:pt idx="3692">
                  <c:v>7.7323420074349447E-3</c:v>
                </c:pt>
                <c:pt idx="3693">
                  <c:v>8.0000000000000002E-3</c:v>
                </c:pt>
                <c:pt idx="3694">
                  <c:v>7.7727952167414042E-3</c:v>
                </c:pt>
                <c:pt idx="3695">
                  <c:v>8.0745341614906832E-3</c:v>
                </c:pt>
                <c:pt idx="3696">
                  <c:v>7.3654390934844195E-3</c:v>
                </c:pt>
                <c:pt idx="3697">
                  <c:v>6.956521739130435E-3</c:v>
                </c:pt>
                <c:pt idx="3698">
                  <c:v>7.926829268292683E-3</c:v>
                </c:pt>
                <c:pt idx="3699">
                  <c:v>7.5144508670520228E-3</c:v>
                </c:pt>
                <c:pt idx="3700">
                  <c:v>7.6696165191740403E-3</c:v>
                </c:pt>
                <c:pt idx="3701">
                  <c:v>8.2083662194159437E-3</c:v>
                </c:pt>
                <c:pt idx="3702">
                  <c:v>8.3266613290632497E-3</c:v>
                </c:pt>
                <c:pt idx="3703">
                  <c:v>8.9270386266094414E-3</c:v>
                </c:pt>
                <c:pt idx="3704">
                  <c:v>8.6666666666666663E-3</c:v>
                </c:pt>
                <c:pt idx="3705">
                  <c:v>8.6092715231788075E-3</c:v>
                </c:pt>
                <c:pt idx="3706">
                  <c:v>8.5737840065952184E-3</c:v>
                </c:pt>
                <c:pt idx="3707">
                  <c:v>8.2018927444794942E-3</c:v>
                </c:pt>
                <c:pt idx="3708">
                  <c:v>8.0000000000000002E-3</c:v>
                </c:pt>
                <c:pt idx="3709">
                  <c:v>7.9632465543644712E-3</c:v>
                </c:pt>
                <c:pt idx="3710">
                  <c:v>7.8372268274302936E-3</c:v>
                </c:pt>
                <c:pt idx="3711">
                  <c:v>8.3601286173633441E-3</c:v>
                </c:pt>
                <c:pt idx="3712">
                  <c:v>7.2222222222222219E-3</c:v>
                </c:pt>
                <c:pt idx="3713">
                  <c:v>7.0652173913043469E-3</c:v>
                </c:pt>
                <c:pt idx="3714">
                  <c:v>8.0000000000000002E-3</c:v>
                </c:pt>
                <c:pt idx="3715">
                  <c:v>8.3467094703049746E-3</c:v>
                </c:pt>
                <c:pt idx="3716">
                  <c:v>7.9027355623100294E-3</c:v>
                </c:pt>
                <c:pt idx="3717">
                  <c:v>8.1313526192337768E-3</c:v>
                </c:pt>
                <c:pt idx="3718">
                  <c:v>7.5090252707581224E-3</c:v>
                </c:pt>
                <c:pt idx="3719">
                  <c:v>7.3187895847994363E-3</c:v>
                </c:pt>
                <c:pt idx="3720">
                  <c:v>6.7664281067013662E-3</c:v>
                </c:pt>
                <c:pt idx="3721">
                  <c:v>6.7840834964122635E-3</c:v>
                </c:pt>
                <c:pt idx="3722">
                  <c:v>6.7752442996742669E-3</c:v>
                </c:pt>
                <c:pt idx="3723">
                  <c:v>7.1972318339100349E-3</c:v>
                </c:pt>
                <c:pt idx="3724">
                  <c:v>6.7053513862024502E-3</c:v>
                </c:pt>
                <c:pt idx="3725">
                  <c:v>6.4396284829721364E-3</c:v>
                </c:pt>
                <c:pt idx="3726">
                  <c:v>6.333739342265529E-3</c:v>
                </c:pt>
                <c:pt idx="3727">
                  <c:v>6.2163777644949191E-3</c:v>
                </c:pt>
                <c:pt idx="3728">
                  <c:v>6.3803680981595083E-3</c:v>
                </c:pt>
                <c:pt idx="3729">
                  <c:v>5.9804485336400221E-3</c:v>
                </c:pt>
                <c:pt idx="3730">
                  <c:v>6.2163777644949191E-3</c:v>
                </c:pt>
                <c:pt idx="3731">
                  <c:v>6.4918851435705367E-3</c:v>
                </c:pt>
                <c:pt idx="3732">
                  <c:v>6.2688366485834836E-3</c:v>
                </c:pt>
                <c:pt idx="3733">
                  <c:v>5.9942363112391924E-3</c:v>
                </c:pt>
                <c:pt idx="3734">
                  <c:v>5.8068118369625906E-3</c:v>
                </c:pt>
                <c:pt idx="3735">
                  <c:v>5.8624577226606541E-3</c:v>
                </c:pt>
                <c:pt idx="3736">
                  <c:v>6.0254924681344144E-3</c:v>
                </c:pt>
                <c:pt idx="3737">
                  <c:v>6.1647895672791936E-3</c:v>
                </c:pt>
                <c:pt idx="3738">
                  <c:v>5.9326868225898456E-3</c:v>
                </c:pt>
                <c:pt idx="3739">
                  <c:v>5.7971014492753615E-3</c:v>
                </c:pt>
                <c:pt idx="3740">
                  <c:v>5.8990357345433918E-3</c:v>
                </c:pt>
                <c:pt idx="3741">
                  <c:v>5.6955093099671401E-3</c:v>
                </c:pt>
                <c:pt idx="3742">
                  <c:v>5.5466666666666668E-3</c:v>
                </c:pt>
                <c:pt idx="3743">
                  <c:v>5.4794520547945206E-3</c:v>
                </c:pt>
                <c:pt idx="3744">
                  <c:v>5.4997355896351137E-3</c:v>
                </c:pt>
                <c:pt idx="3745">
                  <c:v>5.5883933369156365E-3</c:v>
                </c:pt>
                <c:pt idx="3746">
                  <c:v>5.6706652126499455E-3</c:v>
                </c:pt>
                <c:pt idx="3747">
                  <c:v>5.6737588652482273E-3</c:v>
                </c:pt>
                <c:pt idx="3748">
                  <c:v>5.6155507559395249E-3</c:v>
                </c:pt>
                <c:pt idx="3749">
                  <c:v>5.5913978494623647E-3</c:v>
                </c:pt>
                <c:pt idx="3750">
                  <c:v>5.5793991416309011E-3</c:v>
                </c:pt>
                <c:pt idx="3751">
                  <c:v>5.6399132321041205E-3</c:v>
                </c:pt>
                <c:pt idx="3752">
                  <c:v>5.5496264674493069E-3</c:v>
                </c:pt>
                <c:pt idx="3753">
                  <c:v>5.4881266490765168E-3</c:v>
                </c:pt>
                <c:pt idx="3754">
                  <c:v>5.4881266490765168E-3</c:v>
                </c:pt>
                <c:pt idx="3755">
                  <c:v>5.6277056277056273E-3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17" sqref="J4:J17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2008</v>
      </c>
      <c r="C2" s="3">
        <v>11.6</v>
      </c>
      <c r="D2" s="3">
        <v>22.13</v>
      </c>
      <c r="E2" s="3">
        <v>16.855699999999999</v>
      </c>
      <c r="F2" s="3">
        <v>17.364999999999998</v>
      </c>
      <c r="G2" s="2">
        <v>0</v>
      </c>
      <c r="H2" s="2">
        <v>8.9655172413793099E-3</v>
      </c>
      <c r="I2" s="24">
        <v>3.54189526113246E-3</v>
      </c>
      <c r="J2" s="24">
        <v>0</v>
      </c>
      <c r="K2">
        <v>5.1999999999999998E-2</v>
      </c>
    </row>
    <row r="3" spans="2:11" x14ac:dyDescent="0.2">
      <c r="B3">
        <v>2009</v>
      </c>
      <c r="C3" s="3">
        <v>10.61</v>
      </c>
      <c r="D3" s="3">
        <v>22.24</v>
      </c>
      <c r="E3" s="3">
        <v>16.4847619047619</v>
      </c>
      <c r="F3" s="3">
        <v>16.675000000000001</v>
      </c>
      <c r="G3" s="2">
        <v>5.1256776737309004E-3</v>
      </c>
      <c r="H3" s="2">
        <v>9.80207351555136E-3</v>
      </c>
      <c r="I3" s="24">
        <v>6.6078232622457404E-3</v>
      </c>
      <c r="J3" s="24">
        <v>6.2368821199788801E-3</v>
      </c>
      <c r="K3">
        <v>0.109</v>
      </c>
    </row>
    <row r="4" spans="2:11" x14ac:dyDescent="0.2">
      <c r="B4">
        <v>2010</v>
      </c>
      <c r="C4" s="3">
        <v>16.37</v>
      </c>
      <c r="D4" s="3">
        <v>24.15</v>
      </c>
      <c r="E4" s="3">
        <v>19.809325396825301</v>
      </c>
      <c r="F4" s="3">
        <v>19.274999999999999</v>
      </c>
      <c r="G4" s="2">
        <v>5.1345755693581697E-3</v>
      </c>
      <c r="H4" s="2">
        <v>9.0854751942618002E-3</v>
      </c>
      <c r="I4" s="24">
        <v>6.5034529221140204E-3</v>
      </c>
      <c r="J4" s="24">
        <v>6.4785806608350996E-3</v>
      </c>
      <c r="K4">
        <v>0.13100000000000001</v>
      </c>
    </row>
    <row r="5" spans="2:11" x14ac:dyDescent="0.2">
      <c r="B5">
        <v>2011</v>
      </c>
      <c r="C5" s="3">
        <v>17.28</v>
      </c>
      <c r="D5" s="3">
        <v>25.79</v>
      </c>
      <c r="E5" s="3">
        <v>20.7161111111111</v>
      </c>
      <c r="F5" s="3">
        <v>20.164999999999999</v>
      </c>
      <c r="G5" s="2">
        <v>6.3571727310748598E-3</v>
      </c>
      <c r="H5" s="2">
        <v>9.8831985624438408E-3</v>
      </c>
      <c r="I5" s="24">
        <v>7.7655954088846502E-3</v>
      </c>
      <c r="J5" s="24">
        <v>7.8189300411522604E-3</v>
      </c>
      <c r="K5">
        <v>0.16899999999999901</v>
      </c>
    </row>
    <row r="6" spans="2:11" x14ac:dyDescent="0.2">
      <c r="B6">
        <v>2012</v>
      </c>
      <c r="C6" s="3">
        <v>24.78</v>
      </c>
      <c r="D6" s="3">
        <v>38.119999999999997</v>
      </c>
      <c r="E6" s="3">
        <v>31.40916</v>
      </c>
      <c r="F6" s="3">
        <v>30.795000000000002</v>
      </c>
      <c r="G6" s="2">
        <v>6.1162079510703304E-3</v>
      </c>
      <c r="H6" s="2">
        <v>9.4884252643612395E-3</v>
      </c>
      <c r="I6" s="24">
        <v>7.4724745712432599E-3</v>
      </c>
      <c r="J6" s="24">
        <v>7.3788413442803799E-3</v>
      </c>
      <c r="K6">
        <v>0.248</v>
      </c>
    </row>
    <row r="7" spans="2:11" x14ac:dyDescent="0.2">
      <c r="B7">
        <v>2013</v>
      </c>
      <c r="C7" s="3">
        <v>38.69</v>
      </c>
      <c r="D7" s="3">
        <v>55.67</v>
      </c>
      <c r="E7" s="3">
        <v>45.125</v>
      </c>
      <c r="F7" s="3">
        <v>45</v>
      </c>
      <c r="G7" s="2">
        <v>6.5021543282412801E-3</v>
      </c>
      <c r="H7" s="2">
        <v>8.5810286895838701E-3</v>
      </c>
      <c r="I7" s="24">
        <v>7.5931316016829096E-3</v>
      </c>
      <c r="J7" s="24">
        <v>7.4514653266623196E-3</v>
      </c>
      <c r="K7">
        <v>0.34899999999999998</v>
      </c>
    </row>
    <row r="8" spans="2:11" x14ac:dyDescent="0.2">
      <c r="B8">
        <v>2014</v>
      </c>
      <c r="C8" s="3">
        <v>49.16</v>
      </c>
      <c r="D8" s="3">
        <v>66.91</v>
      </c>
      <c r="E8" s="3">
        <v>55.458412698412701</v>
      </c>
      <c r="F8" s="3">
        <v>53.884999999999998</v>
      </c>
      <c r="G8" s="2">
        <v>6.3381397559816198E-3</v>
      </c>
      <c r="H8" s="2">
        <v>8.1366965012204997E-3</v>
      </c>
      <c r="I8" s="24">
        <v>7.4181680908561197E-3</v>
      </c>
      <c r="J8" s="24">
        <v>7.45295323271846E-3</v>
      </c>
      <c r="K8">
        <v>0.42</v>
      </c>
    </row>
    <row r="9" spans="2:11" x14ac:dyDescent="0.2">
      <c r="B9">
        <v>2015</v>
      </c>
      <c r="C9" s="3">
        <v>61.59</v>
      </c>
      <c r="D9" s="3">
        <v>80.459999999999994</v>
      </c>
      <c r="E9" s="3">
        <v>70.750476190476107</v>
      </c>
      <c r="F9" s="3">
        <v>69.495000000000005</v>
      </c>
      <c r="G9" s="2">
        <v>6.0560181680544998E-3</v>
      </c>
      <c r="H9" s="2">
        <v>7.7934729663906403E-3</v>
      </c>
      <c r="I9" s="24">
        <v>6.9604762292141903E-3</v>
      </c>
      <c r="J9" s="24">
        <v>7.0147603010756896E-3</v>
      </c>
      <c r="K9">
        <v>0.5</v>
      </c>
    </row>
    <row r="10" spans="2:11" x14ac:dyDescent="0.2">
      <c r="B10">
        <v>2016</v>
      </c>
      <c r="C10" s="3">
        <v>67.77</v>
      </c>
      <c r="D10" s="3">
        <v>83.36</v>
      </c>
      <c r="E10" s="3">
        <v>77.9032936507936</v>
      </c>
      <c r="F10" s="3">
        <v>78.37</v>
      </c>
      <c r="G10" s="2">
        <v>6.7178502879078703E-3</v>
      </c>
      <c r="H10" s="2">
        <v>8.7498342834415998E-3</v>
      </c>
      <c r="I10" s="24">
        <v>7.3611264599789603E-3</v>
      </c>
      <c r="J10" s="24">
        <v>7.1970184969731097E-3</v>
      </c>
      <c r="K10">
        <v>0.58499999999999996</v>
      </c>
    </row>
    <row r="11" spans="2:11" x14ac:dyDescent="0.2">
      <c r="B11">
        <v>2017</v>
      </c>
      <c r="C11" s="3">
        <v>79.5</v>
      </c>
      <c r="D11" s="3">
        <v>114.35</v>
      </c>
      <c r="E11" s="3">
        <v>97.659319999999994</v>
      </c>
      <c r="F11" s="3">
        <v>95.685000000000002</v>
      </c>
      <c r="G11" s="2">
        <v>5.8682315284075701E-3</v>
      </c>
      <c r="H11" s="2">
        <v>8.3018867924528304E-3</v>
      </c>
      <c r="I11" s="24">
        <v>6.9482754056239601E-3</v>
      </c>
      <c r="J11" s="24">
        <v>6.96445571627511E-3</v>
      </c>
      <c r="K11">
        <v>0.69</v>
      </c>
    </row>
    <row r="12" spans="2:11" x14ac:dyDescent="0.2">
      <c r="B12">
        <v>2018</v>
      </c>
      <c r="C12" s="3">
        <v>113.86</v>
      </c>
      <c r="D12" s="3">
        <v>150.79</v>
      </c>
      <c r="E12" s="3">
        <v>132.629402390438</v>
      </c>
      <c r="F12" s="3">
        <v>133.29</v>
      </c>
      <c r="G12" s="2">
        <v>5.5706611844286696E-3</v>
      </c>
      <c r="H12" s="2">
        <v>8.2149018319231E-3</v>
      </c>
      <c r="I12" s="24">
        <v>6.4459213676182504E-3</v>
      </c>
      <c r="J12" s="24">
        <v>6.3694267515923501E-3</v>
      </c>
      <c r="K12">
        <v>0.88</v>
      </c>
    </row>
    <row r="13" spans="2:11" x14ac:dyDescent="0.2">
      <c r="B13">
        <v>2019</v>
      </c>
      <c r="C13" s="3">
        <v>128.13</v>
      </c>
      <c r="D13" s="3">
        <v>189.39</v>
      </c>
      <c r="E13" s="3">
        <v>166.811746031746</v>
      </c>
      <c r="F13" s="3">
        <v>172.45</v>
      </c>
      <c r="G13" s="2">
        <v>5.3838699257025904E-3</v>
      </c>
      <c r="H13" s="2">
        <v>7.8045734800593104E-3</v>
      </c>
      <c r="I13" s="24">
        <v>6.1870494001925198E-3</v>
      </c>
      <c r="J13" s="24">
        <v>6.1445820670071203E-3</v>
      </c>
      <c r="K13">
        <v>1.05</v>
      </c>
    </row>
    <row r="14" spans="2:11" x14ac:dyDescent="0.2">
      <c r="B14">
        <v>2020</v>
      </c>
      <c r="C14" s="3">
        <v>135.74</v>
      </c>
      <c r="D14" s="3">
        <v>218.73</v>
      </c>
      <c r="E14" s="3">
        <v>193.952055335968</v>
      </c>
      <c r="F14" s="3">
        <v>196.97</v>
      </c>
      <c r="G14" s="2">
        <v>5.5432372505543198E-3</v>
      </c>
      <c r="H14" s="2">
        <v>8.8404302342714007E-3</v>
      </c>
      <c r="I14" s="24">
        <v>6.2824364038944602E-3</v>
      </c>
      <c r="J14" s="24">
        <v>6.1374795417348596E-3</v>
      </c>
      <c r="K14">
        <v>1.22</v>
      </c>
    </row>
    <row r="15" spans="2:11" x14ac:dyDescent="0.2">
      <c r="B15">
        <v>2021</v>
      </c>
      <c r="C15" s="3">
        <v>190.16</v>
      </c>
      <c r="D15" s="3">
        <v>250.93</v>
      </c>
      <c r="E15" s="3">
        <v>222.17912698412599</v>
      </c>
      <c r="F15" s="3">
        <v>224.23</v>
      </c>
      <c r="G15" s="2">
        <v>5.1010241900131502E-3</v>
      </c>
      <c r="H15" s="2">
        <v>7.8880942364324708E-3</v>
      </c>
      <c r="I15" s="24">
        <v>5.9318608024128599E-3</v>
      </c>
      <c r="J15" s="24">
        <v>5.7084246695123103E-3</v>
      </c>
      <c r="K15">
        <v>1.335</v>
      </c>
    </row>
    <row r="16" spans="2:11" x14ac:dyDescent="0.2">
      <c r="B16">
        <v>2022</v>
      </c>
      <c r="C16" s="3">
        <v>177.65</v>
      </c>
      <c r="D16" s="3">
        <v>235.42</v>
      </c>
      <c r="E16" s="3">
        <v>206.97701195219099</v>
      </c>
      <c r="F16" s="3">
        <v>208.06</v>
      </c>
      <c r="G16" s="2">
        <v>6.3715911987086904E-3</v>
      </c>
      <c r="H16" s="2">
        <v>9.2816995823235098E-3</v>
      </c>
      <c r="I16" s="24">
        <v>7.4771260656396497E-3</v>
      </c>
      <c r="J16" s="24">
        <v>7.3235035641050598E-3</v>
      </c>
      <c r="K16">
        <v>1.575</v>
      </c>
    </row>
    <row r="17" spans="2:11" x14ac:dyDescent="0.2">
      <c r="B17">
        <v>2023</v>
      </c>
      <c r="C17" s="3">
        <v>207.39</v>
      </c>
      <c r="D17" s="3">
        <v>243.99</v>
      </c>
      <c r="E17" s="3">
        <v>226.926148148148</v>
      </c>
      <c r="F17" s="3">
        <v>226.75</v>
      </c>
      <c r="G17" s="2">
        <v>7.3773515308004399E-3</v>
      </c>
      <c r="H17" s="2">
        <v>8.6792998698104994E-3</v>
      </c>
      <c r="I17" s="24">
        <v>7.9389099349627002E-3</v>
      </c>
      <c r="J17" s="24">
        <v>7.9382579933847796E-3</v>
      </c>
      <c r="K17">
        <v>0.9</v>
      </c>
    </row>
    <row r="18" spans="2:11" x14ac:dyDescent="0.2">
      <c r="C18" s="3"/>
      <c r="D18" s="3"/>
      <c r="E18" s="3"/>
      <c r="F18" s="3"/>
      <c r="G18" s="2"/>
      <c r="H18" s="2"/>
      <c r="I18" s="24"/>
      <c r="J18" s="24"/>
    </row>
    <row r="19" spans="2:11" x14ac:dyDescent="0.2">
      <c r="C19" s="3"/>
      <c r="D19" s="3"/>
      <c r="E19" s="3"/>
      <c r="F19" s="3"/>
      <c r="G19" s="2"/>
      <c r="H19" s="2"/>
      <c r="I19" s="24"/>
      <c r="J19" s="24"/>
    </row>
    <row r="20" spans="2:11" x14ac:dyDescent="0.2">
      <c r="C20" s="3"/>
      <c r="D20" s="3"/>
      <c r="E20" s="3"/>
      <c r="F20" s="3"/>
      <c r="G20" s="2"/>
      <c r="H20" s="2"/>
      <c r="I20" s="24"/>
      <c r="J20" s="24"/>
    </row>
    <row r="21" spans="2:11" x14ac:dyDescent="0.2">
      <c r="C21" s="3"/>
      <c r="D21" s="3"/>
      <c r="E21" s="3"/>
      <c r="F21" s="3"/>
      <c r="G21" s="2"/>
      <c r="H21" s="2"/>
      <c r="I21" s="24"/>
      <c r="J21" s="24"/>
    </row>
    <row r="22" spans="2:11" x14ac:dyDescent="0.2">
      <c r="C22" s="3"/>
      <c r="D22" s="3"/>
      <c r="E22" s="3"/>
      <c r="F22" s="3"/>
      <c r="G22" s="2"/>
      <c r="H22" s="2"/>
      <c r="I22" s="24"/>
      <c r="J22" s="24"/>
    </row>
    <row r="23" spans="2:11" x14ac:dyDescent="0.2">
      <c r="C23" s="3"/>
      <c r="D23" s="3"/>
      <c r="E23" s="3"/>
      <c r="F23" s="3"/>
      <c r="G23" s="2"/>
      <c r="H23" s="2"/>
      <c r="I23" s="24"/>
      <c r="J23" s="24"/>
    </row>
    <row r="24" spans="2:11" x14ac:dyDescent="0.2">
      <c r="C24" s="3"/>
      <c r="D24" s="3"/>
      <c r="E24" s="3"/>
      <c r="F24" s="3"/>
      <c r="G24" s="2"/>
      <c r="H24" s="2"/>
      <c r="I24" s="24"/>
      <c r="J24" s="24"/>
    </row>
    <row r="25" spans="2:11" x14ac:dyDescent="0.2">
      <c r="C25" s="3"/>
      <c r="D25" s="3"/>
      <c r="E25" s="3"/>
      <c r="F25" s="3"/>
      <c r="G25" s="2"/>
      <c r="H25" s="2"/>
      <c r="I25" s="24"/>
      <c r="J25" s="24"/>
    </row>
    <row r="26" spans="2:11" x14ac:dyDescent="0.2">
      <c r="C26" s="3"/>
      <c r="D26" s="3"/>
      <c r="E26" s="3"/>
      <c r="F26" s="3"/>
      <c r="G26" s="2"/>
      <c r="H26" s="2"/>
      <c r="I26" s="24"/>
      <c r="J26" s="24"/>
    </row>
    <row r="27" spans="2:11" x14ac:dyDescent="0.2">
      <c r="C27" s="3"/>
      <c r="D27" s="3"/>
      <c r="E27" s="3"/>
      <c r="F27" s="3"/>
      <c r="G27" s="2"/>
      <c r="H27" s="2"/>
      <c r="I27" s="24"/>
      <c r="J27" s="24"/>
    </row>
    <row r="28" spans="2:11" x14ac:dyDescent="0.2">
      <c r="C28" s="3"/>
      <c r="D28" s="3"/>
      <c r="E28" s="3"/>
      <c r="F28" s="3"/>
      <c r="G28" s="2"/>
      <c r="H28" s="2"/>
      <c r="I28" s="24"/>
      <c r="J28" s="24"/>
    </row>
    <row r="29" spans="2:11" x14ac:dyDescent="0.2">
      <c r="C29" s="3"/>
      <c r="D29" s="3"/>
      <c r="E29" s="3"/>
      <c r="F29" s="3"/>
      <c r="G29" s="2"/>
      <c r="H29" s="2"/>
      <c r="I29" s="24"/>
      <c r="J29" s="24"/>
    </row>
    <row r="30" spans="2:11" x14ac:dyDescent="0.2">
      <c r="C30" s="3"/>
      <c r="D30" s="3"/>
      <c r="E30" s="3"/>
      <c r="F30" s="3"/>
      <c r="G30" s="2"/>
      <c r="H30" s="2"/>
      <c r="I30" s="24"/>
      <c r="J30" s="24"/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22" sqref="G13:G2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</v>
      </c>
      <c r="D4" s="56">
        <v>0</v>
      </c>
      <c r="E4" s="3">
        <f>(Table1[[#This Row],[PriceHigh]]+Table1[[#This Row],[PriceLow]])/2</f>
        <v>0</v>
      </c>
      <c r="F4" s="56">
        <v>0</v>
      </c>
      <c r="G4" s="25" t="e">
        <f>(Table1[[#This Row],[Dividend]]-F3)/F3</f>
        <v>#DIV/0!</v>
      </c>
      <c r="H4" s="56"/>
      <c r="I4" s="56"/>
    </row>
    <row r="5" spans="2:9" ht="16" x14ac:dyDescent="0.2">
      <c r="B5" s="56" t="s">
        <v>108</v>
      </c>
      <c r="C5" s="56">
        <v>0</v>
      </c>
      <c r="D5" s="56">
        <v>0</v>
      </c>
      <c r="E5" s="3">
        <f>(Table1[[#This Row],[PriceHigh]]+Table1[[#This Row],[PriceLow]])/2</f>
        <v>0</v>
      </c>
      <c r="F5" s="56">
        <v>0</v>
      </c>
      <c r="G5" s="25" t="e">
        <f>(Table1[[#This Row],[Dividend]]-F4)/F4</f>
        <v>#DIV/0!</v>
      </c>
      <c r="H5" s="56"/>
      <c r="I5" s="56"/>
    </row>
    <row r="6" spans="2:9" ht="16" x14ac:dyDescent="0.2">
      <c r="B6" s="56" t="s">
        <v>109</v>
      </c>
      <c r="C6" s="56">
        <v>0</v>
      </c>
      <c r="D6" s="56">
        <v>0</v>
      </c>
      <c r="E6" s="3">
        <f>(Table1[[#This Row],[PriceHigh]]+Table1[[#This Row],[PriceLow]])/2</f>
        <v>0</v>
      </c>
      <c r="F6" s="56">
        <v>0</v>
      </c>
      <c r="G6" s="25" t="e">
        <f>(Table1[[#This Row],[Dividend]]-F5)/F5</f>
        <v>#DIV/0!</v>
      </c>
      <c r="H6" s="56"/>
      <c r="I6" s="56"/>
    </row>
    <row r="7" spans="2:9" ht="16" x14ac:dyDescent="0.2">
      <c r="B7" s="56" t="s">
        <v>110</v>
      </c>
      <c r="C7" s="56">
        <v>14.13</v>
      </c>
      <c r="D7" s="56">
        <v>22.13</v>
      </c>
      <c r="E7" s="3">
        <f>(Table1[[#This Row],[PriceHigh]]+Table1[[#This Row],[PriceLow]])/2</f>
        <v>18.13</v>
      </c>
      <c r="F7" s="56">
        <v>2.5999999999999999E-2</v>
      </c>
      <c r="G7" s="25" t="e">
        <f>(Table1[[#This Row],[Dividend]]-F6)/F6</f>
        <v>#DIV/0!</v>
      </c>
      <c r="H7" s="56">
        <v>1.8400566171266799E-3</v>
      </c>
      <c r="I7" s="56">
        <v>1.1748757342973299E-3</v>
      </c>
    </row>
    <row r="8" spans="2:9" ht="16" x14ac:dyDescent="0.2">
      <c r="B8" s="56" t="s">
        <v>111</v>
      </c>
      <c r="C8" s="56">
        <v>10.61</v>
      </c>
      <c r="D8" s="56">
        <v>18.600000000000001</v>
      </c>
      <c r="E8" s="3">
        <f>(Table1[[#This Row],[PriceHigh]]+Table1[[#This Row],[PriceLow]])/2</f>
        <v>14.605</v>
      </c>
      <c r="F8" s="56">
        <v>0.105</v>
      </c>
      <c r="G8" s="25">
        <f>(Table1[[#This Row],[Dividend]]-F7)/F7</f>
        <v>3.0384615384615388</v>
      </c>
      <c r="H8" s="56">
        <v>9.8963242224316596E-3</v>
      </c>
      <c r="I8" s="56">
        <v>5.6451612903225803E-3</v>
      </c>
    </row>
    <row r="9" spans="2:9" ht="16" x14ac:dyDescent="0.2">
      <c r="B9" s="56" t="s">
        <v>112</v>
      </c>
      <c r="C9" s="56">
        <v>16.37</v>
      </c>
      <c r="D9" s="56">
        <v>24.15</v>
      </c>
      <c r="E9" s="3">
        <f>(Table1[[#This Row],[PriceHigh]]+Table1[[#This Row],[PriceLow]])/2</f>
        <v>20.259999999999998</v>
      </c>
      <c r="F9" s="56">
        <v>0.125</v>
      </c>
      <c r="G9" s="25">
        <f>(Table1[[#This Row],[Dividend]]-F8)/F8</f>
        <v>0.19047619047619052</v>
      </c>
      <c r="H9" s="56">
        <v>7.6359193646914998E-3</v>
      </c>
      <c r="I9" s="56">
        <v>5.1759834368530003E-3</v>
      </c>
    </row>
    <row r="10" spans="2:9" ht="16" x14ac:dyDescent="0.2">
      <c r="B10" s="56" t="s">
        <v>113</v>
      </c>
      <c r="C10" s="56">
        <v>16.73</v>
      </c>
      <c r="D10" s="56">
        <v>23.21</v>
      </c>
      <c r="E10" s="3">
        <f>(Table1[[#This Row],[PriceHigh]]+Table1[[#This Row],[PriceLow]])/2</f>
        <v>19.97</v>
      </c>
      <c r="F10" s="56">
        <v>0.15</v>
      </c>
      <c r="G10" s="25">
        <f>(Table1[[#This Row],[Dividend]]-F9)/F9</f>
        <v>0.19999999999999996</v>
      </c>
      <c r="H10" s="56">
        <v>8.9659294680215097E-3</v>
      </c>
      <c r="I10" s="56">
        <v>6.4627315812149904E-3</v>
      </c>
    </row>
    <row r="11" spans="2:9" ht="16" x14ac:dyDescent="0.2">
      <c r="B11" s="56" t="s">
        <v>114</v>
      </c>
      <c r="C11" s="56">
        <v>21.07</v>
      </c>
      <c r="D11" s="56">
        <v>33.75</v>
      </c>
      <c r="E11" s="3">
        <f>(Table1[[#This Row],[PriceHigh]]+Table1[[#This Row],[PriceLow]])/2</f>
        <v>27.41</v>
      </c>
      <c r="F11" s="56">
        <v>0.22</v>
      </c>
      <c r="G11" s="25">
        <f>(Table1[[#This Row],[Dividend]]-F10)/F10</f>
        <v>0.46666666666666673</v>
      </c>
      <c r="H11" s="56">
        <v>1.0441385856668201E-2</v>
      </c>
      <c r="I11" s="56">
        <v>6.5185185185185103E-3</v>
      </c>
    </row>
    <row r="12" spans="2:9" ht="16" x14ac:dyDescent="0.2">
      <c r="B12" s="56" t="s">
        <v>115</v>
      </c>
      <c r="C12" s="56">
        <v>34</v>
      </c>
      <c r="D12" s="56">
        <v>49.71</v>
      </c>
      <c r="E12" s="3">
        <f>(Table1[[#This Row],[PriceHigh]]+Table1[[#This Row],[PriceLow]])/2</f>
        <v>41.855000000000004</v>
      </c>
      <c r="F12" s="56">
        <v>0.33</v>
      </c>
      <c r="G12" s="25">
        <f>(Table1[[#This Row],[Dividend]]-F11)/F11</f>
        <v>0.50000000000000011</v>
      </c>
      <c r="H12" s="56">
        <v>9.7058823529411701E-3</v>
      </c>
      <c r="I12" s="56">
        <v>6.6385033192516499E-3</v>
      </c>
    </row>
    <row r="13" spans="2:9" ht="16" x14ac:dyDescent="0.2">
      <c r="B13" s="56" t="s">
        <v>116</v>
      </c>
      <c r="C13" s="56">
        <v>45.63</v>
      </c>
      <c r="D13" s="56">
        <v>58.25</v>
      </c>
      <c r="E13" s="3">
        <f>(Table1[[#This Row],[PriceHigh]]+Table1[[#This Row],[PriceLow]])/2</f>
        <v>51.94</v>
      </c>
      <c r="F13" s="56">
        <v>0.4</v>
      </c>
      <c r="G13" s="25">
        <f>(Table1[[#This Row],[Dividend]]-F12)/F12</f>
        <v>0.21212121212121213</v>
      </c>
      <c r="H13" s="56">
        <v>8.7661626123164502E-3</v>
      </c>
      <c r="I13" s="56">
        <v>6.8669527896995696E-3</v>
      </c>
    </row>
    <row r="14" spans="2:9" ht="16" x14ac:dyDescent="0.2">
      <c r="B14" s="56" t="s">
        <v>117</v>
      </c>
      <c r="C14" s="56">
        <v>50.06</v>
      </c>
      <c r="D14" s="56">
        <v>76.38</v>
      </c>
      <c r="E14" s="3">
        <f>(Table1[[#This Row],[PriceHigh]]+Table1[[#This Row],[PriceLow]])/2</f>
        <v>63.22</v>
      </c>
      <c r="F14" s="56">
        <v>0.48</v>
      </c>
      <c r="G14" s="25">
        <f>(Table1[[#This Row],[Dividend]]-F13)/F13</f>
        <v>0.1999999999999999</v>
      </c>
      <c r="H14" s="56">
        <v>9.5884938074310803E-3</v>
      </c>
      <c r="I14" s="56">
        <v>6.2843676355066698E-3</v>
      </c>
    </row>
    <row r="15" spans="2:9" ht="16" x14ac:dyDescent="0.2">
      <c r="B15" s="56" t="s">
        <v>118</v>
      </c>
      <c r="C15" s="56">
        <v>67.77</v>
      </c>
      <c r="D15" s="56">
        <v>83.36</v>
      </c>
      <c r="E15" s="3">
        <f>(Table1[[#This Row],[PriceHigh]]+Table1[[#This Row],[PriceLow]])/2</f>
        <v>75.564999999999998</v>
      </c>
      <c r="F15" s="56">
        <v>0.56000000000000005</v>
      </c>
      <c r="G15" s="25">
        <f>(Table1[[#This Row],[Dividend]]-F14)/F14</f>
        <v>0.16666666666666682</v>
      </c>
      <c r="H15" s="56">
        <v>8.2632433230042796E-3</v>
      </c>
      <c r="I15" s="56">
        <v>6.7178502879078703E-3</v>
      </c>
    </row>
    <row r="16" spans="2:9" ht="16" x14ac:dyDescent="0.2">
      <c r="B16" s="56" t="s">
        <v>119</v>
      </c>
      <c r="C16" s="56">
        <v>75.430000000000007</v>
      </c>
      <c r="D16" s="56">
        <v>106.21</v>
      </c>
      <c r="E16" s="3">
        <f>(Table1[[#This Row],[PriceHigh]]+Table1[[#This Row],[PriceLow]])/2</f>
        <v>90.82</v>
      </c>
      <c r="F16" s="56">
        <v>0.66</v>
      </c>
      <c r="G16" s="25">
        <f>(Table1[[#This Row],[Dividend]]-F15)/F15</f>
        <v>0.17857142857142852</v>
      </c>
      <c r="H16" s="56">
        <v>8.7498342834415998E-3</v>
      </c>
      <c r="I16" s="56">
        <v>6.2141041333207796E-3</v>
      </c>
    </row>
    <row r="17" spans="2:9" ht="16" x14ac:dyDescent="0.2">
      <c r="B17" s="56" t="s">
        <v>120</v>
      </c>
      <c r="C17" s="56">
        <v>105.31</v>
      </c>
      <c r="D17" s="56">
        <v>150.09</v>
      </c>
      <c r="E17" s="3">
        <f>(Table1[[#This Row],[PriceHigh]]+Table1[[#This Row],[PriceLow]])/2</f>
        <v>127.7</v>
      </c>
      <c r="F17" s="56">
        <v>0.82499999999999996</v>
      </c>
      <c r="G17" s="25">
        <f>(Table1[[#This Row],[Dividend]]-F16)/F16</f>
        <v>0.24999999999999986</v>
      </c>
      <c r="H17" s="56">
        <v>7.8340138638305894E-3</v>
      </c>
      <c r="I17" s="56">
        <v>5.4967019788127102E-3</v>
      </c>
    </row>
    <row r="18" spans="2:9" ht="16" x14ac:dyDescent="0.2">
      <c r="B18" s="56" t="s">
        <v>121</v>
      </c>
      <c r="C18" s="56">
        <v>121.73</v>
      </c>
      <c r="D18" s="56">
        <v>185.74</v>
      </c>
      <c r="E18" s="3">
        <f>(Table1[[#This Row],[PriceHigh]]+Table1[[#This Row],[PriceLow]])/2</f>
        <v>153.73500000000001</v>
      </c>
      <c r="F18" s="56">
        <v>1</v>
      </c>
      <c r="G18" s="25">
        <f>(Table1[[#This Row],[Dividend]]-F17)/F17</f>
        <v>0.21212121212121218</v>
      </c>
      <c r="H18" s="56">
        <v>8.2149018319231E-3</v>
      </c>
      <c r="I18" s="56">
        <v>5.3838699257025904E-3</v>
      </c>
    </row>
    <row r="19" spans="2:9" ht="16" x14ac:dyDescent="0.2">
      <c r="B19" s="56" t="s">
        <v>122</v>
      </c>
      <c r="C19" s="56">
        <v>135.74</v>
      </c>
      <c r="D19" s="56">
        <v>216.48</v>
      </c>
      <c r="E19" s="3">
        <f>(Table1[[#This Row],[PriceHigh]]+Table1[[#This Row],[PriceLow]])/2</f>
        <v>176.11</v>
      </c>
      <c r="F19" s="56">
        <v>1.2</v>
      </c>
      <c r="G19" s="25">
        <f>(Table1[[#This Row],[Dividend]]-F18)/F18</f>
        <v>0.19999999999999996</v>
      </c>
      <c r="H19" s="56">
        <v>8.8404302342714007E-3</v>
      </c>
      <c r="I19" s="56">
        <v>5.5432372505543198E-3</v>
      </c>
    </row>
    <row r="20" spans="2:9" ht="16" x14ac:dyDescent="0.2">
      <c r="B20" s="56" t="s">
        <v>123</v>
      </c>
      <c r="C20" s="56">
        <v>180.87</v>
      </c>
      <c r="D20" s="56">
        <v>250.93</v>
      </c>
      <c r="E20" s="3">
        <f>(Table1[[#This Row],[PriceHigh]]+Table1[[#This Row],[PriceLow]])/2</f>
        <v>215.9</v>
      </c>
      <c r="F20" s="56">
        <v>1.28</v>
      </c>
      <c r="G20" s="25">
        <f>(Table1[[#This Row],[Dividend]]-F19)/F19</f>
        <v>6.6666666666666735E-2</v>
      </c>
      <c r="H20" s="56">
        <v>7.0769060651296499E-3</v>
      </c>
      <c r="I20" s="56">
        <v>5.1010241900131502E-3</v>
      </c>
    </row>
    <row r="21" spans="2:9" ht="16" x14ac:dyDescent="0.2">
      <c r="B21" s="56" t="s">
        <v>124</v>
      </c>
      <c r="C21" s="56">
        <v>177.65</v>
      </c>
      <c r="D21" s="56">
        <v>235.42</v>
      </c>
      <c r="E21" s="3">
        <f>(Table1[[#This Row],[PriceHigh]]+Table1[[#This Row],[PriceLow]])/2</f>
        <v>206.535</v>
      </c>
      <c r="F21" s="56">
        <v>1.5</v>
      </c>
      <c r="G21" s="25">
        <f>(Table1[[#This Row],[Dividend]]-F20)/F20</f>
        <v>0.17187499999999997</v>
      </c>
      <c r="H21" s="56">
        <v>8.4435688150858394E-3</v>
      </c>
      <c r="I21" s="56">
        <v>6.3715911987086904E-3</v>
      </c>
    </row>
    <row r="22" spans="2:9" ht="16" x14ac:dyDescent="0.2">
      <c r="B22" s="56"/>
      <c r="C22" s="56"/>
      <c r="D22" s="56"/>
      <c r="E22" s="3">
        <f>(Table1[[#This Row],[PriceHigh]]+Table1[[#This Row],[PriceLow]])/2</f>
        <v>0</v>
      </c>
      <c r="F22" s="56">
        <v>1.8</v>
      </c>
      <c r="G22" s="25">
        <f>(Table1[[#This Row],[Dividend]]-F21)/F21</f>
        <v>0.20000000000000004</v>
      </c>
      <c r="H22" s="56"/>
      <c r="I22" s="56"/>
    </row>
    <row r="23" spans="2:9" ht="16" x14ac:dyDescent="0.2">
      <c r="B23" s="56"/>
      <c r="C23" s="56"/>
      <c r="D23" s="56"/>
      <c r="E23" s="3">
        <f>(Table1[[#This Row],[PriceHigh]]+Table1[[#This Row],[PriceLow]])/2</f>
        <v>0</v>
      </c>
      <c r="F23" s="56"/>
      <c r="G23" s="25">
        <f>(Table1[[#This Row],[Dividend]]-F22)/F22</f>
        <v>-1</v>
      </c>
      <c r="H23" s="56"/>
      <c r="I23" s="56"/>
    </row>
    <row r="24" spans="2:9" ht="16" x14ac:dyDescent="0.2">
      <c r="B24" s="56"/>
      <c r="C24" s="56"/>
      <c r="D24" s="56"/>
      <c r="E24" s="3">
        <f>(Table1[[#This Row],[PriceHigh]]+Table1[[#This Row],[PriceLow]])/2</f>
        <v>0</v>
      </c>
      <c r="F24" s="56"/>
      <c r="G24" s="25" t="e">
        <f>(Table1[[#This Row],[Dividend]]-F23)/F23</f>
        <v>#DIV/0!</v>
      </c>
      <c r="H24" s="56"/>
      <c r="I24" s="56"/>
    </row>
    <row r="25" spans="2:9" ht="16" x14ac:dyDescent="0.2">
      <c r="B25" s="56"/>
      <c r="C25" s="56"/>
      <c r="D25" s="56"/>
      <c r="E25" s="3">
        <f>(Table1[[#This Row],[PriceHigh]]+Table1[[#This Row],[PriceLow]])/2</f>
        <v>0</v>
      </c>
      <c r="F25" s="56"/>
      <c r="G25" s="25" t="e">
        <f>(Table1[[#This Row],[Dividend]]-F24)/F24</f>
        <v>#DIV/0!</v>
      </c>
      <c r="H25" s="56"/>
      <c r="I25" s="56"/>
    </row>
    <row r="26" spans="2:9" ht="16" x14ac:dyDescent="0.2">
      <c r="B26" s="56"/>
      <c r="C26" s="56"/>
      <c r="D26" s="56"/>
      <c r="E26" s="3">
        <f>(Table1[[#This Row],[PriceHigh]]+Table1[[#This Row],[PriceLow]])/2</f>
        <v>0</v>
      </c>
      <c r="F26" s="56"/>
      <c r="G26" s="25" t="e">
        <f>(Table1[[#This Row],[Dividend]]-F25)/F25</f>
        <v>#DIV/0!</v>
      </c>
      <c r="H26" s="56"/>
      <c r="I26" s="56"/>
    </row>
    <row r="27" spans="2:9" ht="16" x14ac:dyDescent="0.2">
      <c r="B27" s="56"/>
      <c r="C27" s="56"/>
      <c r="D27" s="56"/>
      <c r="E27" s="3">
        <f>(Table1[[#This Row],[PriceHigh]]+Table1[[#This Row],[PriceLow]])/2</f>
        <v>0</v>
      </c>
      <c r="F27" s="56"/>
      <c r="G27" s="25" t="e">
        <f>(Table1[[#This Row],[Dividend]]-F26)/F26</f>
        <v>#DIV/0!</v>
      </c>
      <c r="H27" s="56"/>
      <c r="I27" s="56"/>
    </row>
    <row r="28" spans="2:9" ht="16" x14ac:dyDescent="0.2">
      <c r="B28" s="56"/>
      <c r="C28" s="56"/>
      <c r="D28" s="56"/>
      <c r="E28" s="3">
        <f>(Table1[[#This Row],[PriceHigh]]+Table1[[#This Row],[PriceLow]])/2</f>
        <v>0</v>
      </c>
      <c r="F28" s="56"/>
      <c r="G28" s="25" t="e">
        <f>(Table1[[#This Row],[Dividend]]-F27)/F27</f>
        <v>#DIV/0!</v>
      </c>
      <c r="H28" s="56"/>
      <c r="I28" s="56"/>
    </row>
    <row r="29" spans="2:9" ht="16" x14ac:dyDescent="0.2">
      <c r="B29" s="56"/>
      <c r="C29" s="56"/>
      <c r="D29" s="56"/>
      <c r="E29" s="3">
        <f>(Table1[[#This Row],[PriceHigh]]+Table1[[#This Row],[PriceLow]])/2</f>
        <v>0</v>
      </c>
      <c r="F29" s="56"/>
      <c r="G29" s="25" t="e">
        <f>(Table1[[#This Row],[Dividend]]-F28)/F28</f>
        <v>#DIV/0!</v>
      </c>
      <c r="H29" s="56"/>
      <c r="I29" s="56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1" sqref="B1:B104857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240.77</v>
      </c>
      <c r="D2" s="56"/>
      <c r="E2" s="56">
        <v>0.45</v>
      </c>
      <c r="F2">
        <f>Table3[[#This Row],[DivPay]]*4</f>
        <v>1.8</v>
      </c>
      <c r="G2" s="2">
        <f>Table3[[#This Row],[FwdDiv]]/Table3[[#This Row],[SharePrice]]</f>
        <v>7.4760144536279438E-3</v>
      </c>
    </row>
    <row r="3" spans="2:9" ht="16" x14ac:dyDescent="0.2">
      <c r="B3" s="57">
        <v>45124</v>
      </c>
      <c r="C3" s="56">
        <v>243.99</v>
      </c>
      <c r="D3" s="56"/>
      <c r="E3" s="56">
        <v>0.45</v>
      </c>
      <c r="F3">
        <f>Table3[[#This Row],[DivPay]]*4</f>
        <v>1.8</v>
      </c>
      <c r="G3" s="2">
        <f>Table3[[#This Row],[FwdDiv]]/Table3[[#This Row],[SharePrice]]</f>
        <v>7.3773515308004425E-3</v>
      </c>
    </row>
    <row r="4" spans="2:9" ht="16" x14ac:dyDescent="0.2">
      <c r="B4" s="57">
        <v>45121</v>
      </c>
      <c r="C4" s="56">
        <v>243.16</v>
      </c>
      <c r="D4" s="56"/>
      <c r="E4" s="56">
        <v>0.45</v>
      </c>
      <c r="F4">
        <f>Table3[[#This Row],[DivPay]]*4</f>
        <v>1.8</v>
      </c>
      <c r="G4" s="2">
        <f>Table3[[#This Row],[FwdDiv]]/Table3[[#This Row],[SharePrice]]</f>
        <v>7.4025333113999017E-3</v>
      </c>
    </row>
    <row r="5" spans="2:9" ht="16" x14ac:dyDescent="0.2">
      <c r="B5" s="57">
        <v>45120</v>
      </c>
      <c r="C5" s="56">
        <v>243.31</v>
      </c>
      <c r="D5" s="56"/>
      <c r="E5" s="56">
        <v>0.45</v>
      </c>
      <c r="F5">
        <f>Table3[[#This Row],[DivPay]]*4</f>
        <v>1.8</v>
      </c>
      <c r="G5" s="2">
        <f>Table3[[#This Row],[FwdDiv]]/Table3[[#This Row],[SharePrice]]</f>
        <v>7.3979696683243602E-3</v>
      </c>
    </row>
    <row r="6" spans="2:9" ht="16" x14ac:dyDescent="0.2">
      <c r="B6" s="57">
        <v>45119</v>
      </c>
      <c r="C6" s="56">
        <v>242.21</v>
      </c>
      <c r="D6" s="56"/>
      <c r="E6" s="56">
        <v>0.45</v>
      </c>
      <c r="F6">
        <f>Table3[[#This Row],[DivPay]]*4</f>
        <v>1.8</v>
      </c>
      <c r="G6" s="2">
        <f>Table3[[#This Row],[FwdDiv]]/Table3[[#This Row],[SharePrice]]</f>
        <v>7.4315676479088395E-3</v>
      </c>
    </row>
    <row r="7" spans="2:9" ht="16" x14ac:dyDescent="0.2">
      <c r="B7" s="57">
        <v>45118</v>
      </c>
      <c r="C7" s="56">
        <v>240.55</v>
      </c>
      <c r="D7" s="56"/>
      <c r="E7" s="56">
        <v>0.45</v>
      </c>
      <c r="F7">
        <f>Table3[[#This Row],[DivPay]]*4</f>
        <v>1.8</v>
      </c>
      <c r="G7" s="2">
        <f>Table3[[#This Row],[FwdDiv]]/Table3[[#This Row],[SharePrice]]</f>
        <v>7.4828517979630017E-3</v>
      </c>
    </row>
    <row r="8" spans="2:9" ht="16" x14ac:dyDescent="0.2">
      <c r="B8" s="57">
        <v>45117</v>
      </c>
      <c r="C8" s="56">
        <v>238.16</v>
      </c>
      <c r="D8" s="56"/>
      <c r="E8" s="56">
        <v>0.45</v>
      </c>
      <c r="F8">
        <f>Table3[[#This Row],[DivPay]]*4</f>
        <v>1.8</v>
      </c>
      <c r="G8" s="2">
        <f>Table3[[#This Row],[FwdDiv]]/Table3[[#This Row],[SharePrice]]</f>
        <v>7.5579442391669471E-3</v>
      </c>
    </row>
    <row r="9" spans="2:9" ht="16" x14ac:dyDescent="0.2">
      <c r="B9" s="57">
        <v>45114</v>
      </c>
      <c r="C9" s="56">
        <v>236.45</v>
      </c>
      <c r="D9" s="56"/>
      <c r="E9" s="56">
        <v>0.45</v>
      </c>
      <c r="F9">
        <f>Table3[[#This Row],[DivPay]]*4</f>
        <v>1.8</v>
      </c>
      <c r="G9" s="2">
        <f>Table3[[#This Row],[FwdDiv]]/Table3[[#This Row],[SharePrice]]</f>
        <v>7.6126030873334746E-3</v>
      </c>
    </row>
    <row r="10" spans="2:9" ht="16" x14ac:dyDescent="0.2">
      <c r="B10" s="57">
        <v>45113</v>
      </c>
      <c r="C10" s="56">
        <v>238.88</v>
      </c>
      <c r="D10" s="56"/>
      <c r="E10" s="56">
        <v>0.45</v>
      </c>
      <c r="F10">
        <f>Table3[[#This Row],[DivPay]]*4</f>
        <v>1.8</v>
      </c>
      <c r="G10" s="2">
        <f>Table3[[#This Row],[FwdDiv]]/Table3[[#This Row],[SharePrice]]</f>
        <v>7.5351640991292703E-3</v>
      </c>
    </row>
    <row r="11" spans="2:9" ht="16" x14ac:dyDescent="0.2">
      <c r="B11" s="57">
        <v>45112</v>
      </c>
      <c r="C11" s="56">
        <v>239.45</v>
      </c>
      <c r="D11" s="56"/>
      <c r="E11" s="56">
        <v>0.45</v>
      </c>
      <c r="F11">
        <f>Table3[[#This Row],[DivPay]]*4</f>
        <v>1.8</v>
      </c>
      <c r="G11" s="2">
        <f>Table3[[#This Row],[FwdDiv]]/Table3[[#This Row],[SharePrice]]</f>
        <v>7.5172269784923793E-3</v>
      </c>
    </row>
    <row r="12" spans="2:9" ht="16" x14ac:dyDescent="0.2">
      <c r="B12" s="57">
        <v>45110</v>
      </c>
      <c r="C12" s="56">
        <v>237.97</v>
      </c>
      <c r="D12" s="56"/>
      <c r="E12" s="56">
        <v>0.45</v>
      </c>
      <c r="F12">
        <f>Table3[[#This Row],[DivPay]]*4</f>
        <v>1.8</v>
      </c>
      <c r="G12" s="2">
        <f>Table3[[#This Row],[FwdDiv]]/Table3[[#This Row],[SharePrice]]</f>
        <v>7.5639786527713576E-3</v>
      </c>
    </row>
    <row r="13" spans="2:9" ht="16" x14ac:dyDescent="0.2">
      <c r="B13" s="57">
        <v>45107</v>
      </c>
      <c r="C13" s="56">
        <v>237.48</v>
      </c>
      <c r="D13" s="56"/>
      <c r="E13" s="56">
        <v>0.45</v>
      </c>
      <c r="F13">
        <f>Table3[[#This Row],[DivPay]]*4</f>
        <v>1.8</v>
      </c>
      <c r="G13" s="2">
        <f>Table3[[#This Row],[FwdDiv]]/Table3[[#This Row],[SharePrice]]</f>
        <v>7.579585649317838E-3</v>
      </c>
    </row>
    <row r="14" spans="2:9" ht="16" x14ac:dyDescent="0.2">
      <c r="B14" s="57">
        <v>45106</v>
      </c>
      <c r="C14" s="56">
        <v>234.32</v>
      </c>
      <c r="D14" s="56"/>
      <c r="E14" s="56">
        <v>0.45</v>
      </c>
      <c r="F14">
        <f>Table3[[#This Row],[DivPay]]*4</f>
        <v>1.8</v>
      </c>
      <c r="G14" s="2">
        <f>Table3[[#This Row],[FwdDiv]]/Table3[[#This Row],[SharePrice]]</f>
        <v>7.6818026630249238E-3</v>
      </c>
    </row>
    <row r="15" spans="2:9" ht="16" x14ac:dyDescent="0.2">
      <c r="B15" s="57">
        <v>45105</v>
      </c>
      <c r="C15" s="56">
        <v>227.96</v>
      </c>
      <c r="D15" s="56"/>
      <c r="E15" s="56">
        <v>0.45</v>
      </c>
      <c r="F15">
        <f>Table3[[#This Row],[DivPay]]*4</f>
        <v>1.8</v>
      </c>
      <c r="G15" s="2">
        <f>Table3[[#This Row],[FwdDiv]]/Table3[[#This Row],[SharePrice]]</f>
        <v>7.8961221266888922E-3</v>
      </c>
    </row>
    <row r="16" spans="2:9" ht="16" x14ac:dyDescent="0.2">
      <c r="B16" s="57">
        <v>45104</v>
      </c>
      <c r="C16" s="56">
        <v>227.34</v>
      </c>
      <c r="D16" s="56"/>
      <c r="E16" s="56">
        <v>0.45</v>
      </c>
      <c r="F16">
        <f>Table3[[#This Row],[DivPay]]*4</f>
        <v>1.8</v>
      </c>
      <c r="G16" s="2">
        <f>Table3[[#This Row],[FwdDiv]]/Table3[[#This Row],[SharePrice]]</f>
        <v>7.9176563737133818E-3</v>
      </c>
    </row>
    <row r="17" spans="2:7" ht="16" x14ac:dyDescent="0.2">
      <c r="B17" s="57">
        <v>45103</v>
      </c>
      <c r="C17" s="56">
        <v>226.3</v>
      </c>
      <c r="D17" s="56"/>
      <c r="E17" s="56">
        <v>0.45</v>
      </c>
      <c r="F17">
        <f>Table3[[#This Row],[DivPay]]*4</f>
        <v>1.8</v>
      </c>
      <c r="G17" s="2">
        <f>Table3[[#This Row],[FwdDiv]]/Table3[[#This Row],[SharePrice]]</f>
        <v>7.9540433053468841E-3</v>
      </c>
    </row>
    <row r="18" spans="2:7" ht="16" x14ac:dyDescent="0.2">
      <c r="B18" s="57">
        <v>45100</v>
      </c>
      <c r="C18" s="56">
        <v>229.55</v>
      </c>
      <c r="D18" s="56"/>
      <c r="E18" s="56">
        <v>0.45</v>
      </c>
      <c r="F18">
        <f>Table3[[#This Row],[DivPay]]*4</f>
        <v>1.8</v>
      </c>
      <c r="G18" s="2">
        <f>Table3[[#This Row],[FwdDiv]]/Table3[[#This Row],[SharePrice]]</f>
        <v>7.8414288825963841E-3</v>
      </c>
    </row>
    <row r="19" spans="2:7" ht="16" x14ac:dyDescent="0.2">
      <c r="B19" s="57">
        <v>45099</v>
      </c>
      <c r="C19" s="56">
        <v>228.39</v>
      </c>
      <c r="D19" s="56"/>
      <c r="E19" s="56">
        <v>0.45</v>
      </c>
      <c r="F19">
        <f>Table3[[#This Row],[DivPay]]*4</f>
        <v>1.8</v>
      </c>
      <c r="G19" s="2">
        <f>Table3[[#This Row],[FwdDiv]]/Table3[[#This Row],[SharePrice]]</f>
        <v>7.8812557467489823E-3</v>
      </c>
    </row>
    <row r="20" spans="2:7" ht="16" x14ac:dyDescent="0.2">
      <c r="B20" s="57">
        <v>45098</v>
      </c>
      <c r="C20" s="56">
        <v>227.25</v>
      </c>
      <c r="D20" s="56"/>
      <c r="E20" s="56">
        <v>0.45</v>
      </c>
      <c r="F20">
        <f>Table3[[#This Row],[DivPay]]*4</f>
        <v>1.8</v>
      </c>
      <c r="G20" s="2">
        <f>Table3[[#This Row],[FwdDiv]]/Table3[[#This Row],[SharePrice]]</f>
        <v>7.9207920792079209E-3</v>
      </c>
    </row>
    <row r="21" spans="2:7" ht="16" x14ac:dyDescent="0.2">
      <c r="B21" s="57">
        <v>45097</v>
      </c>
      <c r="C21" s="56">
        <v>226.47</v>
      </c>
      <c r="D21" s="56"/>
      <c r="E21" s="56">
        <v>0.45</v>
      </c>
      <c r="F21">
        <f>Table3[[#This Row],[DivPay]]*4</f>
        <v>1.8</v>
      </c>
      <c r="G21" s="2">
        <f>Table3[[#This Row],[FwdDiv]]/Table3[[#This Row],[SharePrice]]</f>
        <v>7.9480725923963443E-3</v>
      </c>
    </row>
    <row r="22" spans="2:7" ht="16" x14ac:dyDescent="0.2">
      <c r="B22" s="57">
        <v>45093</v>
      </c>
      <c r="C22" s="56">
        <v>228.91</v>
      </c>
      <c r="D22" s="56"/>
      <c r="E22" s="56">
        <v>0.45</v>
      </c>
      <c r="F22">
        <f>Table3[[#This Row],[DivPay]]*4</f>
        <v>1.8</v>
      </c>
      <c r="G22" s="2">
        <f>Table3[[#This Row],[FwdDiv]]/Table3[[#This Row],[SharePrice]]</f>
        <v>7.8633524092438078E-3</v>
      </c>
    </row>
    <row r="23" spans="2:7" ht="16" x14ac:dyDescent="0.2">
      <c r="B23" s="57">
        <v>45092</v>
      </c>
      <c r="C23" s="56">
        <v>226.17</v>
      </c>
      <c r="D23" s="56"/>
      <c r="E23" s="56">
        <v>0.45</v>
      </c>
      <c r="F23">
        <f>Table3[[#This Row],[DivPay]]*4</f>
        <v>1.8</v>
      </c>
      <c r="G23" s="2">
        <f>Table3[[#This Row],[FwdDiv]]/Table3[[#This Row],[SharePrice]]</f>
        <v>7.9586152009550343E-3</v>
      </c>
    </row>
    <row r="24" spans="2:7" ht="16" x14ac:dyDescent="0.2">
      <c r="B24" s="57">
        <v>45091</v>
      </c>
      <c r="C24" s="56">
        <v>223.44</v>
      </c>
      <c r="D24" s="56"/>
      <c r="E24" s="56">
        <v>0.45</v>
      </c>
      <c r="F24">
        <f>Table3[[#This Row],[DivPay]]*4</f>
        <v>1.8</v>
      </c>
      <c r="G24" s="2">
        <f>Table3[[#This Row],[FwdDiv]]/Table3[[#This Row],[SharePrice]]</f>
        <v>8.0558539205155752E-3</v>
      </c>
    </row>
    <row r="25" spans="2:7" ht="16" x14ac:dyDescent="0.2">
      <c r="B25" s="57">
        <v>45090</v>
      </c>
      <c r="C25" s="56">
        <v>223.4</v>
      </c>
      <c r="D25" s="56"/>
      <c r="E25" s="56">
        <v>0.45</v>
      </c>
      <c r="F25">
        <f>Table3[[#This Row],[DivPay]]*4</f>
        <v>1.8</v>
      </c>
      <c r="G25" s="2">
        <f>Table3[[#This Row],[FwdDiv]]/Table3[[#This Row],[SharePrice]]</f>
        <v>8.057296329453895E-3</v>
      </c>
    </row>
    <row r="26" spans="2:7" ht="16" x14ac:dyDescent="0.2">
      <c r="B26" s="57">
        <v>45089</v>
      </c>
      <c r="C26" s="56">
        <v>226.17</v>
      </c>
      <c r="D26" s="56"/>
      <c r="E26" s="56">
        <v>0.45</v>
      </c>
      <c r="F26">
        <f>Table3[[#This Row],[DivPay]]*4</f>
        <v>1.8</v>
      </c>
      <c r="G26" s="2">
        <f>Table3[[#This Row],[FwdDiv]]/Table3[[#This Row],[SharePrice]]</f>
        <v>7.9586152009550343E-3</v>
      </c>
    </row>
    <row r="27" spans="2:7" ht="16" x14ac:dyDescent="0.2">
      <c r="B27" s="57">
        <v>45086</v>
      </c>
      <c r="C27" s="56">
        <v>223.56</v>
      </c>
      <c r="D27" s="56"/>
      <c r="E27" s="56">
        <v>0.45</v>
      </c>
      <c r="F27">
        <f>Table3[[#This Row],[DivPay]]*4</f>
        <v>1.8</v>
      </c>
      <c r="G27" s="2">
        <f>Table3[[#This Row],[FwdDiv]]/Table3[[#This Row],[SharePrice]]</f>
        <v>8.0515297906602248E-3</v>
      </c>
    </row>
    <row r="28" spans="2:7" ht="16" x14ac:dyDescent="0.2">
      <c r="B28" s="57">
        <v>45085</v>
      </c>
      <c r="C28" s="56">
        <v>223.05</v>
      </c>
      <c r="D28" s="56"/>
      <c r="E28" s="56">
        <v>0.45</v>
      </c>
      <c r="F28">
        <f>Table3[[#This Row],[DivPay]]*4</f>
        <v>1.8</v>
      </c>
      <c r="G28" s="2">
        <f>Table3[[#This Row],[FwdDiv]]/Table3[[#This Row],[SharePrice]]</f>
        <v>8.0699394754539331E-3</v>
      </c>
    </row>
    <row r="29" spans="2:7" ht="16" x14ac:dyDescent="0.2">
      <c r="B29" s="57">
        <v>45084</v>
      </c>
      <c r="C29" s="56">
        <v>225.27</v>
      </c>
      <c r="D29" s="56"/>
      <c r="E29" s="56">
        <v>0.45</v>
      </c>
      <c r="F29">
        <f>Table3[[#This Row],[DivPay]]*4</f>
        <v>1.8</v>
      </c>
      <c r="G29" s="2">
        <f>Table3[[#This Row],[FwdDiv]]/Table3[[#This Row],[SharePrice]]</f>
        <v>7.9904115061925681E-3</v>
      </c>
    </row>
    <row r="30" spans="2:7" ht="16" x14ac:dyDescent="0.2">
      <c r="B30" s="57">
        <v>45083</v>
      </c>
      <c r="C30" s="56">
        <v>228.22</v>
      </c>
      <c r="D30" s="56"/>
      <c r="E30" s="56">
        <v>0.45</v>
      </c>
      <c r="F30">
        <f>Table3[[#This Row],[DivPay]]*4</f>
        <v>1.8</v>
      </c>
      <c r="G30" s="2">
        <f>Table3[[#This Row],[FwdDiv]]/Table3[[#This Row],[SharePrice]]</f>
        <v>7.8871264569275266E-3</v>
      </c>
    </row>
    <row r="31" spans="2:7" ht="16" x14ac:dyDescent="0.2">
      <c r="B31" s="57">
        <v>45082</v>
      </c>
      <c r="C31" s="56">
        <v>226.77</v>
      </c>
      <c r="D31" s="56"/>
      <c r="E31" s="56">
        <v>0.45</v>
      </c>
      <c r="F31">
        <f>Table3[[#This Row],[DivPay]]*4</f>
        <v>1.8</v>
      </c>
      <c r="G31" s="2">
        <f>Table3[[#This Row],[FwdDiv]]/Table3[[#This Row],[SharePrice]]</f>
        <v>7.937557878026193E-3</v>
      </c>
    </row>
    <row r="32" spans="2:7" ht="16" x14ac:dyDescent="0.2">
      <c r="B32" s="57">
        <v>45079</v>
      </c>
      <c r="C32" s="56">
        <v>228.79</v>
      </c>
      <c r="D32" s="56"/>
      <c r="E32" s="56">
        <v>0.45</v>
      </c>
      <c r="F32">
        <f>Table3[[#This Row],[DivPay]]*4</f>
        <v>1.8</v>
      </c>
      <c r="G32" s="2">
        <f>Table3[[#This Row],[FwdDiv]]/Table3[[#This Row],[SharePrice]]</f>
        <v>7.8674767253813539E-3</v>
      </c>
    </row>
    <row r="33" spans="2:7" ht="16" x14ac:dyDescent="0.2">
      <c r="B33" s="57">
        <v>45078</v>
      </c>
      <c r="C33" s="56">
        <v>226.5</v>
      </c>
      <c r="D33" s="56"/>
      <c r="E33" s="56">
        <v>0.45</v>
      </c>
      <c r="F33">
        <f>Table3[[#This Row],[DivPay]]*4</f>
        <v>1.8</v>
      </c>
      <c r="G33" s="2">
        <f>Table3[[#This Row],[FwdDiv]]/Table3[[#This Row],[SharePrice]]</f>
        <v>7.9470198675496689E-3</v>
      </c>
    </row>
    <row r="34" spans="2:7" ht="16" x14ac:dyDescent="0.2">
      <c r="B34" s="57">
        <v>45077</v>
      </c>
      <c r="C34" s="56">
        <v>221.03</v>
      </c>
      <c r="D34" s="56"/>
      <c r="E34" s="56">
        <v>0.45</v>
      </c>
      <c r="F34">
        <f>Table3[[#This Row],[DivPay]]*4</f>
        <v>1.8</v>
      </c>
      <c r="G34" s="2">
        <f>Table3[[#This Row],[FwdDiv]]/Table3[[#This Row],[SharePrice]]</f>
        <v>8.1436909016875531E-3</v>
      </c>
    </row>
    <row r="35" spans="2:7" ht="16" x14ac:dyDescent="0.2">
      <c r="B35" s="57">
        <v>45076</v>
      </c>
      <c r="C35" s="56">
        <v>221.64</v>
      </c>
      <c r="D35" s="56"/>
      <c r="E35" s="56">
        <v>0.45</v>
      </c>
      <c r="F35">
        <f>Table3[[#This Row],[DivPay]]*4</f>
        <v>1.8</v>
      </c>
      <c r="G35" s="2">
        <f>Table3[[#This Row],[FwdDiv]]/Table3[[#This Row],[SharePrice]]</f>
        <v>8.1212777476989718E-3</v>
      </c>
    </row>
    <row r="36" spans="2:7" ht="16" x14ac:dyDescent="0.2">
      <c r="B36" s="57">
        <v>45072</v>
      </c>
      <c r="C36" s="56">
        <v>225.01</v>
      </c>
      <c r="D36" s="56"/>
      <c r="E36" s="56">
        <v>0.45</v>
      </c>
      <c r="F36">
        <f>Table3[[#This Row],[DivPay]]*4</f>
        <v>1.8</v>
      </c>
      <c r="G36" s="2">
        <f>Table3[[#This Row],[FwdDiv]]/Table3[[#This Row],[SharePrice]]</f>
        <v>7.9996444602462111E-3</v>
      </c>
    </row>
    <row r="37" spans="2:7" ht="16" x14ac:dyDescent="0.2">
      <c r="B37" s="57">
        <v>45071</v>
      </c>
      <c r="C37" s="56">
        <v>223.38</v>
      </c>
      <c r="D37" s="56"/>
      <c r="E37" s="56">
        <v>0.45</v>
      </c>
      <c r="F37">
        <f>Table3[[#This Row],[DivPay]]*4</f>
        <v>1.8</v>
      </c>
      <c r="G37" s="2">
        <f>Table3[[#This Row],[FwdDiv]]/Table3[[#This Row],[SharePrice]]</f>
        <v>8.0580177276390018E-3</v>
      </c>
    </row>
    <row r="38" spans="2:7" ht="16" x14ac:dyDescent="0.2">
      <c r="B38" s="57">
        <v>45070</v>
      </c>
      <c r="C38" s="56">
        <v>222.25</v>
      </c>
      <c r="D38" s="56"/>
      <c r="E38" s="56">
        <v>0.45</v>
      </c>
      <c r="F38">
        <f>Table3[[#This Row],[DivPay]]*4</f>
        <v>1.8</v>
      </c>
      <c r="G38" s="2">
        <f>Table3[[#This Row],[FwdDiv]]/Table3[[#This Row],[SharePrice]]</f>
        <v>8.0989876265466811E-3</v>
      </c>
    </row>
    <row r="39" spans="2:7" ht="16" x14ac:dyDescent="0.2">
      <c r="B39" s="57">
        <v>45069</v>
      </c>
      <c r="C39" s="56">
        <v>224.58</v>
      </c>
      <c r="D39" s="56"/>
      <c r="E39" s="56">
        <v>0.45</v>
      </c>
      <c r="F39">
        <f>Table3[[#This Row],[DivPay]]*4</f>
        <v>1.8</v>
      </c>
      <c r="G39" s="2">
        <f>Table3[[#This Row],[FwdDiv]]/Table3[[#This Row],[SharePrice]]</f>
        <v>8.0149612610205707E-3</v>
      </c>
    </row>
    <row r="40" spans="2:7" ht="16" x14ac:dyDescent="0.2">
      <c r="B40" s="57">
        <v>45068</v>
      </c>
      <c r="C40" s="56">
        <v>231.28</v>
      </c>
      <c r="D40" s="56"/>
      <c r="E40" s="56">
        <v>0.45</v>
      </c>
      <c r="F40">
        <f>Table3[[#This Row],[DivPay]]*4</f>
        <v>1.8</v>
      </c>
      <c r="G40" s="2">
        <f>Table3[[#This Row],[FwdDiv]]/Table3[[#This Row],[SharePrice]]</f>
        <v>7.7827741265997924E-3</v>
      </c>
    </row>
    <row r="41" spans="2:7" ht="16" x14ac:dyDescent="0.2">
      <c r="B41" s="57">
        <v>45065</v>
      </c>
      <c r="C41" s="56">
        <v>233.31</v>
      </c>
      <c r="D41" s="56"/>
      <c r="E41" s="56">
        <v>0.45</v>
      </c>
      <c r="F41">
        <f>Table3[[#This Row],[DivPay]]*4</f>
        <v>1.8</v>
      </c>
      <c r="G41" s="2">
        <f>Table3[[#This Row],[FwdDiv]]/Table3[[#This Row],[SharePrice]]</f>
        <v>7.7150572200077152E-3</v>
      </c>
    </row>
    <row r="42" spans="2:7" ht="16" x14ac:dyDescent="0.2">
      <c r="B42" s="57">
        <v>45064</v>
      </c>
      <c r="C42" s="56">
        <v>233.6</v>
      </c>
      <c r="D42" s="56"/>
      <c r="E42" s="56">
        <v>0.45</v>
      </c>
      <c r="F42">
        <f>Table3[[#This Row],[DivPay]]*4</f>
        <v>1.8</v>
      </c>
      <c r="G42" s="2">
        <f>Table3[[#This Row],[FwdDiv]]/Table3[[#This Row],[SharePrice]]</f>
        <v>7.705479452054795E-3</v>
      </c>
    </row>
    <row r="43" spans="2:7" ht="16" x14ac:dyDescent="0.2">
      <c r="B43" s="57">
        <v>45063</v>
      </c>
      <c r="C43" s="56">
        <v>232.65</v>
      </c>
      <c r="D43" s="56"/>
      <c r="E43" s="56">
        <v>0.45</v>
      </c>
      <c r="F43">
        <f>Table3[[#This Row],[DivPay]]*4</f>
        <v>1.8</v>
      </c>
      <c r="G43" s="2">
        <f>Table3[[#This Row],[FwdDiv]]/Table3[[#This Row],[SharePrice]]</f>
        <v>7.7369439071566732E-3</v>
      </c>
    </row>
    <row r="44" spans="2:7" ht="16" x14ac:dyDescent="0.2">
      <c r="B44" s="57">
        <v>45062</v>
      </c>
      <c r="C44" s="56">
        <v>230.47</v>
      </c>
      <c r="D44" s="56"/>
      <c r="E44" s="56">
        <v>0.45</v>
      </c>
      <c r="F44">
        <f>Table3[[#This Row],[DivPay]]*4</f>
        <v>1.8</v>
      </c>
      <c r="G44" s="2">
        <f>Table3[[#This Row],[FwdDiv]]/Table3[[#This Row],[SharePrice]]</f>
        <v>7.8101271315138632E-3</v>
      </c>
    </row>
    <row r="45" spans="2:7" ht="16" x14ac:dyDescent="0.2">
      <c r="B45" s="57">
        <v>45061</v>
      </c>
      <c r="C45" s="56">
        <v>232.81</v>
      </c>
      <c r="D45" s="56"/>
      <c r="E45" s="56">
        <v>0.45</v>
      </c>
      <c r="F45">
        <f>Table3[[#This Row],[DivPay]]*4</f>
        <v>1.8</v>
      </c>
      <c r="G45" s="2">
        <f>Table3[[#This Row],[FwdDiv]]/Table3[[#This Row],[SharePrice]]</f>
        <v>7.7316266483398481E-3</v>
      </c>
    </row>
    <row r="46" spans="2:7" ht="16" x14ac:dyDescent="0.2">
      <c r="B46" s="57">
        <v>45058</v>
      </c>
      <c r="C46" s="56">
        <v>231.38</v>
      </c>
      <c r="D46" s="56"/>
      <c r="E46" s="56">
        <v>0.45</v>
      </c>
      <c r="F46">
        <f>Table3[[#This Row],[DivPay]]*4</f>
        <v>1.8</v>
      </c>
      <c r="G46" s="2">
        <f>Table3[[#This Row],[FwdDiv]]/Table3[[#This Row],[SharePrice]]</f>
        <v>7.7794104935603771E-3</v>
      </c>
    </row>
    <row r="47" spans="2:7" ht="16" x14ac:dyDescent="0.2">
      <c r="B47" s="57">
        <v>45057</v>
      </c>
      <c r="C47" s="56">
        <v>231.01</v>
      </c>
      <c r="D47" s="56">
        <v>0.45</v>
      </c>
      <c r="E47" s="56">
        <v>0.45</v>
      </c>
      <c r="F47">
        <f>Table3[[#This Row],[DivPay]]*4</f>
        <v>1.8</v>
      </c>
      <c r="G47" s="2">
        <f>Table3[[#This Row],[FwdDiv]]/Table3[[#This Row],[SharePrice]]</f>
        <v>7.7918704817973253E-3</v>
      </c>
    </row>
    <row r="48" spans="2:7" ht="16" x14ac:dyDescent="0.2">
      <c r="B48" s="57">
        <v>45056</v>
      </c>
      <c r="C48" s="56">
        <v>231.27</v>
      </c>
      <c r="D48" s="56"/>
      <c r="E48" s="56">
        <v>0.45</v>
      </c>
      <c r="F48">
        <f>Table3[[#This Row],[DivPay]]*4</f>
        <v>1.8</v>
      </c>
      <c r="G48" s="2">
        <f>Table3[[#This Row],[FwdDiv]]/Table3[[#This Row],[SharePrice]]</f>
        <v>7.7831106498897394E-3</v>
      </c>
    </row>
    <row r="49" spans="2:7" ht="16" x14ac:dyDescent="0.2">
      <c r="B49" s="57">
        <v>45055</v>
      </c>
      <c r="C49" s="56">
        <v>233.26</v>
      </c>
      <c r="D49" s="56"/>
      <c r="E49" s="56">
        <v>0.45</v>
      </c>
      <c r="F49">
        <f>Table3[[#This Row],[DivPay]]*4</f>
        <v>1.8</v>
      </c>
      <c r="G49" s="2">
        <f>Table3[[#This Row],[FwdDiv]]/Table3[[#This Row],[SharePrice]]</f>
        <v>7.7167109663036958E-3</v>
      </c>
    </row>
    <row r="50" spans="2:7" ht="16" x14ac:dyDescent="0.2">
      <c r="B50" s="57">
        <v>45054</v>
      </c>
      <c r="C50" s="56">
        <v>232.23</v>
      </c>
      <c r="D50" s="56"/>
      <c r="E50" s="56">
        <v>0.45</v>
      </c>
      <c r="F50">
        <f>Table3[[#This Row],[DivPay]]*4</f>
        <v>1.8</v>
      </c>
      <c r="G50" s="2">
        <f>Table3[[#This Row],[FwdDiv]]/Table3[[#This Row],[SharePrice]]</f>
        <v>7.7509365715023905E-3</v>
      </c>
    </row>
    <row r="51" spans="2:7" ht="16" x14ac:dyDescent="0.2">
      <c r="B51" s="57">
        <v>45051</v>
      </c>
      <c r="C51" s="56">
        <v>231.78</v>
      </c>
      <c r="D51" s="56"/>
      <c r="E51" s="56">
        <v>0.45</v>
      </c>
      <c r="F51">
        <f>Table3[[#This Row],[DivPay]]*4</f>
        <v>1.8</v>
      </c>
      <c r="G51" s="2">
        <f>Table3[[#This Row],[FwdDiv]]/Table3[[#This Row],[SharePrice]]</f>
        <v>7.7659849857623607E-3</v>
      </c>
    </row>
    <row r="52" spans="2:7" ht="16" x14ac:dyDescent="0.2">
      <c r="B52" s="57">
        <v>45050</v>
      </c>
      <c r="C52" s="56">
        <v>225.6</v>
      </c>
      <c r="D52" s="56"/>
      <c r="E52" s="56">
        <v>0.45</v>
      </c>
      <c r="F52">
        <f>Table3[[#This Row],[DivPay]]*4</f>
        <v>1.8</v>
      </c>
      <c r="G52" s="2">
        <f>Table3[[#This Row],[FwdDiv]]/Table3[[#This Row],[SharePrice]]</f>
        <v>7.9787234042553203E-3</v>
      </c>
    </row>
    <row r="53" spans="2:7" ht="16" x14ac:dyDescent="0.2">
      <c r="B53" s="57">
        <v>45049</v>
      </c>
      <c r="C53" s="56">
        <v>225.98</v>
      </c>
      <c r="D53" s="56"/>
      <c r="E53" s="56">
        <v>0.45</v>
      </c>
      <c r="F53">
        <f>Table3[[#This Row],[DivPay]]*4</f>
        <v>1.8</v>
      </c>
      <c r="G53" s="2">
        <f>Table3[[#This Row],[FwdDiv]]/Table3[[#This Row],[SharePrice]]</f>
        <v>7.9653066643065769E-3</v>
      </c>
    </row>
    <row r="54" spans="2:7" ht="16" x14ac:dyDescent="0.2">
      <c r="B54" s="57">
        <v>45048</v>
      </c>
      <c r="C54" s="56">
        <v>226.98</v>
      </c>
      <c r="D54" s="56"/>
      <c r="E54" s="56">
        <v>0.45</v>
      </c>
      <c r="F54">
        <f>Table3[[#This Row],[DivPay]]*4</f>
        <v>1.8</v>
      </c>
      <c r="G54" s="2">
        <f>Table3[[#This Row],[FwdDiv]]/Table3[[#This Row],[SharePrice]]</f>
        <v>7.9302141157811274E-3</v>
      </c>
    </row>
    <row r="55" spans="2:7" ht="16" x14ac:dyDescent="0.2">
      <c r="B55" s="57">
        <v>45047</v>
      </c>
      <c r="C55" s="56">
        <v>232.51</v>
      </c>
      <c r="D55" s="56"/>
      <c r="E55" s="56">
        <v>0.45</v>
      </c>
      <c r="F55">
        <f>Table3[[#This Row],[DivPay]]*4</f>
        <v>1.8</v>
      </c>
      <c r="G55" s="2">
        <f>Table3[[#This Row],[FwdDiv]]/Table3[[#This Row],[SharePrice]]</f>
        <v>7.7416025117199262E-3</v>
      </c>
    </row>
    <row r="56" spans="2:7" ht="16" x14ac:dyDescent="0.2">
      <c r="B56" s="57">
        <v>45044</v>
      </c>
      <c r="C56" s="56">
        <v>232.73</v>
      </c>
      <c r="D56" s="56"/>
      <c r="E56" s="56">
        <v>0.45</v>
      </c>
      <c r="F56">
        <f>Table3[[#This Row],[DivPay]]*4</f>
        <v>1.8</v>
      </c>
      <c r="G56" s="2">
        <f>Table3[[#This Row],[FwdDiv]]/Table3[[#This Row],[SharePrice]]</f>
        <v>7.734284363855112E-3</v>
      </c>
    </row>
    <row r="57" spans="2:7" ht="16" x14ac:dyDescent="0.2">
      <c r="B57" s="57">
        <v>45043</v>
      </c>
      <c r="C57" s="56">
        <v>229.01</v>
      </c>
      <c r="D57" s="56"/>
      <c r="E57" s="56">
        <v>0.45</v>
      </c>
      <c r="F57">
        <f>Table3[[#This Row],[DivPay]]*4</f>
        <v>1.8</v>
      </c>
      <c r="G57" s="2">
        <f>Table3[[#This Row],[FwdDiv]]/Table3[[#This Row],[SharePrice]]</f>
        <v>7.8599187808392652E-3</v>
      </c>
    </row>
    <row r="58" spans="2:7" ht="16" x14ac:dyDescent="0.2">
      <c r="B58" s="57">
        <v>45042</v>
      </c>
      <c r="C58" s="56">
        <v>228.15</v>
      </c>
      <c r="D58" s="56"/>
      <c r="E58" s="56">
        <v>0.45</v>
      </c>
      <c r="F58">
        <f>Table3[[#This Row],[DivPay]]*4</f>
        <v>1.8</v>
      </c>
      <c r="G58" s="2">
        <f>Table3[[#This Row],[FwdDiv]]/Table3[[#This Row],[SharePrice]]</f>
        <v>7.889546351084813E-3</v>
      </c>
    </row>
    <row r="59" spans="2:7" ht="16" x14ac:dyDescent="0.2">
      <c r="B59" s="57">
        <v>45041</v>
      </c>
      <c r="C59" s="56">
        <v>229.59</v>
      </c>
      <c r="D59" s="56"/>
      <c r="E59" s="56">
        <v>0.45</v>
      </c>
      <c r="F59">
        <f>Table3[[#This Row],[DivPay]]*4</f>
        <v>1.8</v>
      </c>
      <c r="G59" s="2">
        <f>Table3[[#This Row],[FwdDiv]]/Table3[[#This Row],[SharePrice]]</f>
        <v>7.8400627205017642E-3</v>
      </c>
    </row>
    <row r="60" spans="2:7" ht="16" x14ac:dyDescent="0.2">
      <c r="B60" s="57">
        <v>45040</v>
      </c>
      <c r="C60" s="56">
        <v>232.76</v>
      </c>
      <c r="D60" s="56"/>
      <c r="E60" s="56">
        <v>0.45</v>
      </c>
      <c r="F60">
        <f>Table3[[#This Row],[DivPay]]*4</f>
        <v>1.8</v>
      </c>
      <c r="G60" s="2">
        <f>Table3[[#This Row],[FwdDiv]]/Table3[[#This Row],[SharePrice]]</f>
        <v>7.7332875064444065E-3</v>
      </c>
    </row>
    <row r="61" spans="2:7" ht="16" x14ac:dyDescent="0.2">
      <c r="B61" s="57">
        <v>45037</v>
      </c>
      <c r="C61" s="56">
        <v>234.05</v>
      </c>
      <c r="D61" s="56"/>
      <c r="E61" s="56">
        <v>0.45</v>
      </c>
      <c r="F61">
        <f>Table3[[#This Row],[DivPay]]*4</f>
        <v>1.8</v>
      </c>
      <c r="G61" s="2">
        <f>Table3[[#This Row],[FwdDiv]]/Table3[[#This Row],[SharePrice]]</f>
        <v>7.6906643879512925E-3</v>
      </c>
    </row>
    <row r="62" spans="2:7" ht="16" x14ac:dyDescent="0.2">
      <c r="B62" s="57">
        <v>45036</v>
      </c>
      <c r="C62" s="56">
        <v>234.6</v>
      </c>
      <c r="D62" s="56"/>
      <c r="E62" s="56">
        <v>0.45</v>
      </c>
      <c r="F62">
        <f>Table3[[#This Row],[DivPay]]*4</f>
        <v>1.8</v>
      </c>
      <c r="G62" s="2">
        <f>Table3[[#This Row],[FwdDiv]]/Table3[[#This Row],[SharePrice]]</f>
        <v>7.6726342710997444E-3</v>
      </c>
    </row>
    <row r="63" spans="2:7" ht="16" x14ac:dyDescent="0.2">
      <c r="B63" s="57">
        <v>45035</v>
      </c>
      <c r="C63" s="56">
        <v>232.57</v>
      </c>
      <c r="D63" s="56"/>
      <c r="E63" s="56">
        <v>0.45</v>
      </c>
      <c r="F63">
        <f>Table3[[#This Row],[DivPay]]*4</f>
        <v>1.8</v>
      </c>
      <c r="G63" s="2">
        <f>Table3[[#This Row],[FwdDiv]]/Table3[[#This Row],[SharePrice]]</f>
        <v>7.7396052801307139E-3</v>
      </c>
    </row>
    <row r="64" spans="2:7" ht="16" x14ac:dyDescent="0.2">
      <c r="B64" s="57">
        <v>45034</v>
      </c>
      <c r="C64" s="56">
        <v>233.6</v>
      </c>
      <c r="D64" s="56"/>
      <c r="E64" s="56">
        <v>0.45</v>
      </c>
      <c r="F64">
        <f>Table3[[#This Row],[DivPay]]*4</f>
        <v>1.8</v>
      </c>
      <c r="G64" s="2">
        <f>Table3[[#This Row],[FwdDiv]]/Table3[[#This Row],[SharePrice]]</f>
        <v>7.705479452054795E-3</v>
      </c>
    </row>
    <row r="65" spans="2:7" ht="16" x14ac:dyDescent="0.2">
      <c r="B65" s="57">
        <v>45033</v>
      </c>
      <c r="C65" s="56">
        <v>233.48</v>
      </c>
      <c r="D65" s="56"/>
      <c r="E65" s="56">
        <v>0.45</v>
      </c>
      <c r="F65">
        <f>Table3[[#This Row],[DivPay]]*4</f>
        <v>1.8</v>
      </c>
      <c r="G65" s="2">
        <f>Table3[[#This Row],[FwdDiv]]/Table3[[#This Row],[SharePrice]]</f>
        <v>7.7094397807092692E-3</v>
      </c>
    </row>
    <row r="66" spans="2:7" ht="16" x14ac:dyDescent="0.2">
      <c r="B66" s="57">
        <v>45030</v>
      </c>
      <c r="C66" s="56">
        <v>234.02</v>
      </c>
      <c r="D66" s="56"/>
      <c r="E66" s="56">
        <v>0.45</v>
      </c>
      <c r="F66">
        <f>Table3[[#This Row],[DivPay]]*4</f>
        <v>1.8</v>
      </c>
      <c r="G66" s="2">
        <f>Table3[[#This Row],[FwdDiv]]/Table3[[#This Row],[SharePrice]]</f>
        <v>7.6916502863003163E-3</v>
      </c>
    </row>
    <row r="67" spans="2:7" ht="16" x14ac:dyDescent="0.2">
      <c r="B67" s="57">
        <v>45029</v>
      </c>
      <c r="C67" s="56">
        <v>232.69</v>
      </c>
      <c r="D67" s="56"/>
      <c r="E67" s="56">
        <v>0.45</v>
      </c>
      <c r="F67">
        <f>Table3[[#This Row],[DivPay]]*4</f>
        <v>1.8</v>
      </c>
      <c r="G67" s="2">
        <f>Table3[[#This Row],[FwdDiv]]/Table3[[#This Row],[SharePrice]]</f>
        <v>7.7356139069147799E-3</v>
      </c>
    </row>
    <row r="68" spans="2:7" ht="16" x14ac:dyDescent="0.2">
      <c r="B68" s="57">
        <v>45028</v>
      </c>
      <c r="C68" s="56">
        <v>227.81</v>
      </c>
      <c r="D68" s="56"/>
      <c r="E68" s="56">
        <v>0.45</v>
      </c>
      <c r="F68">
        <f>Table3[[#This Row],[DivPay]]*4</f>
        <v>1.8</v>
      </c>
      <c r="G68" s="2">
        <f>Table3[[#This Row],[FwdDiv]]/Table3[[#This Row],[SharePrice]]</f>
        <v>7.9013212765023481E-3</v>
      </c>
    </row>
    <row r="69" spans="2:7" ht="16" x14ac:dyDescent="0.2">
      <c r="B69" s="57">
        <v>45027</v>
      </c>
      <c r="C69" s="56">
        <v>228.45</v>
      </c>
      <c r="D69" s="56"/>
      <c r="E69" s="56">
        <v>0.45</v>
      </c>
      <c r="F69">
        <f>Table3[[#This Row],[DivPay]]*4</f>
        <v>1.8</v>
      </c>
      <c r="G69" s="2">
        <f>Table3[[#This Row],[FwdDiv]]/Table3[[#This Row],[SharePrice]]</f>
        <v>7.8791858174655297E-3</v>
      </c>
    </row>
    <row r="70" spans="2:7" ht="16" x14ac:dyDescent="0.2">
      <c r="B70" s="57">
        <v>45026</v>
      </c>
      <c r="C70" s="56">
        <v>226.43</v>
      </c>
      <c r="D70" s="56"/>
      <c r="E70" s="56">
        <v>0.45</v>
      </c>
      <c r="F70">
        <f>Table3[[#This Row],[DivPay]]*4</f>
        <v>1.8</v>
      </c>
      <c r="G70" s="2">
        <f>Table3[[#This Row],[FwdDiv]]/Table3[[#This Row],[SharePrice]]</f>
        <v>7.9494766594532529E-3</v>
      </c>
    </row>
    <row r="71" spans="2:7" ht="16" x14ac:dyDescent="0.2">
      <c r="B71" s="57">
        <v>45022</v>
      </c>
      <c r="C71" s="56">
        <v>225.99</v>
      </c>
      <c r="D71" s="56"/>
      <c r="E71" s="56">
        <v>0.45</v>
      </c>
      <c r="F71">
        <f>Table3[[#This Row],[DivPay]]*4</f>
        <v>1.8</v>
      </c>
      <c r="G71" s="2">
        <f>Table3[[#This Row],[FwdDiv]]/Table3[[#This Row],[SharePrice]]</f>
        <v>7.9649542015133405E-3</v>
      </c>
    </row>
    <row r="72" spans="2:7" ht="16" x14ac:dyDescent="0.2">
      <c r="B72" s="57">
        <v>45021</v>
      </c>
      <c r="C72" s="56">
        <v>228.17</v>
      </c>
      <c r="D72" s="56"/>
      <c r="E72" s="56">
        <v>0.45</v>
      </c>
      <c r="F72">
        <f>Table3[[#This Row],[DivPay]]*4</f>
        <v>1.8</v>
      </c>
      <c r="G72" s="2">
        <f>Table3[[#This Row],[FwdDiv]]/Table3[[#This Row],[SharePrice]]</f>
        <v>7.8888548012446859E-3</v>
      </c>
    </row>
    <row r="73" spans="2:7" ht="16" x14ac:dyDescent="0.2">
      <c r="B73" s="57">
        <v>45020</v>
      </c>
      <c r="C73" s="56">
        <v>227.66</v>
      </c>
      <c r="D73" s="56"/>
      <c r="E73" s="56">
        <v>0.45</v>
      </c>
      <c r="F73">
        <f>Table3[[#This Row],[DivPay]]*4</f>
        <v>1.8</v>
      </c>
      <c r="G73" s="2">
        <f>Table3[[#This Row],[FwdDiv]]/Table3[[#This Row],[SharePrice]]</f>
        <v>7.9065272775191084E-3</v>
      </c>
    </row>
    <row r="74" spans="2:7" ht="16" x14ac:dyDescent="0.2">
      <c r="B74" s="57">
        <v>45019</v>
      </c>
      <c r="C74" s="56">
        <v>229</v>
      </c>
      <c r="D74" s="56"/>
      <c r="E74" s="56">
        <v>0.45</v>
      </c>
      <c r="F74">
        <f>Table3[[#This Row],[DivPay]]*4</f>
        <v>1.8</v>
      </c>
      <c r="G74" s="2">
        <f>Table3[[#This Row],[FwdDiv]]/Table3[[#This Row],[SharePrice]]</f>
        <v>7.8602620087336247E-3</v>
      </c>
    </row>
    <row r="75" spans="2:7" ht="16" x14ac:dyDescent="0.2">
      <c r="B75" s="57">
        <v>45016</v>
      </c>
      <c r="C75" s="56">
        <v>225.46</v>
      </c>
      <c r="D75" s="56"/>
      <c r="E75" s="56">
        <v>0.45</v>
      </c>
      <c r="F75">
        <f>Table3[[#This Row],[DivPay]]*4</f>
        <v>1.8</v>
      </c>
      <c r="G75" s="2">
        <f>Table3[[#This Row],[FwdDiv]]/Table3[[#This Row],[SharePrice]]</f>
        <v>7.9836778142464287E-3</v>
      </c>
    </row>
    <row r="76" spans="2:7" ht="16" x14ac:dyDescent="0.2">
      <c r="B76" s="57">
        <v>45015</v>
      </c>
      <c r="C76" s="56">
        <v>222.36</v>
      </c>
      <c r="D76" s="56"/>
      <c r="E76" s="56">
        <v>0.45</v>
      </c>
      <c r="F76">
        <f>Table3[[#This Row],[DivPay]]*4</f>
        <v>1.8</v>
      </c>
      <c r="G76" s="2">
        <f>Table3[[#This Row],[FwdDiv]]/Table3[[#This Row],[SharePrice]]</f>
        <v>8.094981111710739E-3</v>
      </c>
    </row>
    <row r="77" spans="2:7" ht="16" x14ac:dyDescent="0.2">
      <c r="B77" s="57">
        <v>45014</v>
      </c>
      <c r="C77" s="56">
        <v>223.3</v>
      </c>
      <c r="D77" s="56"/>
      <c r="E77" s="56">
        <v>0.45</v>
      </c>
      <c r="F77">
        <f>Table3[[#This Row],[DivPay]]*4</f>
        <v>1.8</v>
      </c>
      <c r="G77" s="2">
        <f>Table3[[#This Row],[FwdDiv]]/Table3[[#This Row],[SharePrice]]</f>
        <v>8.0609046126287505E-3</v>
      </c>
    </row>
    <row r="78" spans="2:7" ht="16" x14ac:dyDescent="0.2">
      <c r="B78" s="57">
        <v>45013</v>
      </c>
      <c r="C78" s="56">
        <v>220.33</v>
      </c>
      <c r="D78" s="56"/>
      <c r="E78" s="56">
        <v>0.45</v>
      </c>
      <c r="F78">
        <f>Table3[[#This Row],[DivPay]]*4</f>
        <v>1.8</v>
      </c>
      <c r="G78" s="2">
        <f>Table3[[#This Row],[FwdDiv]]/Table3[[#This Row],[SharePrice]]</f>
        <v>8.1695638360640855E-3</v>
      </c>
    </row>
    <row r="79" spans="2:7" ht="16" x14ac:dyDescent="0.2">
      <c r="B79" s="57">
        <v>45012</v>
      </c>
      <c r="C79" s="56">
        <v>221.81</v>
      </c>
      <c r="D79" s="56"/>
      <c r="E79" s="56">
        <v>0.45</v>
      </c>
      <c r="F79">
        <f>Table3[[#This Row],[DivPay]]*4</f>
        <v>1.8</v>
      </c>
      <c r="G79" s="2">
        <f>Table3[[#This Row],[FwdDiv]]/Table3[[#This Row],[SharePrice]]</f>
        <v>8.1150534241017092E-3</v>
      </c>
    </row>
    <row r="80" spans="2:7" ht="16" x14ac:dyDescent="0.2">
      <c r="B80" s="57">
        <v>45009</v>
      </c>
      <c r="C80" s="56">
        <v>221.04</v>
      </c>
      <c r="D80" s="56"/>
      <c r="E80" s="56">
        <v>0.45</v>
      </c>
      <c r="F80">
        <f>Table3[[#This Row],[DivPay]]*4</f>
        <v>1.8</v>
      </c>
      <c r="G80" s="2">
        <f>Table3[[#This Row],[FwdDiv]]/Table3[[#This Row],[SharePrice]]</f>
        <v>8.1433224755700327E-3</v>
      </c>
    </row>
    <row r="81" spans="2:7" ht="16" x14ac:dyDescent="0.2">
      <c r="B81" s="57">
        <v>45008</v>
      </c>
      <c r="C81" s="56">
        <v>222.59</v>
      </c>
      <c r="D81" s="56"/>
      <c r="E81" s="56">
        <v>0.45</v>
      </c>
      <c r="F81">
        <f>Table3[[#This Row],[DivPay]]*4</f>
        <v>1.8</v>
      </c>
      <c r="G81" s="2">
        <f>Table3[[#This Row],[FwdDiv]]/Table3[[#This Row],[SharePrice]]</f>
        <v>8.0866166494451691E-3</v>
      </c>
    </row>
    <row r="82" spans="2:7" ht="16" x14ac:dyDescent="0.2">
      <c r="B82" s="57">
        <v>45007</v>
      </c>
      <c r="C82" s="56">
        <v>220.04</v>
      </c>
      <c r="D82" s="56"/>
      <c r="E82" s="56">
        <v>0.45</v>
      </c>
      <c r="F82">
        <f>Table3[[#This Row],[DivPay]]*4</f>
        <v>1.8</v>
      </c>
      <c r="G82" s="2">
        <f>Table3[[#This Row],[FwdDiv]]/Table3[[#This Row],[SharePrice]]</f>
        <v>8.1803308489365577E-3</v>
      </c>
    </row>
    <row r="83" spans="2:7" ht="16" x14ac:dyDescent="0.2">
      <c r="B83" s="57">
        <v>45006</v>
      </c>
      <c r="C83" s="56">
        <v>221.95</v>
      </c>
      <c r="D83" s="56"/>
      <c r="E83" s="56">
        <v>0.45</v>
      </c>
      <c r="F83">
        <f>Table3[[#This Row],[DivPay]]*4</f>
        <v>1.8</v>
      </c>
      <c r="G83" s="2">
        <f>Table3[[#This Row],[FwdDiv]]/Table3[[#This Row],[SharePrice]]</f>
        <v>8.1099346699707153E-3</v>
      </c>
    </row>
    <row r="84" spans="2:7" ht="16" x14ac:dyDescent="0.2">
      <c r="B84" s="57">
        <v>45005</v>
      </c>
      <c r="C84" s="56">
        <v>218.15</v>
      </c>
      <c r="D84" s="56"/>
      <c r="E84" s="56">
        <v>0.45</v>
      </c>
      <c r="F84">
        <f>Table3[[#This Row],[DivPay]]*4</f>
        <v>1.8</v>
      </c>
      <c r="G84" s="2">
        <f>Table3[[#This Row],[FwdDiv]]/Table3[[#This Row],[SharePrice]]</f>
        <v>8.2512033004813207E-3</v>
      </c>
    </row>
    <row r="85" spans="2:7" ht="16" x14ac:dyDescent="0.2">
      <c r="B85" s="57">
        <v>45002</v>
      </c>
      <c r="C85" s="56">
        <v>217.39</v>
      </c>
      <c r="D85" s="56"/>
      <c r="E85" s="56">
        <v>0.45</v>
      </c>
      <c r="F85">
        <f>Table3[[#This Row],[DivPay]]*4</f>
        <v>1.8</v>
      </c>
      <c r="G85" s="2">
        <f>Table3[[#This Row],[FwdDiv]]/Table3[[#This Row],[SharePrice]]</f>
        <v>8.2800496802980829E-3</v>
      </c>
    </row>
    <row r="86" spans="2:7" ht="16" x14ac:dyDescent="0.2">
      <c r="B86" s="57">
        <v>45001</v>
      </c>
      <c r="C86" s="56">
        <v>217.45</v>
      </c>
      <c r="D86" s="56"/>
      <c r="E86" s="56">
        <v>0.45</v>
      </c>
      <c r="F86">
        <f>Table3[[#This Row],[DivPay]]*4</f>
        <v>1.8</v>
      </c>
      <c r="G86" s="2">
        <f>Table3[[#This Row],[FwdDiv]]/Table3[[#This Row],[SharePrice]]</f>
        <v>8.2777650034490686E-3</v>
      </c>
    </row>
    <row r="87" spans="2:7" ht="16" x14ac:dyDescent="0.2">
      <c r="B87" s="57">
        <v>45000</v>
      </c>
      <c r="C87" s="56">
        <v>216.37</v>
      </c>
      <c r="D87" s="56"/>
      <c r="E87" s="56">
        <v>0.45</v>
      </c>
      <c r="F87">
        <f>Table3[[#This Row],[DivPay]]*4</f>
        <v>1.8</v>
      </c>
      <c r="G87" s="2">
        <f>Table3[[#This Row],[FwdDiv]]/Table3[[#This Row],[SharePrice]]</f>
        <v>8.3190830521791374E-3</v>
      </c>
    </row>
    <row r="88" spans="2:7" ht="16" x14ac:dyDescent="0.2">
      <c r="B88" s="57">
        <v>44999</v>
      </c>
      <c r="C88" s="56">
        <v>218.66</v>
      </c>
      <c r="D88" s="56"/>
      <c r="E88" s="56">
        <v>0.45</v>
      </c>
      <c r="F88">
        <f>Table3[[#This Row],[DivPay]]*4</f>
        <v>1.8</v>
      </c>
      <c r="G88" s="2">
        <f>Table3[[#This Row],[FwdDiv]]/Table3[[#This Row],[SharePrice]]</f>
        <v>8.2319582914113232E-3</v>
      </c>
    </row>
    <row r="89" spans="2:7" ht="16" x14ac:dyDescent="0.2">
      <c r="B89" s="57">
        <v>44998</v>
      </c>
      <c r="C89" s="56">
        <v>214.47</v>
      </c>
      <c r="D89" s="56"/>
      <c r="E89" s="56">
        <v>0.45</v>
      </c>
      <c r="F89">
        <f>Table3[[#This Row],[DivPay]]*4</f>
        <v>1.8</v>
      </c>
      <c r="G89" s="2">
        <f>Table3[[#This Row],[FwdDiv]]/Table3[[#This Row],[SharePrice]]</f>
        <v>8.3927822073017206E-3</v>
      </c>
    </row>
    <row r="90" spans="2:7" ht="16" x14ac:dyDescent="0.2">
      <c r="B90" s="57">
        <v>44995</v>
      </c>
      <c r="C90" s="56">
        <v>216.14</v>
      </c>
      <c r="D90" s="56"/>
      <c r="E90" s="56">
        <v>0.45</v>
      </c>
      <c r="F90">
        <f>Table3[[#This Row],[DivPay]]*4</f>
        <v>1.8</v>
      </c>
      <c r="G90" s="2">
        <f>Table3[[#This Row],[FwdDiv]]/Table3[[#This Row],[SharePrice]]</f>
        <v>8.3279355972980477E-3</v>
      </c>
    </row>
    <row r="91" spans="2:7" ht="16" x14ac:dyDescent="0.2">
      <c r="B91" s="57">
        <v>44994</v>
      </c>
      <c r="C91" s="56">
        <v>220.01</v>
      </c>
      <c r="D91" s="56"/>
      <c r="E91" s="56">
        <v>0.45</v>
      </c>
      <c r="F91">
        <f>Table3[[#This Row],[DivPay]]*4</f>
        <v>1.8</v>
      </c>
      <c r="G91" s="2">
        <f>Table3[[#This Row],[FwdDiv]]/Table3[[#This Row],[SharePrice]]</f>
        <v>8.1814462978955504E-3</v>
      </c>
    </row>
    <row r="92" spans="2:7" ht="16" x14ac:dyDescent="0.2">
      <c r="B92" s="57">
        <v>44993</v>
      </c>
      <c r="C92" s="56">
        <v>222.19</v>
      </c>
      <c r="D92" s="56"/>
      <c r="E92" s="56">
        <v>0.45</v>
      </c>
      <c r="F92">
        <f>Table3[[#This Row],[DivPay]]*4</f>
        <v>1.8</v>
      </c>
      <c r="G92" s="2">
        <f>Table3[[#This Row],[FwdDiv]]/Table3[[#This Row],[SharePrice]]</f>
        <v>8.1011746703271974E-3</v>
      </c>
    </row>
    <row r="93" spans="2:7" ht="16" x14ac:dyDescent="0.2">
      <c r="B93" s="57">
        <v>44992</v>
      </c>
      <c r="C93" s="56">
        <v>223.17</v>
      </c>
      <c r="D93" s="56"/>
      <c r="E93" s="56">
        <v>0.45</v>
      </c>
      <c r="F93">
        <f>Table3[[#This Row],[DivPay]]*4</f>
        <v>1.8</v>
      </c>
      <c r="G93" s="2">
        <f>Table3[[#This Row],[FwdDiv]]/Table3[[#This Row],[SharePrice]]</f>
        <v>8.0656002150826731E-3</v>
      </c>
    </row>
    <row r="94" spans="2:7" ht="16" x14ac:dyDescent="0.2">
      <c r="B94" s="57">
        <v>44991</v>
      </c>
      <c r="C94" s="56">
        <v>226.75</v>
      </c>
      <c r="D94" s="56"/>
      <c r="E94" s="56">
        <v>0.45</v>
      </c>
      <c r="F94">
        <f>Table3[[#This Row],[DivPay]]*4</f>
        <v>1.8</v>
      </c>
      <c r="G94" s="2">
        <f>Table3[[#This Row],[FwdDiv]]/Table3[[#This Row],[SharePrice]]</f>
        <v>7.9382579933847848E-3</v>
      </c>
    </row>
    <row r="95" spans="2:7" ht="16" x14ac:dyDescent="0.2">
      <c r="B95" s="57">
        <v>44988</v>
      </c>
      <c r="C95" s="56">
        <v>223.77</v>
      </c>
      <c r="D95" s="56"/>
      <c r="E95" s="56">
        <v>0.45</v>
      </c>
      <c r="F95">
        <f>Table3[[#This Row],[DivPay]]*4</f>
        <v>1.8</v>
      </c>
      <c r="G95" s="2">
        <f>Table3[[#This Row],[FwdDiv]]/Table3[[#This Row],[SharePrice]]</f>
        <v>8.0439737230191717E-3</v>
      </c>
    </row>
    <row r="96" spans="2:7" ht="16" x14ac:dyDescent="0.2">
      <c r="B96" s="57">
        <v>44987</v>
      </c>
      <c r="C96" s="56">
        <v>219.06</v>
      </c>
      <c r="D96" s="56"/>
      <c r="E96" s="56">
        <v>0.45</v>
      </c>
      <c r="F96">
        <f>Table3[[#This Row],[DivPay]]*4</f>
        <v>1.8</v>
      </c>
      <c r="G96" s="2">
        <f>Table3[[#This Row],[FwdDiv]]/Table3[[#This Row],[SharePrice]]</f>
        <v>8.2169268693508633E-3</v>
      </c>
    </row>
    <row r="97" spans="2:7" ht="16" x14ac:dyDescent="0.2">
      <c r="B97" s="57">
        <v>44986</v>
      </c>
      <c r="C97" s="56">
        <v>218.36</v>
      </c>
      <c r="D97" s="56"/>
      <c r="E97" s="56">
        <v>0.45</v>
      </c>
      <c r="F97">
        <f>Table3[[#This Row],[DivPay]]*4</f>
        <v>1.8</v>
      </c>
      <c r="G97" s="2">
        <f>Table3[[#This Row],[FwdDiv]]/Table3[[#This Row],[SharePrice]]</f>
        <v>8.2432679978017946E-3</v>
      </c>
    </row>
    <row r="98" spans="2:7" ht="16" x14ac:dyDescent="0.2">
      <c r="B98" s="57">
        <v>44985</v>
      </c>
      <c r="C98" s="56">
        <v>219.94</v>
      </c>
      <c r="D98" s="56"/>
      <c r="E98" s="56">
        <v>0.45</v>
      </c>
      <c r="F98">
        <f>Table3[[#This Row],[DivPay]]*4</f>
        <v>1.8</v>
      </c>
      <c r="G98" s="2">
        <f>Table3[[#This Row],[FwdDiv]]/Table3[[#This Row],[SharePrice]]</f>
        <v>8.1840501955078668E-3</v>
      </c>
    </row>
    <row r="99" spans="2:7" ht="16" x14ac:dyDescent="0.2">
      <c r="B99" s="57">
        <v>44984</v>
      </c>
      <c r="C99" s="56">
        <v>220.35</v>
      </c>
      <c r="D99" s="56"/>
      <c r="E99" s="56">
        <v>0.45</v>
      </c>
      <c r="F99">
        <f>Table3[[#This Row],[DivPay]]*4</f>
        <v>1.8</v>
      </c>
      <c r="G99" s="2">
        <f>Table3[[#This Row],[FwdDiv]]/Table3[[#This Row],[SharePrice]]</f>
        <v>8.1688223281143647E-3</v>
      </c>
    </row>
    <row r="100" spans="2:7" ht="16" x14ac:dyDescent="0.2">
      <c r="B100" s="57">
        <v>44981</v>
      </c>
      <c r="C100" s="56">
        <v>219.55</v>
      </c>
      <c r="D100" s="56"/>
      <c r="E100" s="56">
        <v>0.45</v>
      </c>
      <c r="F100">
        <f>Table3[[#This Row],[DivPay]]*4</f>
        <v>1.8</v>
      </c>
      <c r="G100" s="2">
        <f>Table3[[#This Row],[FwdDiv]]/Table3[[#This Row],[SharePrice]]</f>
        <v>8.1985880209519465E-3</v>
      </c>
    </row>
    <row r="101" spans="2:7" ht="16" x14ac:dyDescent="0.2">
      <c r="B101" s="57">
        <v>44980</v>
      </c>
      <c r="C101" s="56">
        <v>221.13</v>
      </c>
      <c r="D101" s="56"/>
      <c r="E101" s="56">
        <v>0.45</v>
      </c>
      <c r="F101">
        <f>Table3[[#This Row],[DivPay]]*4</f>
        <v>1.8</v>
      </c>
      <c r="G101" s="2">
        <f>Table3[[#This Row],[FwdDiv]]/Table3[[#This Row],[SharePrice]]</f>
        <v>8.1400081400081412E-3</v>
      </c>
    </row>
    <row r="102" spans="2:7" ht="16" x14ac:dyDescent="0.2">
      <c r="B102" s="57">
        <v>44979</v>
      </c>
      <c r="C102" s="56">
        <v>220.02</v>
      </c>
      <c r="D102" s="56"/>
      <c r="E102" s="56">
        <v>0.45</v>
      </c>
      <c r="F102">
        <f>Table3[[#This Row],[DivPay]]*4</f>
        <v>1.8</v>
      </c>
      <c r="G102" s="2">
        <f>Table3[[#This Row],[FwdDiv]]/Table3[[#This Row],[SharePrice]]</f>
        <v>8.1810744477774748E-3</v>
      </c>
    </row>
    <row r="103" spans="2:7" ht="16" x14ac:dyDescent="0.2">
      <c r="B103" s="57">
        <v>44978</v>
      </c>
      <c r="C103" s="56">
        <v>220.62</v>
      </c>
      <c r="D103" s="56"/>
      <c r="E103" s="56">
        <v>0.45</v>
      </c>
      <c r="F103">
        <f>Table3[[#This Row],[DivPay]]*4</f>
        <v>1.8</v>
      </c>
      <c r="G103" s="2">
        <f>Table3[[#This Row],[FwdDiv]]/Table3[[#This Row],[SharePrice]]</f>
        <v>8.158825129181398E-3</v>
      </c>
    </row>
    <row r="104" spans="2:7" ht="16" x14ac:dyDescent="0.2">
      <c r="B104" s="57">
        <v>44974</v>
      </c>
      <c r="C104" s="56">
        <v>223.56</v>
      </c>
      <c r="D104" s="56"/>
      <c r="E104" s="56">
        <v>0.45</v>
      </c>
      <c r="F104">
        <f>Table3[[#This Row],[DivPay]]*4</f>
        <v>1.8</v>
      </c>
      <c r="G104" s="2">
        <f>Table3[[#This Row],[FwdDiv]]/Table3[[#This Row],[SharePrice]]</f>
        <v>8.0515297906602248E-3</v>
      </c>
    </row>
    <row r="105" spans="2:7" ht="16" x14ac:dyDescent="0.2">
      <c r="B105" s="57">
        <v>44973</v>
      </c>
      <c r="C105" s="56">
        <v>225.83</v>
      </c>
      <c r="D105" s="56"/>
      <c r="E105" s="56">
        <v>0.45</v>
      </c>
      <c r="F105">
        <f>Table3[[#This Row],[DivPay]]*4</f>
        <v>1.8</v>
      </c>
      <c r="G105" s="2">
        <f>Table3[[#This Row],[FwdDiv]]/Table3[[#This Row],[SharePrice]]</f>
        <v>7.9705973519904345E-3</v>
      </c>
    </row>
    <row r="106" spans="2:7" ht="16" x14ac:dyDescent="0.2">
      <c r="B106" s="57">
        <v>44972</v>
      </c>
      <c r="C106" s="56">
        <v>228.92</v>
      </c>
      <c r="D106" s="56"/>
      <c r="E106" s="56">
        <v>0.45</v>
      </c>
      <c r="F106">
        <f>Table3[[#This Row],[DivPay]]*4</f>
        <v>1.8</v>
      </c>
      <c r="G106" s="2">
        <f>Table3[[#This Row],[FwdDiv]]/Table3[[#This Row],[SharePrice]]</f>
        <v>7.8630089114100996E-3</v>
      </c>
    </row>
    <row r="107" spans="2:7" ht="16" x14ac:dyDescent="0.2">
      <c r="B107" s="57">
        <v>44971</v>
      </c>
      <c r="C107" s="56">
        <v>229.39</v>
      </c>
      <c r="D107" s="56"/>
      <c r="E107" s="56">
        <v>0.45</v>
      </c>
      <c r="F107">
        <f>Table3[[#This Row],[DivPay]]*4</f>
        <v>1.8</v>
      </c>
      <c r="G107" s="2">
        <f>Table3[[#This Row],[FwdDiv]]/Table3[[#This Row],[SharePrice]]</f>
        <v>7.8468982954793161E-3</v>
      </c>
    </row>
    <row r="108" spans="2:7" ht="16" x14ac:dyDescent="0.2">
      <c r="B108" s="57">
        <v>44970</v>
      </c>
      <c r="C108" s="56">
        <v>228.88</v>
      </c>
      <c r="D108" s="56"/>
      <c r="E108" s="56">
        <v>0.45</v>
      </c>
      <c r="F108">
        <f>Table3[[#This Row],[DivPay]]*4</f>
        <v>1.8</v>
      </c>
      <c r="G108" s="2">
        <f>Table3[[#This Row],[FwdDiv]]/Table3[[#This Row],[SharePrice]]</f>
        <v>7.8643830828381694E-3</v>
      </c>
    </row>
    <row r="109" spans="2:7" ht="16" x14ac:dyDescent="0.2">
      <c r="B109" s="57">
        <v>44967</v>
      </c>
      <c r="C109" s="56">
        <v>227.2</v>
      </c>
      <c r="D109" s="56"/>
      <c r="E109" s="56">
        <v>0.45</v>
      </c>
      <c r="F109">
        <f>Table3[[#This Row],[DivPay]]*4</f>
        <v>1.8</v>
      </c>
      <c r="G109" s="2">
        <f>Table3[[#This Row],[FwdDiv]]/Table3[[#This Row],[SharePrice]]</f>
        <v>7.9225352112676055E-3</v>
      </c>
    </row>
    <row r="110" spans="2:7" ht="16" x14ac:dyDescent="0.2">
      <c r="B110" s="57">
        <v>44966</v>
      </c>
      <c r="C110" s="56">
        <v>229.35</v>
      </c>
      <c r="D110" s="56">
        <v>0.45</v>
      </c>
      <c r="E110" s="56">
        <v>0.45</v>
      </c>
      <c r="F110">
        <f>Table3[[#This Row],[DivPay]]*4</f>
        <v>1.8</v>
      </c>
      <c r="G110" s="2">
        <f>Table3[[#This Row],[FwdDiv]]/Table3[[#This Row],[SharePrice]]</f>
        <v>7.8482668410725966E-3</v>
      </c>
    </row>
    <row r="111" spans="2:7" ht="16" x14ac:dyDescent="0.2">
      <c r="B111" s="57">
        <v>44965</v>
      </c>
      <c r="C111" s="56">
        <v>230.2</v>
      </c>
      <c r="D111" s="56"/>
      <c r="E111" s="56">
        <v>0.45</v>
      </c>
      <c r="F111">
        <f>Table3[[#This Row],[DivPay]]*4</f>
        <v>1.8</v>
      </c>
      <c r="G111" s="2">
        <f>Table3[[#This Row],[FwdDiv]]/Table3[[#This Row],[SharePrice]]</f>
        <v>7.819287576020852E-3</v>
      </c>
    </row>
    <row r="112" spans="2:7" ht="16" x14ac:dyDescent="0.2">
      <c r="B112" s="57">
        <v>44964</v>
      </c>
      <c r="C112" s="56">
        <v>231.32</v>
      </c>
      <c r="D112" s="56"/>
      <c r="E112" s="56">
        <v>0.45</v>
      </c>
      <c r="F112">
        <f>Table3[[#This Row],[DivPay]]*4</f>
        <v>1.8</v>
      </c>
      <c r="G112" s="2">
        <f>Table3[[#This Row],[FwdDiv]]/Table3[[#This Row],[SharePrice]]</f>
        <v>7.7814283243991013E-3</v>
      </c>
    </row>
    <row r="113" spans="2:7" ht="16" x14ac:dyDescent="0.2">
      <c r="B113" s="57">
        <v>44963</v>
      </c>
      <c r="C113" s="56">
        <v>229.44</v>
      </c>
      <c r="D113" s="56"/>
      <c r="E113" s="56">
        <v>0.45</v>
      </c>
      <c r="F113">
        <f>Table3[[#This Row],[DivPay]]*4</f>
        <v>1.8</v>
      </c>
      <c r="G113" s="2">
        <f>Table3[[#This Row],[FwdDiv]]/Table3[[#This Row],[SharePrice]]</f>
        <v>7.8451882845188281E-3</v>
      </c>
    </row>
    <row r="114" spans="2:7" ht="16" x14ac:dyDescent="0.2">
      <c r="B114" s="57">
        <v>44960</v>
      </c>
      <c r="C114" s="56">
        <v>230.13</v>
      </c>
      <c r="D114" s="56"/>
      <c r="E114" s="56">
        <v>0.45</v>
      </c>
      <c r="F114">
        <f>Table3[[#This Row],[DivPay]]*4</f>
        <v>1.8</v>
      </c>
      <c r="G114" s="2">
        <f>Table3[[#This Row],[FwdDiv]]/Table3[[#This Row],[SharePrice]]</f>
        <v>7.8216660148611658E-3</v>
      </c>
    </row>
    <row r="115" spans="2:7" ht="16" x14ac:dyDescent="0.2">
      <c r="B115" s="57">
        <v>44959</v>
      </c>
      <c r="C115" s="56">
        <v>229.56</v>
      </c>
      <c r="D115" s="56"/>
      <c r="E115" s="56">
        <v>0.45</v>
      </c>
      <c r="F115">
        <f>Table3[[#This Row],[DivPay]]*4</f>
        <v>1.8</v>
      </c>
      <c r="G115" s="2">
        <f>Table3[[#This Row],[FwdDiv]]/Table3[[#This Row],[SharePrice]]</f>
        <v>7.841087297438579E-3</v>
      </c>
    </row>
    <row r="116" spans="2:7" ht="16" x14ac:dyDescent="0.2">
      <c r="B116" s="57">
        <v>44958</v>
      </c>
      <c r="C116" s="56">
        <v>230.9</v>
      </c>
      <c r="D116" s="56"/>
      <c r="E116" s="56">
        <v>0.45</v>
      </c>
      <c r="F116">
        <f>Table3[[#This Row],[DivPay]]*4</f>
        <v>1.8</v>
      </c>
      <c r="G116" s="2">
        <f>Table3[[#This Row],[FwdDiv]]/Table3[[#This Row],[SharePrice]]</f>
        <v>7.795582503248159E-3</v>
      </c>
    </row>
    <row r="117" spans="2:7" ht="16" x14ac:dyDescent="0.2">
      <c r="B117" s="57">
        <v>44957</v>
      </c>
      <c r="C117" s="56">
        <v>230.21</v>
      </c>
      <c r="D117" s="56"/>
      <c r="E117" s="56">
        <v>0.45</v>
      </c>
      <c r="F117">
        <f>Table3[[#This Row],[DivPay]]*4</f>
        <v>1.8</v>
      </c>
      <c r="G117" s="2">
        <f>Table3[[#This Row],[FwdDiv]]/Table3[[#This Row],[SharePrice]]</f>
        <v>7.8189479171191512E-3</v>
      </c>
    </row>
    <row r="118" spans="2:7" ht="16" x14ac:dyDescent="0.2">
      <c r="B118" s="57">
        <v>44956</v>
      </c>
      <c r="C118" s="56">
        <v>229.1</v>
      </c>
      <c r="D118" s="56"/>
      <c r="E118" s="56">
        <v>0.45</v>
      </c>
      <c r="F118">
        <f>Table3[[#This Row],[DivPay]]*4</f>
        <v>1.8</v>
      </c>
      <c r="G118" s="2">
        <f>Table3[[#This Row],[FwdDiv]]/Table3[[#This Row],[SharePrice]]</f>
        <v>7.8568310781318203E-3</v>
      </c>
    </row>
    <row r="119" spans="2:7" ht="16" x14ac:dyDescent="0.2">
      <c r="B119" s="57">
        <v>44953</v>
      </c>
      <c r="C119" s="56">
        <v>231.44</v>
      </c>
      <c r="D119" s="56"/>
      <c r="E119" s="56">
        <v>0.45</v>
      </c>
      <c r="F119">
        <f>Table3[[#This Row],[DivPay]]*4</f>
        <v>1.8</v>
      </c>
      <c r="G119" s="2">
        <f>Table3[[#This Row],[FwdDiv]]/Table3[[#This Row],[SharePrice]]</f>
        <v>7.7773937089526445E-3</v>
      </c>
    </row>
    <row r="120" spans="2:7" ht="16" x14ac:dyDescent="0.2">
      <c r="B120" s="57">
        <v>44952</v>
      </c>
      <c r="C120" s="56">
        <v>224.71</v>
      </c>
      <c r="D120" s="56"/>
      <c r="E120" s="56">
        <v>0.45</v>
      </c>
      <c r="F120">
        <f>Table3[[#This Row],[DivPay]]*4</f>
        <v>1.8</v>
      </c>
      <c r="G120" s="2">
        <f>Table3[[#This Row],[FwdDiv]]/Table3[[#This Row],[SharePrice]]</f>
        <v>8.0103244181389342E-3</v>
      </c>
    </row>
    <row r="121" spans="2:7" ht="16" x14ac:dyDescent="0.2">
      <c r="B121" s="57">
        <v>44951</v>
      </c>
      <c r="C121" s="56">
        <v>224.9</v>
      </c>
      <c r="D121" s="56"/>
      <c r="E121" s="56">
        <v>0.45</v>
      </c>
      <c r="F121">
        <f>Table3[[#This Row],[DivPay]]*4</f>
        <v>1.8</v>
      </c>
      <c r="G121" s="2">
        <f>Table3[[#This Row],[FwdDiv]]/Table3[[#This Row],[SharePrice]]</f>
        <v>8.0035571365051142E-3</v>
      </c>
    </row>
    <row r="122" spans="2:7" ht="16" x14ac:dyDescent="0.2">
      <c r="B122" s="57">
        <v>44950</v>
      </c>
      <c r="C122" s="56">
        <v>223.89</v>
      </c>
      <c r="D122" s="56"/>
      <c r="E122" s="56">
        <v>0.45</v>
      </c>
      <c r="F122">
        <f>Table3[[#This Row],[DivPay]]*4</f>
        <v>1.8</v>
      </c>
      <c r="G122" s="2">
        <f>Table3[[#This Row],[FwdDiv]]/Table3[[#This Row],[SharePrice]]</f>
        <v>8.0396623341819646E-3</v>
      </c>
    </row>
    <row r="123" spans="2:7" ht="16" x14ac:dyDescent="0.2">
      <c r="B123" s="57">
        <v>44949</v>
      </c>
      <c r="C123" s="56">
        <v>224.18</v>
      </c>
      <c r="D123" s="56"/>
      <c r="E123" s="56">
        <v>0.45</v>
      </c>
      <c r="F123">
        <f>Table3[[#This Row],[DivPay]]*4</f>
        <v>1.8</v>
      </c>
      <c r="G123" s="2">
        <f>Table3[[#This Row],[FwdDiv]]/Table3[[#This Row],[SharePrice]]</f>
        <v>8.0292622000178431E-3</v>
      </c>
    </row>
    <row r="124" spans="2:7" ht="16" x14ac:dyDescent="0.2">
      <c r="B124" s="57">
        <v>44946</v>
      </c>
      <c r="C124" s="56">
        <v>224.31</v>
      </c>
      <c r="D124" s="56"/>
      <c r="E124" s="56">
        <v>0.45</v>
      </c>
      <c r="F124">
        <f>Table3[[#This Row],[DivPay]]*4</f>
        <v>1.8</v>
      </c>
      <c r="G124" s="2">
        <f>Table3[[#This Row],[FwdDiv]]/Table3[[#This Row],[SharePrice]]</f>
        <v>8.0246088003209839E-3</v>
      </c>
    </row>
    <row r="125" spans="2:7" ht="16" x14ac:dyDescent="0.2">
      <c r="B125" s="57">
        <v>44945</v>
      </c>
      <c r="C125" s="56">
        <v>220.41</v>
      </c>
      <c r="D125" s="56"/>
      <c r="E125" s="56">
        <v>0.45</v>
      </c>
      <c r="F125">
        <f>Table3[[#This Row],[DivPay]]*4</f>
        <v>1.8</v>
      </c>
      <c r="G125" s="2">
        <f>Table3[[#This Row],[FwdDiv]]/Table3[[#This Row],[SharePrice]]</f>
        <v>8.1665986116782364E-3</v>
      </c>
    </row>
    <row r="126" spans="2:7" ht="16" x14ac:dyDescent="0.2">
      <c r="B126" s="57">
        <v>44944</v>
      </c>
      <c r="C126" s="56">
        <v>219.46</v>
      </c>
      <c r="D126" s="56"/>
      <c r="E126" s="56">
        <v>0.45</v>
      </c>
      <c r="F126">
        <f>Table3[[#This Row],[DivPay]]*4</f>
        <v>1.8</v>
      </c>
      <c r="G126" s="2">
        <f>Table3[[#This Row],[FwdDiv]]/Table3[[#This Row],[SharePrice]]</f>
        <v>8.2019502415018684E-3</v>
      </c>
    </row>
    <row r="127" spans="2:7" ht="16" x14ac:dyDescent="0.2">
      <c r="B127" s="57">
        <v>44943</v>
      </c>
      <c r="C127" s="56">
        <v>223</v>
      </c>
      <c r="D127" s="56"/>
      <c r="E127" s="56">
        <v>0.45</v>
      </c>
      <c r="F127">
        <f>Table3[[#This Row],[DivPay]]*4</f>
        <v>1.8</v>
      </c>
      <c r="G127" s="2">
        <f>Table3[[#This Row],[FwdDiv]]/Table3[[#This Row],[SharePrice]]</f>
        <v>8.0717488789237672E-3</v>
      </c>
    </row>
    <row r="128" spans="2:7" ht="16" x14ac:dyDescent="0.2">
      <c r="B128" s="57">
        <v>44939</v>
      </c>
      <c r="C128" s="56">
        <v>223.06</v>
      </c>
      <c r="D128" s="56"/>
      <c r="E128" s="56">
        <v>0.45</v>
      </c>
      <c r="F128">
        <f>Table3[[#This Row],[DivPay]]*4</f>
        <v>1.8</v>
      </c>
      <c r="G128" s="2">
        <f>Table3[[#This Row],[FwdDiv]]/Table3[[#This Row],[SharePrice]]</f>
        <v>8.0695776921007809E-3</v>
      </c>
    </row>
    <row r="129" spans="2:7" ht="16" x14ac:dyDescent="0.2">
      <c r="B129" s="57">
        <v>44938</v>
      </c>
      <c r="C129" s="56">
        <v>223.62</v>
      </c>
      <c r="D129" s="56"/>
      <c r="E129" s="56">
        <v>0.45</v>
      </c>
      <c r="F129">
        <f>Table3[[#This Row],[DivPay]]*4</f>
        <v>1.8</v>
      </c>
      <c r="G129" s="2">
        <f>Table3[[#This Row],[FwdDiv]]/Table3[[#This Row],[SharePrice]]</f>
        <v>8.0493694660584928E-3</v>
      </c>
    </row>
    <row r="130" spans="2:7" ht="16" x14ac:dyDescent="0.2">
      <c r="B130" s="57">
        <v>44937</v>
      </c>
      <c r="C130" s="56">
        <v>222.1</v>
      </c>
      <c r="D130" s="56"/>
      <c r="E130" s="56">
        <v>0.45</v>
      </c>
      <c r="F130">
        <f>Table3[[#This Row],[DivPay]]*4</f>
        <v>1.8</v>
      </c>
      <c r="G130" s="2">
        <f>Table3[[#This Row],[FwdDiv]]/Table3[[#This Row],[SharePrice]]</f>
        <v>8.1044574515983792E-3</v>
      </c>
    </row>
    <row r="131" spans="2:7" ht="16" x14ac:dyDescent="0.2">
      <c r="B131" s="57">
        <v>44936</v>
      </c>
      <c r="C131" s="56">
        <v>221.09</v>
      </c>
      <c r="D131" s="56"/>
      <c r="E131" s="56">
        <v>0.45</v>
      </c>
      <c r="F131">
        <f>Table3[[#This Row],[DivPay]]*4</f>
        <v>1.8</v>
      </c>
      <c r="G131" s="2">
        <f>Table3[[#This Row],[FwdDiv]]/Table3[[#This Row],[SharePrice]]</f>
        <v>8.1414808449047898E-3</v>
      </c>
    </row>
    <row r="132" spans="2:7" ht="16" x14ac:dyDescent="0.2">
      <c r="B132" s="57">
        <v>44935</v>
      </c>
      <c r="C132" s="56">
        <v>218.6</v>
      </c>
      <c r="D132" s="56"/>
      <c r="E132" s="56">
        <v>0.45</v>
      </c>
      <c r="F132">
        <f>Table3[[#This Row],[DivPay]]*4</f>
        <v>1.8</v>
      </c>
      <c r="G132" s="2">
        <f>Table3[[#This Row],[FwdDiv]]/Table3[[#This Row],[SharePrice]]</f>
        <v>8.2342177493138161E-3</v>
      </c>
    </row>
    <row r="133" spans="2:7" ht="16" x14ac:dyDescent="0.2">
      <c r="B133" s="57">
        <v>44932</v>
      </c>
      <c r="C133" s="56">
        <v>217.75</v>
      </c>
      <c r="D133" s="56"/>
      <c r="E133" s="56">
        <v>0.45</v>
      </c>
      <c r="F133">
        <f>Table3[[#This Row],[DivPay]]*4</f>
        <v>1.8</v>
      </c>
      <c r="G133" s="2">
        <f>Table3[[#This Row],[FwdDiv]]/Table3[[#This Row],[SharePrice]]</f>
        <v>8.266360505166475E-3</v>
      </c>
    </row>
    <row r="134" spans="2:7" ht="16" x14ac:dyDescent="0.2">
      <c r="B134" s="57">
        <v>44931</v>
      </c>
      <c r="C134" s="56">
        <v>211.11</v>
      </c>
      <c r="D134" s="56"/>
      <c r="E134" s="56">
        <v>0.45</v>
      </c>
      <c r="F134">
        <f>Table3[[#This Row],[DivPay]]*4</f>
        <v>1.8</v>
      </c>
      <c r="G134" s="2">
        <f>Table3[[#This Row],[FwdDiv]]/Table3[[#This Row],[SharePrice]]</f>
        <v>8.5263606650561319E-3</v>
      </c>
    </row>
    <row r="135" spans="2:7" ht="16" x14ac:dyDescent="0.2">
      <c r="B135" s="57">
        <v>44930</v>
      </c>
      <c r="C135" s="56">
        <v>212.61</v>
      </c>
      <c r="D135" s="56"/>
      <c r="E135" s="56">
        <v>0.45</v>
      </c>
      <c r="F135">
        <f>Table3[[#This Row],[DivPay]]*4</f>
        <v>1.8</v>
      </c>
      <c r="G135" s="2">
        <f>Table3[[#This Row],[FwdDiv]]/Table3[[#This Row],[SharePrice]]</f>
        <v>8.4662057287992094E-3</v>
      </c>
    </row>
    <row r="136" spans="2:7" ht="16" x14ac:dyDescent="0.2">
      <c r="B136" s="57">
        <v>44929</v>
      </c>
      <c r="C136" s="56">
        <v>207.39</v>
      </c>
      <c r="D136" s="56"/>
      <c r="E136" s="56">
        <v>0.45</v>
      </c>
      <c r="F136">
        <f>Table3[[#This Row],[DivPay]]*4</f>
        <v>1.8</v>
      </c>
      <c r="G136" s="2">
        <f>Table3[[#This Row],[FwdDiv]]/Table3[[#This Row],[SharePrice]]</f>
        <v>8.6792998698105028E-3</v>
      </c>
    </row>
    <row r="137" spans="2:7" ht="16" x14ac:dyDescent="0.2">
      <c r="B137" s="57">
        <v>44925</v>
      </c>
      <c r="C137" s="56">
        <v>207.76</v>
      </c>
      <c r="D137" s="56"/>
      <c r="E137" s="56">
        <v>0.45</v>
      </c>
      <c r="F137">
        <f>Table3[[#This Row],[DivPay]]*4</f>
        <v>1.8</v>
      </c>
      <c r="G137" s="2">
        <f>Table3[[#This Row],[FwdDiv]]/Table3[[#This Row],[SharePrice]]</f>
        <v>8.6638428956488257E-3</v>
      </c>
    </row>
    <row r="138" spans="2:7" ht="16" x14ac:dyDescent="0.2">
      <c r="B138" s="57">
        <v>44924</v>
      </c>
      <c r="C138" s="56">
        <v>208.06</v>
      </c>
      <c r="D138" s="56"/>
      <c r="E138" s="56">
        <v>0.45</v>
      </c>
      <c r="F138">
        <f>Table3[[#This Row],[DivPay]]*4</f>
        <v>1.8</v>
      </c>
      <c r="G138" s="2">
        <f>Table3[[#This Row],[FwdDiv]]/Table3[[#This Row],[SharePrice]]</f>
        <v>8.6513505719503989E-3</v>
      </c>
    </row>
    <row r="139" spans="2:7" ht="16" x14ac:dyDescent="0.2">
      <c r="B139" s="57">
        <v>44923</v>
      </c>
      <c r="C139" s="56">
        <v>204.99</v>
      </c>
      <c r="D139" s="56"/>
      <c r="E139" s="56">
        <v>0.45</v>
      </c>
      <c r="F139">
        <f>Table3[[#This Row],[DivPay]]*4</f>
        <v>1.8</v>
      </c>
      <c r="G139" s="2">
        <f>Table3[[#This Row],[FwdDiv]]/Table3[[#This Row],[SharePrice]]</f>
        <v>8.780916142250841E-3</v>
      </c>
    </row>
    <row r="140" spans="2:7" ht="16" x14ac:dyDescent="0.2">
      <c r="B140" s="57">
        <v>44922</v>
      </c>
      <c r="C140" s="56">
        <v>206.29</v>
      </c>
      <c r="D140" s="56"/>
      <c r="E140" s="56">
        <v>0.45</v>
      </c>
      <c r="F140">
        <f>Table3[[#This Row],[DivPay]]*4</f>
        <v>1.8</v>
      </c>
      <c r="G140" s="2">
        <f>Table3[[#This Row],[FwdDiv]]/Table3[[#This Row],[SharePrice]]</f>
        <v>8.7255804934800521E-3</v>
      </c>
    </row>
    <row r="141" spans="2:7" ht="16" x14ac:dyDescent="0.2">
      <c r="B141" s="57">
        <v>44918</v>
      </c>
      <c r="C141" s="56">
        <v>205.83</v>
      </c>
      <c r="D141" s="56"/>
      <c r="E141" s="56">
        <v>0.45</v>
      </c>
      <c r="F141">
        <f>Table3[[#This Row],[DivPay]]*4</f>
        <v>1.8</v>
      </c>
      <c r="G141" s="2">
        <f>Table3[[#This Row],[FwdDiv]]/Table3[[#This Row],[SharePrice]]</f>
        <v>8.7450808919982501E-3</v>
      </c>
    </row>
    <row r="142" spans="2:7" ht="16" x14ac:dyDescent="0.2">
      <c r="B142" s="57">
        <v>44917</v>
      </c>
      <c r="C142" s="56">
        <v>205.06</v>
      </c>
      <c r="D142" s="56"/>
      <c r="E142" s="56">
        <v>0.45</v>
      </c>
      <c r="F142">
        <f>Table3[[#This Row],[DivPay]]*4</f>
        <v>1.8</v>
      </c>
      <c r="G142" s="2">
        <f>Table3[[#This Row],[FwdDiv]]/Table3[[#This Row],[SharePrice]]</f>
        <v>8.7779186579537705E-3</v>
      </c>
    </row>
    <row r="143" spans="2:7" ht="16" x14ac:dyDescent="0.2">
      <c r="B143" s="57">
        <v>44916</v>
      </c>
      <c r="C143" s="56">
        <v>206.81</v>
      </c>
      <c r="D143" s="56"/>
      <c r="E143" s="56">
        <v>0.45</v>
      </c>
      <c r="F143">
        <f>Table3[[#This Row],[DivPay]]*4</f>
        <v>1.8</v>
      </c>
      <c r="G143" s="2">
        <f>Table3[[#This Row],[FwdDiv]]/Table3[[#This Row],[SharePrice]]</f>
        <v>8.7036410231613563E-3</v>
      </c>
    </row>
    <row r="144" spans="2:7" ht="16" x14ac:dyDescent="0.2">
      <c r="B144" s="57">
        <v>44915</v>
      </c>
      <c r="C144" s="56">
        <v>205.36</v>
      </c>
      <c r="D144" s="56"/>
      <c r="E144" s="56">
        <v>0.45</v>
      </c>
      <c r="F144">
        <f>Table3[[#This Row],[DivPay]]*4</f>
        <v>1.8</v>
      </c>
      <c r="G144" s="2">
        <f>Table3[[#This Row],[FwdDiv]]/Table3[[#This Row],[SharePrice]]</f>
        <v>8.7650954421503689E-3</v>
      </c>
    </row>
    <row r="145" spans="2:7" ht="16" x14ac:dyDescent="0.2">
      <c r="B145" s="57">
        <v>44914</v>
      </c>
      <c r="C145" s="56">
        <v>204.82</v>
      </c>
      <c r="D145" s="56"/>
      <c r="E145" s="56">
        <v>0.45</v>
      </c>
      <c r="F145">
        <f>Table3[[#This Row],[DivPay]]*4</f>
        <v>1.8</v>
      </c>
      <c r="G145" s="2">
        <f>Table3[[#This Row],[FwdDiv]]/Table3[[#This Row],[SharePrice]]</f>
        <v>8.7882042769260819E-3</v>
      </c>
    </row>
    <row r="146" spans="2:7" ht="16" x14ac:dyDescent="0.2">
      <c r="B146" s="57">
        <v>44911</v>
      </c>
      <c r="C146" s="56">
        <v>206.89</v>
      </c>
      <c r="D146" s="56"/>
      <c r="E146" s="56">
        <v>0.45</v>
      </c>
      <c r="F146">
        <f>Table3[[#This Row],[DivPay]]*4</f>
        <v>1.8</v>
      </c>
      <c r="G146" s="2">
        <f>Table3[[#This Row],[FwdDiv]]/Table3[[#This Row],[SharePrice]]</f>
        <v>8.7002755087244431E-3</v>
      </c>
    </row>
    <row r="147" spans="2:7" ht="16" x14ac:dyDescent="0.2">
      <c r="B147" s="57">
        <v>44910</v>
      </c>
      <c r="C147" s="56">
        <v>207.91</v>
      </c>
      <c r="D147" s="56"/>
      <c r="E147" s="56">
        <v>0.45</v>
      </c>
      <c r="F147">
        <f>Table3[[#This Row],[DivPay]]*4</f>
        <v>1.8</v>
      </c>
      <c r="G147" s="2">
        <f>Table3[[#This Row],[FwdDiv]]/Table3[[#This Row],[SharePrice]]</f>
        <v>8.6575922274060892E-3</v>
      </c>
    </row>
    <row r="148" spans="2:7" ht="16" x14ac:dyDescent="0.2">
      <c r="B148" s="57">
        <v>44909</v>
      </c>
      <c r="C148" s="56">
        <v>213.32</v>
      </c>
      <c r="D148" s="56"/>
      <c r="E148" s="56">
        <v>0.45</v>
      </c>
      <c r="F148">
        <f>Table3[[#This Row],[DivPay]]*4</f>
        <v>1.8</v>
      </c>
      <c r="G148" s="2">
        <f>Table3[[#This Row],[FwdDiv]]/Table3[[#This Row],[SharePrice]]</f>
        <v>8.438027376711045E-3</v>
      </c>
    </row>
    <row r="149" spans="2:7" ht="16" x14ac:dyDescent="0.2">
      <c r="B149" s="57">
        <v>44908</v>
      </c>
      <c r="C149" s="56">
        <v>213.04</v>
      </c>
      <c r="D149" s="56"/>
      <c r="E149" s="56">
        <v>0.45</v>
      </c>
      <c r="F149">
        <f>Table3[[#This Row],[DivPay]]*4</f>
        <v>1.8</v>
      </c>
      <c r="G149" s="2">
        <f>Table3[[#This Row],[FwdDiv]]/Table3[[#This Row],[SharePrice]]</f>
        <v>8.4491175366128435E-3</v>
      </c>
    </row>
    <row r="150" spans="2:7" ht="16" x14ac:dyDescent="0.2">
      <c r="B150" s="57">
        <v>44907</v>
      </c>
      <c r="C150" s="56">
        <v>214.59</v>
      </c>
      <c r="D150" s="56"/>
      <c r="E150" s="56">
        <v>0.45</v>
      </c>
      <c r="F150">
        <f>Table3[[#This Row],[DivPay]]*4</f>
        <v>1.8</v>
      </c>
      <c r="G150" s="2">
        <f>Table3[[#This Row],[FwdDiv]]/Table3[[#This Row],[SharePrice]]</f>
        <v>8.3880889137424863E-3</v>
      </c>
    </row>
    <row r="151" spans="2:7" ht="16" x14ac:dyDescent="0.2">
      <c r="B151" s="57">
        <v>44904</v>
      </c>
      <c r="C151" s="56">
        <v>208.7</v>
      </c>
      <c r="D151" s="56"/>
      <c r="E151" s="56">
        <v>0.45</v>
      </c>
      <c r="F151">
        <f>Table3[[#This Row],[DivPay]]*4</f>
        <v>1.8</v>
      </c>
      <c r="G151" s="2">
        <f>Table3[[#This Row],[FwdDiv]]/Table3[[#This Row],[SharePrice]]</f>
        <v>8.6248203162434117E-3</v>
      </c>
    </row>
    <row r="152" spans="2:7" ht="16" x14ac:dyDescent="0.2">
      <c r="B152" s="57">
        <v>44903</v>
      </c>
      <c r="C152" s="56">
        <v>209.1</v>
      </c>
      <c r="D152" s="56"/>
      <c r="E152" s="56">
        <v>0.45</v>
      </c>
      <c r="F152">
        <f>Table3[[#This Row],[DivPay]]*4</f>
        <v>1.8</v>
      </c>
      <c r="G152" s="2">
        <f>Table3[[#This Row],[FwdDiv]]/Table3[[#This Row],[SharePrice]]</f>
        <v>8.60832137733142E-3</v>
      </c>
    </row>
    <row r="153" spans="2:7" ht="16" x14ac:dyDescent="0.2">
      <c r="B153" s="57">
        <v>44902</v>
      </c>
      <c r="C153" s="56">
        <v>207.81</v>
      </c>
      <c r="D153" s="56"/>
      <c r="E153" s="56">
        <v>0.45</v>
      </c>
      <c r="F153">
        <f>Table3[[#This Row],[DivPay]]*4</f>
        <v>1.8</v>
      </c>
      <c r="G153" s="2">
        <f>Table3[[#This Row],[FwdDiv]]/Table3[[#This Row],[SharePrice]]</f>
        <v>8.6617583369423996E-3</v>
      </c>
    </row>
    <row r="154" spans="2:7" ht="16" x14ac:dyDescent="0.2">
      <c r="B154" s="57">
        <v>44901</v>
      </c>
      <c r="C154" s="56">
        <v>209.08</v>
      </c>
      <c r="D154" s="56"/>
      <c r="E154" s="56">
        <v>0.45</v>
      </c>
      <c r="F154">
        <f>Table3[[#This Row],[DivPay]]*4</f>
        <v>1.8</v>
      </c>
      <c r="G154" s="2">
        <f>Table3[[#This Row],[FwdDiv]]/Table3[[#This Row],[SharePrice]]</f>
        <v>8.609144824947389E-3</v>
      </c>
    </row>
    <row r="155" spans="2:7" ht="16" x14ac:dyDescent="0.2">
      <c r="B155" s="57">
        <v>44900</v>
      </c>
      <c r="C155" s="56">
        <v>213.68</v>
      </c>
      <c r="D155" s="56"/>
      <c r="E155" s="56">
        <v>0.45</v>
      </c>
      <c r="F155">
        <f>Table3[[#This Row],[DivPay]]*4</f>
        <v>1.8</v>
      </c>
      <c r="G155" s="2">
        <f>Table3[[#This Row],[FwdDiv]]/Table3[[#This Row],[SharePrice]]</f>
        <v>8.4238113066267307E-3</v>
      </c>
    </row>
    <row r="156" spans="2:7" ht="16" x14ac:dyDescent="0.2">
      <c r="B156" s="57">
        <v>44897</v>
      </c>
      <c r="C156" s="56">
        <v>217.66</v>
      </c>
      <c r="D156" s="56"/>
      <c r="E156" s="56">
        <v>0.45</v>
      </c>
      <c r="F156">
        <f>Table3[[#This Row],[DivPay]]*4</f>
        <v>1.8</v>
      </c>
      <c r="G156" s="2">
        <f>Table3[[#This Row],[FwdDiv]]/Table3[[#This Row],[SharePrice]]</f>
        <v>8.2697785537076181E-3</v>
      </c>
    </row>
    <row r="157" spans="2:7" ht="16" x14ac:dyDescent="0.2">
      <c r="B157" s="57">
        <v>44896</v>
      </c>
      <c r="C157" s="56">
        <v>217</v>
      </c>
      <c r="D157" s="56"/>
      <c r="E157" s="56">
        <v>0.45</v>
      </c>
      <c r="F157">
        <f>Table3[[#This Row],[DivPay]]*4</f>
        <v>1.8</v>
      </c>
      <c r="G157" s="2">
        <f>Table3[[#This Row],[FwdDiv]]/Table3[[#This Row],[SharePrice]]</f>
        <v>8.2949308755760377E-3</v>
      </c>
    </row>
    <row r="158" spans="2:7" ht="16" x14ac:dyDescent="0.2">
      <c r="B158" s="57">
        <v>44895</v>
      </c>
      <c r="C158" s="56">
        <v>217</v>
      </c>
      <c r="D158" s="56"/>
      <c r="E158" s="56">
        <v>0.45</v>
      </c>
      <c r="F158">
        <f>Table3[[#This Row],[DivPay]]*4</f>
        <v>1.8</v>
      </c>
      <c r="G158" s="2">
        <f>Table3[[#This Row],[FwdDiv]]/Table3[[#This Row],[SharePrice]]</f>
        <v>8.2949308755760377E-3</v>
      </c>
    </row>
    <row r="159" spans="2:7" ht="16" x14ac:dyDescent="0.2">
      <c r="B159" s="57">
        <v>44894</v>
      </c>
      <c r="C159" s="56">
        <v>209.06</v>
      </c>
      <c r="D159" s="56"/>
      <c r="E159" s="56">
        <v>0.45</v>
      </c>
      <c r="F159">
        <f>Table3[[#This Row],[DivPay]]*4</f>
        <v>1.8</v>
      </c>
      <c r="G159" s="2">
        <f>Table3[[#This Row],[FwdDiv]]/Table3[[#This Row],[SharePrice]]</f>
        <v>8.6099684301157563E-3</v>
      </c>
    </row>
    <row r="160" spans="2:7" ht="16" x14ac:dyDescent="0.2">
      <c r="B160" s="57">
        <v>44893</v>
      </c>
      <c r="C160" s="56">
        <v>211.26</v>
      </c>
      <c r="D160" s="56"/>
      <c r="E160" s="56">
        <v>0.45</v>
      </c>
      <c r="F160">
        <f>Table3[[#This Row],[DivPay]]*4</f>
        <v>1.8</v>
      </c>
      <c r="G160" s="2">
        <f>Table3[[#This Row],[FwdDiv]]/Table3[[#This Row],[SharePrice]]</f>
        <v>8.5203067310423188E-3</v>
      </c>
    </row>
    <row r="161" spans="2:7" ht="16" x14ac:dyDescent="0.2">
      <c r="B161" s="57">
        <v>44890</v>
      </c>
      <c r="C161" s="56">
        <v>213.79</v>
      </c>
      <c r="D161" s="56"/>
      <c r="E161" s="56">
        <v>0.45</v>
      </c>
      <c r="F161">
        <f>Table3[[#This Row],[DivPay]]*4</f>
        <v>1.8</v>
      </c>
      <c r="G161" s="2">
        <f>Table3[[#This Row],[FwdDiv]]/Table3[[#This Row],[SharePrice]]</f>
        <v>8.4194770569250201E-3</v>
      </c>
    </row>
    <row r="162" spans="2:7" ht="16" x14ac:dyDescent="0.2">
      <c r="B162" s="57">
        <v>44888</v>
      </c>
      <c r="C162" s="56">
        <v>211.73</v>
      </c>
      <c r="D162" s="56"/>
      <c r="E162" s="56">
        <v>0.45</v>
      </c>
      <c r="F162">
        <f>Table3[[#This Row],[DivPay]]*4</f>
        <v>1.8</v>
      </c>
      <c r="G162" s="2">
        <f>Table3[[#This Row],[FwdDiv]]/Table3[[#This Row],[SharePrice]]</f>
        <v>8.5013932838993063E-3</v>
      </c>
    </row>
    <row r="163" spans="2:7" ht="16" x14ac:dyDescent="0.2">
      <c r="B163" s="57">
        <v>44887</v>
      </c>
      <c r="C163" s="56">
        <v>210.33</v>
      </c>
      <c r="D163" s="56"/>
      <c r="E163" s="56">
        <v>0.45</v>
      </c>
      <c r="F163">
        <f>Table3[[#This Row],[DivPay]]*4</f>
        <v>1.8</v>
      </c>
      <c r="G163" s="2">
        <f>Table3[[#This Row],[FwdDiv]]/Table3[[#This Row],[SharePrice]]</f>
        <v>8.5579803166452723E-3</v>
      </c>
    </row>
    <row r="164" spans="2:7" ht="16" x14ac:dyDescent="0.2">
      <c r="B164" s="57">
        <v>44886</v>
      </c>
      <c r="C164" s="56">
        <v>206.32</v>
      </c>
      <c r="D164" s="56"/>
      <c r="E164" s="56">
        <v>0.45</v>
      </c>
      <c r="F164">
        <f>Table3[[#This Row],[DivPay]]*4</f>
        <v>1.8</v>
      </c>
      <c r="G164" s="2">
        <f>Table3[[#This Row],[FwdDiv]]/Table3[[#This Row],[SharePrice]]</f>
        <v>8.7243117487398221E-3</v>
      </c>
    </row>
    <row r="165" spans="2:7" ht="16" x14ac:dyDescent="0.2">
      <c r="B165" s="57">
        <v>44883</v>
      </c>
      <c r="C165" s="56">
        <v>210.8</v>
      </c>
      <c r="D165" s="56"/>
      <c r="E165" s="56">
        <v>0.45</v>
      </c>
      <c r="F165">
        <f>Table3[[#This Row],[DivPay]]*4</f>
        <v>1.8</v>
      </c>
      <c r="G165" s="2">
        <f>Table3[[#This Row],[FwdDiv]]/Table3[[#This Row],[SharePrice]]</f>
        <v>8.5388994307400382E-3</v>
      </c>
    </row>
    <row r="166" spans="2:7" ht="16" x14ac:dyDescent="0.2">
      <c r="B166" s="57">
        <v>44882</v>
      </c>
      <c r="C166" s="56">
        <v>210.99</v>
      </c>
      <c r="D166" s="56"/>
      <c r="E166" s="56">
        <v>0.45</v>
      </c>
      <c r="F166">
        <f>Table3[[#This Row],[DivPay]]*4</f>
        <v>1.8</v>
      </c>
      <c r="G166" s="2">
        <f>Table3[[#This Row],[FwdDiv]]/Table3[[#This Row],[SharePrice]]</f>
        <v>8.5312100099530774E-3</v>
      </c>
    </row>
    <row r="167" spans="2:7" ht="16" x14ac:dyDescent="0.2">
      <c r="B167" s="57">
        <v>44881</v>
      </c>
      <c r="C167" s="56">
        <v>210.14</v>
      </c>
      <c r="D167" s="56"/>
      <c r="E167" s="56">
        <v>0.45</v>
      </c>
      <c r="F167">
        <f>Table3[[#This Row],[DivPay]]*4</f>
        <v>1.8</v>
      </c>
      <c r="G167" s="2">
        <f>Table3[[#This Row],[FwdDiv]]/Table3[[#This Row],[SharePrice]]</f>
        <v>8.5657180927001062E-3</v>
      </c>
    </row>
    <row r="168" spans="2:7" ht="16" x14ac:dyDescent="0.2">
      <c r="B168" s="57">
        <v>44880</v>
      </c>
      <c r="C168" s="56">
        <v>209.99</v>
      </c>
      <c r="D168" s="56"/>
      <c r="E168" s="56">
        <v>0.45</v>
      </c>
      <c r="F168">
        <f>Table3[[#This Row],[DivPay]]*4</f>
        <v>1.8</v>
      </c>
      <c r="G168" s="2">
        <f>Table3[[#This Row],[FwdDiv]]/Table3[[#This Row],[SharePrice]]</f>
        <v>8.5718367541311492E-3</v>
      </c>
    </row>
    <row r="169" spans="2:7" ht="16" x14ac:dyDescent="0.2">
      <c r="B169" s="57">
        <v>44879</v>
      </c>
      <c r="C169" s="56">
        <v>206.86</v>
      </c>
      <c r="D169" s="56"/>
      <c r="E169" s="56">
        <v>0.45</v>
      </c>
      <c r="F169">
        <f>Table3[[#This Row],[DivPay]]*4</f>
        <v>1.8</v>
      </c>
      <c r="G169" s="2">
        <f>Table3[[#This Row],[FwdDiv]]/Table3[[#This Row],[SharePrice]]</f>
        <v>8.7015372715846459E-3</v>
      </c>
    </row>
    <row r="170" spans="2:7" ht="16" x14ac:dyDescent="0.2">
      <c r="B170" s="57">
        <v>44876</v>
      </c>
      <c r="C170" s="56">
        <v>205</v>
      </c>
      <c r="D170" s="56"/>
      <c r="E170" s="56">
        <v>0.45</v>
      </c>
      <c r="F170">
        <f>Table3[[#This Row],[DivPay]]*4</f>
        <v>1.8</v>
      </c>
      <c r="G170" s="2">
        <f>Table3[[#This Row],[FwdDiv]]/Table3[[#This Row],[SharePrice]]</f>
        <v>8.7804878048780496E-3</v>
      </c>
    </row>
    <row r="171" spans="2:7" ht="16" x14ac:dyDescent="0.2">
      <c r="B171" s="57">
        <v>44875</v>
      </c>
      <c r="C171" s="56">
        <v>205.57</v>
      </c>
      <c r="D171" s="56"/>
      <c r="E171" s="56">
        <v>0.45</v>
      </c>
      <c r="F171">
        <f>Table3[[#This Row],[DivPay]]*4</f>
        <v>1.8</v>
      </c>
      <c r="G171" s="2">
        <f>Table3[[#This Row],[FwdDiv]]/Table3[[#This Row],[SharePrice]]</f>
        <v>8.7561414603298145E-3</v>
      </c>
    </row>
    <row r="172" spans="2:7" ht="16" x14ac:dyDescent="0.2">
      <c r="B172" s="57">
        <v>44874</v>
      </c>
      <c r="C172" s="56">
        <v>193.93</v>
      </c>
      <c r="D172" s="56">
        <v>0.45</v>
      </c>
      <c r="E172" s="56">
        <v>0.45</v>
      </c>
      <c r="F172">
        <f>Table3[[#This Row],[DivPay]]*4</f>
        <v>1.8</v>
      </c>
      <c r="G172" s="2">
        <f>Table3[[#This Row],[FwdDiv]]/Table3[[#This Row],[SharePrice]]</f>
        <v>9.2816995823235184E-3</v>
      </c>
    </row>
    <row r="173" spans="2:7" ht="16" x14ac:dyDescent="0.2">
      <c r="B173" s="57">
        <v>44873</v>
      </c>
      <c r="C173" s="56">
        <v>201.78</v>
      </c>
      <c r="D173" s="56"/>
      <c r="E173" s="56">
        <v>0.375</v>
      </c>
      <c r="F173">
        <f>Table3[[#This Row],[DivPay]]*4</f>
        <v>1.5</v>
      </c>
      <c r="G173" s="2">
        <f>Table3[[#This Row],[FwdDiv]]/Table3[[#This Row],[SharePrice]]</f>
        <v>7.4338388343740706E-3</v>
      </c>
    </row>
    <row r="174" spans="2:7" ht="16" x14ac:dyDescent="0.2">
      <c r="B174" s="57">
        <v>44872</v>
      </c>
      <c r="C174" s="56">
        <v>200.1</v>
      </c>
      <c r="D174" s="56"/>
      <c r="E174" s="56">
        <v>0.375</v>
      </c>
      <c r="F174">
        <f>Table3[[#This Row],[DivPay]]*4</f>
        <v>1.5</v>
      </c>
      <c r="G174" s="2">
        <f>Table3[[#This Row],[FwdDiv]]/Table3[[#This Row],[SharePrice]]</f>
        <v>7.4962518740629685E-3</v>
      </c>
    </row>
    <row r="175" spans="2:7" ht="16" x14ac:dyDescent="0.2">
      <c r="B175" s="57">
        <v>44869</v>
      </c>
      <c r="C175" s="56">
        <v>196.98</v>
      </c>
      <c r="D175" s="56"/>
      <c r="E175" s="56">
        <v>0.375</v>
      </c>
      <c r="F175">
        <f>Table3[[#This Row],[DivPay]]*4</f>
        <v>1.5</v>
      </c>
      <c r="G175" s="2">
        <f>Table3[[#This Row],[FwdDiv]]/Table3[[#This Row],[SharePrice]]</f>
        <v>7.6149862930246729E-3</v>
      </c>
    </row>
    <row r="176" spans="2:7" ht="16" x14ac:dyDescent="0.2">
      <c r="B176" s="57">
        <v>44868</v>
      </c>
      <c r="C176" s="56">
        <v>194.75</v>
      </c>
      <c r="D176" s="56"/>
      <c r="E176" s="56">
        <v>0.375</v>
      </c>
      <c r="F176">
        <f>Table3[[#This Row],[DivPay]]*4</f>
        <v>1.5</v>
      </c>
      <c r="G176" s="2">
        <f>Table3[[#This Row],[FwdDiv]]/Table3[[#This Row],[SharePrice]]</f>
        <v>7.7021822849807449E-3</v>
      </c>
    </row>
    <row r="177" spans="2:7" ht="16" x14ac:dyDescent="0.2">
      <c r="B177" s="57">
        <v>44867</v>
      </c>
      <c r="C177" s="56">
        <v>200.95</v>
      </c>
      <c r="D177" s="56"/>
      <c r="E177" s="56">
        <v>0.375</v>
      </c>
      <c r="F177">
        <f>Table3[[#This Row],[DivPay]]*4</f>
        <v>1.5</v>
      </c>
      <c r="G177" s="2">
        <f>Table3[[#This Row],[FwdDiv]]/Table3[[#This Row],[SharePrice]]</f>
        <v>7.4645434187608859E-3</v>
      </c>
    </row>
    <row r="178" spans="2:7" ht="16" x14ac:dyDescent="0.2">
      <c r="B178" s="57">
        <v>44866</v>
      </c>
      <c r="C178" s="56">
        <v>206.93</v>
      </c>
      <c r="D178" s="56"/>
      <c r="E178" s="56">
        <v>0.375</v>
      </c>
      <c r="F178">
        <f>Table3[[#This Row],[DivPay]]*4</f>
        <v>1.5</v>
      </c>
      <c r="G178" s="2">
        <f>Table3[[#This Row],[FwdDiv]]/Table3[[#This Row],[SharePrice]]</f>
        <v>7.2488281061228428E-3</v>
      </c>
    </row>
    <row r="179" spans="2:7" ht="16" x14ac:dyDescent="0.2">
      <c r="B179" s="57">
        <v>44865</v>
      </c>
      <c r="C179" s="56">
        <v>207.16</v>
      </c>
      <c r="D179" s="56"/>
      <c r="E179" s="56">
        <v>0.375</v>
      </c>
      <c r="F179">
        <f>Table3[[#This Row],[DivPay]]*4</f>
        <v>1.5</v>
      </c>
      <c r="G179" s="2">
        <f>Table3[[#This Row],[FwdDiv]]/Table3[[#This Row],[SharePrice]]</f>
        <v>7.2407800733732385E-3</v>
      </c>
    </row>
    <row r="180" spans="2:7" ht="16" x14ac:dyDescent="0.2">
      <c r="B180" s="57">
        <v>44862</v>
      </c>
      <c r="C180" s="56">
        <v>209.34</v>
      </c>
      <c r="D180" s="56"/>
      <c r="E180" s="56">
        <v>0.375</v>
      </c>
      <c r="F180">
        <f>Table3[[#This Row],[DivPay]]*4</f>
        <v>1.5</v>
      </c>
      <c r="G180" s="2">
        <f>Table3[[#This Row],[FwdDiv]]/Table3[[#This Row],[SharePrice]]</f>
        <v>7.1653768988248785E-3</v>
      </c>
    </row>
    <row r="181" spans="2:7" ht="16" x14ac:dyDescent="0.2">
      <c r="B181" s="57">
        <v>44861</v>
      </c>
      <c r="C181" s="56">
        <v>204.29</v>
      </c>
      <c r="D181" s="56"/>
      <c r="E181" s="56">
        <v>0.375</v>
      </c>
      <c r="F181">
        <f>Table3[[#This Row],[DivPay]]*4</f>
        <v>1.5</v>
      </c>
      <c r="G181" s="2">
        <f>Table3[[#This Row],[FwdDiv]]/Table3[[#This Row],[SharePrice]]</f>
        <v>7.3425033041264872E-3</v>
      </c>
    </row>
    <row r="182" spans="2:7" ht="16" x14ac:dyDescent="0.2">
      <c r="B182" s="57">
        <v>44860</v>
      </c>
      <c r="C182" s="56">
        <v>203.33</v>
      </c>
      <c r="D182" s="56"/>
      <c r="E182" s="56">
        <v>0.375</v>
      </c>
      <c r="F182">
        <f>Table3[[#This Row],[DivPay]]*4</f>
        <v>1.5</v>
      </c>
      <c r="G182" s="2">
        <f>Table3[[#This Row],[FwdDiv]]/Table3[[#This Row],[SharePrice]]</f>
        <v>7.37717011754291E-3</v>
      </c>
    </row>
    <row r="183" spans="2:7" ht="16" x14ac:dyDescent="0.2">
      <c r="B183" s="57">
        <v>44859</v>
      </c>
      <c r="C183" s="56">
        <v>194.38</v>
      </c>
      <c r="D183" s="56"/>
      <c r="E183" s="56">
        <v>0.375</v>
      </c>
      <c r="F183">
        <f>Table3[[#This Row],[DivPay]]*4</f>
        <v>1.5</v>
      </c>
      <c r="G183" s="2">
        <f>Table3[[#This Row],[FwdDiv]]/Table3[[#This Row],[SharePrice]]</f>
        <v>7.7168432966354568E-3</v>
      </c>
    </row>
    <row r="184" spans="2:7" ht="16" x14ac:dyDescent="0.2">
      <c r="B184" s="57">
        <v>44858</v>
      </c>
      <c r="C184" s="56">
        <v>190.71</v>
      </c>
      <c r="D184" s="56"/>
      <c r="E184" s="56">
        <v>0.375</v>
      </c>
      <c r="F184">
        <f>Table3[[#This Row],[DivPay]]*4</f>
        <v>1.5</v>
      </c>
      <c r="G184" s="2">
        <f>Table3[[#This Row],[FwdDiv]]/Table3[[#This Row],[SharePrice]]</f>
        <v>7.8653452886581713E-3</v>
      </c>
    </row>
    <row r="185" spans="2:7" ht="16" x14ac:dyDescent="0.2">
      <c r="B185" s="57">
        <v>44855</v>
      </c>
      <c r="C185" s="56">
        <v>190.37</v>
      </c>
      <c r="D185" s="56"/>
      <c r="E185" s="56">
        <v>0.375</v>
      </c>
      <c r="F185">
        <f>Table3[[#This Row],[DivPay]]*4</f>
        <v>1.5</v>
      </c>
      <c r="G185" s="2">
        <f>Table3[[#This Row],[FwdDiv]]/Table3[[#This Row],[SharePrice]]</f>
        <v>7.8793927614645171E-3</v>
      </c>
    </row>
    <row r="186" spans="2:7" ht="16" x14ac:dyDescent="0.2">
      <c r="B186" s="57">
        <v>44854</v>
      </c>
      <c r="C186" s="56">
        <v>187.22</v>
      </c>
      <c r="D186" s="56"/>
      <c r="E186" s="56">
        <v>0.375</v>
      </c>
      <c r="F186">
        <f>Table3[[#This Row],[DivPay]]*4</f>
        <v>1.5</v>
      </c>
      <c r="G186" s="2">
        <f>Table3[[#This Row],[FwdDiv]]/Table3[[#This Row],[SharePrice]]</f>
        <v>8.0119645337036645E-3</v>
      </c>
    </row>
    <row r="187" spans="2:7" ht="16" x14ac:dyDescent="0.2">
      <c r="B187" s="57">
        <v>44853</v>
      </c>
      <c r="C187" s="56">
        <v>186.41</v>
      </c>
      <c r="D187" s="56"/>
      <c r="E187" s="56">
        <v>0.375</v>
      </c>
      <c r="F187">
        <f>Table3[[#This Row],[DivPay]]*4</f>
        <v>1.5</v>
      </c>
      <c r="G187" s="2">
        <f>Table3[[#This Row],[FwdDiv]]/Table3[[#This Row],[SharePrice]]</f>
        <v>8.0467786062979451E-3</v>
      </c>
    </row>
    <row r="188" spans="2:7" ht="16" x14ac:dyDescent="0.2">
      <c r="B188" s="57">
        <v>44852</v>
      </c>
      <c r="C188" s="56">
        <v>187.17</v>
      </c>
      <c r="D188" s="56"/>
      <c r="E188" s="56">
        <v>0.375</v>
      </c>
      <c r="F188">
        <f>Table3[[#This Row],[DivPay]]*4</f>
        <v>1.5</v>
      </c>
      <c r="G188" s="2">
        <f>Table3[[#This Row],[FwdDiv]]/Table3[[#This Row],[SharePrice]]</f>
        <v>8.0141048244911049E-3</v>
      </c>
    </row>
    <row r="189" spans="2:7" ht="16" x14ac:dyDescent="0.2">
      <c r="B189" s="57">
        <v>44851</v>
      </c>
      <c r="C189" s="56">
        <v>185.25</v>
      </c>
      <c r="D189" s="56"/>
      <c r="E189" s="56">
        <v>0.375</v>
      </c>
      <c r="F189">
        <f>Table3[[#This Row],[DivPay]]*4</f>
        <v>1.5</v>
      </c>
      <c r="G189" s="2">
        <f>Table3[[#This Row],[FwdDiv]]/Table3[[#This Row],[SharePrice]]</f>
        <v>8.0971659919028341E-3</v>
      </c>
    </row>
    <row r="190" spans="2:7" ht="16" x14ac:dyDescent="0.2">
      <c r="B190" s="57">
        <v>44848</v>
      </c>
      <c r="C190" s="56">
        <v>182.62</v>
      </c>
      <c r="D190" s="56"/>
      <c r="E190" s="56">
        <v>0.375</v>
      </c>
      <c r="F190">
        <f>Table3[[#This Row],[DivPay]]*4</f>
        <v>1.5</v>
      </c>
      <c r="G190" s="2">
        <f>Table3[[#This Row],[FwdDiv]]/Table3[[#This Row],[SharePrice]]</f>
        <v>8.2137772423611869E-3</v>
      </c>
    </row>
    <row r="191" spans="2:7" ht="16" x14ac:dyDescent="0.2">
      <c r="B191" s="57">
        <v>44847</v>
      </c>
      <c r="C191" s="56">
        <v>184.66</v>
      </c>
      <c r="D191" s="56"/>
      <c r="E191" s="56">
        <v>0.375</v>
      </c>
      <c r="F191">
        <f>Table3[[#This Row],[DivPay]]*4</f>
        <v>1.5</v>
      </c>
      <c r="G191" s="2">
        <f>Table3[[#This Row],[FwdDiv]]/Table3[[#This Row],[SharePrice]]</f>
        <v>8.1230369327412542E-3</v>
      </c>
    </row>
    <row r="192" spans="2:7" ht="16" x14ac:dyDescent="0.2">
      <c r="B192" s="57">
        <v>44846</v>
      </c>
      <c r="C192" s="56">
        <v>178.24</v>
      </c>
      <c r="D192" s="56"/>
      <c r="E192" s="56">
        <v>0.375</v>
      </c>
      <c r="F192">
        <f>Table3[[#This Row],[DivPay]]*4</f>
        <v>1.5</v>
      </c>
      <c r="G192" s="2">
        <f>Table3[[#This Row],[FwdDiv]]/Table3[[#This Row],[SharePrice]]</f>
        <v>8.4156193895870736E-3</v>
      </c>
    </row>
    <row r="193" spans="2:7" ht="16" x14ac:dyDescent="0.2">
      <c r="B193" s="57">
        <v>44845</v>
      </c>
      <c r="C193" s="56">
        <v>179.14</v>
      </c>
      <c r="D193" s="56"/>
      <c r="E193" s="56">
        <v>0.375</v>
      </c>
      <c r="F193">
        <f>Table3[[#This Row],[DivPay]]*4</f>
        <v>1.5</v>
      </c>
      <c r="G193" s="2">
        <f>Table3[[#This Row],[FwdDiv]]/Table3[[#This Row],[SharePrice]]</f>
        <v>8.3733392877079378E-3</v>
      </c>
    </row>
    <row r="194" spans="2:7" ht="16" x14ac:dyDescent="0.2">
      <c r="B194" s="57">
        <v>44844</v>
      </c>
      <c r="C194" s="56">
        <v>182.18</v>
      </c>
      <c r="D194" s="56"/>
      <c r="E194" s="56">
        <v>0.375</v>
      </c>
      <c r="F194">
        <f>Table3[[#This Row],[DivPay]]*4</f>
        <v>1.5</v>
      </c>
      <c r="G194" s="2">
        <f>Table3[[#This Row],[FwdDiv]]/Table3[[#This Row],[SharePrice]]</f>
        <v>8.2336151059391807E-3</v>
      </c>
    </row>
    <row r="195" spans="2:7" ht="16" x14ac:dyDescent="0.2">
      <c r="B195" s="57">
        <v>44841</v>
      </c>
      <c r="C195" s="56">
        <v>183.83</v>
      </c>
      <c r="D195" s="56"/>
      <c r="E195" s="56">
        <v>0.375</v>
      </c>
      <c r="F195">
        <f>Table3[[#This Row],[DivPay]]*4</f>
        <v>1.5</v>
      </c>
      <c r="G195" s="2">
        <f>Table3[[#This Row],[FwdDiv]]/Table3[[#This Row],[SharePrice]]</f>
        <v>8.1597127781102095E-3</v>
      </c>
    </row>
    <row r="196" spans="2:7" ht="16" x14ac:dyDescent="0.2">
      <c r="B196" s="57">
        <v>44840</v>
      </c>
      <c r="C196" s="56">
        <v>185.59</v>
      </c>
      <c r="D196" s="56"/>
      <c r="E196" s="56">
        <v>0.375</v>
      </c>
      <c r="F196">
        <f>Table3[[#This Row],[DivPay]]*4</f>
        <v>1.5</v>
      </c>
      <c r="G196" s="2">
        <f>Table3[[#This Row],[FwdDiv]]/Table3[[#This Row],[SharePrice]]</f>
        <v>8.0823320221994725E-3</v>
      </c>
    </row>
    <row r="197" spans="2:7" ht="16" x14ac:dyDescent="0.2">
      <c r="B197" s="57">
        <v>44839</v>
      </c>
      <c r="C197" s="56">
        <v>187.67</v>
      </c>
      <c r="D197" s="56"/>
      <c r="E197" s="56">
        <v>0.375</v>
      </c>
      <c r="F197">
        <f>Table3[[#This Row],[DivPay]]*4</f>
        <v>1.5</v>
      </c>
      <c r="G197" s="2">
        <f>Table3[[#This Row],[FwdDiv]]/Table3[[#This Row],[SharePrice]]</f>
        <v>7.992753237065062E-3</v>
      </c>
    </row>
    <row r="198" spans="2:7" ht="16" x14ac:dyDescent="0.2">
      <c r="B198" s="57">
        <v>44838</v>
      </c>
      <c r="C198" s="56">
        <v>185.65</v>
      </c>
      <c r="D198" s="56"/>
      <c r="E198" s="56">
        <v>0.375</v>
      </c>
      <c r="F198">
        <f>Table3[[#This Row],[DivPay]]*4</f>
        <v>1.5</v>
      </c>
      <c r="G198" s="2">
        <f>Table3[[#This Row],[FwdDiv]]/Table3[[#This Row],[SharePrice]]</f>
        <v>8.0797199030433614E-3</v>
      </c>
    </row>
    <row r="199" spans="2:7" ht="16" x14ac:dyDescent="0.2">
      <c r="B199" s="57">
        <v>44837</v>
      </c>
      <c r="C199" s="56">
        <v>181.65</v>
      </c>
      <c r="D199" s="56"/>
      <c r="E199" s="56">
        <v>0.375</v>
      </c>
      <c r="F199">
        <f>Table3[[#This Row],[DivPay]]*4</f>
        <v>1.5</v>
      </c>
      <c r="G199" s="2">
        <f>Table3[[#This Row],[FwdDiv]]/Table3[[#This Row],[SharePrice]]</f>
        <v>8.2576383154417832E-3</v>
      </c>
    </row>
    <row r="200" spans="2:7" ht="16" x14ac:dyDescent="0.2">
      <c r="B200" s="57">
        <v>44834</v>
      </c>
      <c r="C200" s="56">
        <v>177.65</v>
      </c>
      <c r="D200" s="56"/>
      <c r="E200" s="56">
        <v>0.375</v>
      </c>
      <c r="F200">
        <f>Table3[[#This Row],[DivPay]]*4</f>
        <v>1.5</v>
      </c>
      <c r="G200" s="2">
        <f>Table3[[#This Row],[FwdDiv]]/Table3[[#This Row],[SharePrice]]</f>
        <v>8.4435688150858428E-3</v>
      </c>
    </row>
    <row r="201" spans="2:7" ht="16" x14ac:dyDescent="0.2">
      <c r="B201" s="57">
        <v>44833</v>
      </c>
      <c r="C201" s="56">
        <v>180.06</v>
      </c>
      <c r="D201" s="56"/>
      <c r="E201" s="56">
        <v>0.375</v>
      </c>
      <c r="F201">
        <f>Table3[[#This Row],[DivPay]]*4</f>
        <v>1.5</v>
      </c>
      <c r="G201" s="2">
        <f>Table3[[#This Row],[FwdDiv]]/Table3[[#This Row],[SharePrice]]</f>
        <v>8.3305564811729429E-3</v>
      </c>
    </row>
    <row r="202" spans="2:7" ht="16" x14ac:dyDescent="0.2">
      <c r="B202" s="57">
        <v>44832</v>
      </c>
      <c r="C202" s="56">
        <v>179.18</v>
      </c>
      <c r="D202" s="56"/>
      <c r="E202" s="56">
        <v>0.375</v>
      </c>
      <c r="F202">
        <f>Table3[[#This Row],[DivPay]]*4</f>
        <v>1.5</v>
      </c>
      <c r="G202" s="2">
        <f>Table3[[#This Row],[FwdDiv]]/Table3[[#This Row],[SharePrice]]</f>
        <v>8.3714700301372926E-3</v>
      </c>
    </row>
    <row r="203" spans="2:7" ht="16" x14ac:dyDescent="0.2">
      <c r="B203" s="57">
        <v>44831</v>
      </c>
      <c r="C203" s="56">
        <v>177.87</v>
      </c>
      <c r="D203" s="56"/>
      <c r="E203" s="56">
        <v>0.375</v>
      </c>
      <c r="F203">
        <f>Table3[[#This Row],[DivPay]]*4</f>
        <v>1.5</v>
      </c>
      <c r="G203" s="2">
        <f>Table3[[#This Row],[FwdDiv]]/Table3[[#This Row],[SharePrice]]</f>
        <v>8.4331253162421987E-3</v>
      </c>
    </row>
    <row r="204" spans="2:7" ht="16" x14ac:dyDescent="0.2">
      <c r="B204" s="57">
        <v>44830</v>
      </c>
      <c r="C204" s="56">
        <v>180.59</v>
      </c>
      <c r="D204" s="56"/>
      <c r="E204" s="56">
        <v>0.375</v>
      </c>
      <c r="F204">
        <f>Table3[[#This Row],[DivPay]]*4</f>
        <v>1.5</v>
      </c>
      <c r="G204" s="2">
        <f>Table3[[#This Row],[FwdDiv]]/Table3[[#This Row],[SharePrice]]</f>
        <v>8.3061077579046454E-3</v>
      </c>
    </row>
    <row r="205" spans="2:7" ht="16" x14ac:dyDescent="0.2">
      <c r="B205" s="57">
        <v>44827</v>
      </c>
      <c r="C205" s="56">
        <v>183.96</v>
      </c>
      <c r="D205" s="56"/>
      <c r="E205" s="56">
        <v>0.375</v>
      </c>
      <c r="F205">
        <f>Table3[[#This Row],[DivPay]]*4</f>
        <v>1.5</v>
      </c>
      <c r="G205" s="2">
        <f>Table3[[#This Row],[FwdDiv]]/Table3[[#This Row],[SharePrice]]</f>
        <v>8.1539465101108932E-3</v>
      </c>
    </row>
    <row r="206" spans="2:7" ht="16" x14ac:dyDescent="0.2">
      <c r="B206" s="57">
        <v>44826</v>
      </c>
      <c r="C206" s="56">
        <v>185.79</v>
      </c>
      <c r="D206" s="56"/>
      <c r="E206" s="56">
        <v>0.375</v>
      </c>
      <c r="F206">
        <f>Table3[[#This Row],[DivPay]]*4</f>
        <v>1.5</v>
      </c>
      <c r="G206" s="2">
        <f>Table3[[#This Row],[FwdDiv]]/Table3[[#This Row],[SharePrice]]</f>
        <v>8.0736315194574523E-3</v>
      </c>
    </row>
    <row r="207" spans="2:7" ht="16" x14ac:dyDescent="0.2">
      <c r="B207" s="57">
        <v>44825</v>
      </c>
      <c r="C207" s="56">
        <v>187.02</v>
      </c>
      <c r="D207" s="56"/>
      <c r="E207" s="56">
        <v>0.375</v>
      </c>
      <c r="F207">
        <f>Table3[[#This Row],[DivPay]]*4</f>
        <v>1.5</v>
      </c>
      <c r="G207" s="2">
        <f>Table3[[#This Row],[FwdDiv]]/Table3[[#This Row],[SharePrice]]</f>
        <v>8.0205325633622062E-3</v>
      </c>
    </row>
    <row r="208" spans="2:7" ht="16" x14ac:dyDescent="0.2">
      <c r="B208" s="57">
        <v>44824</v>
      </c>
      <c r="C208" s="56">
        <v>192.07</v>
      </c>
      <c r="D208" s="56"/>
      <c r="E208" s="56">
        <v>0.375</v>
      </c>
      <c r="F208">
        <f>Table3[[#This Row],[DivPay]]*4</f>
        <v>1.5</v>
      </c>
      <c r="G208" s="2">
        <f>Table3[[#This Row],[FwdDiv]]/Table3[[#This Row],[SharePrice]]</f>
        <v>7.8096527307752383E-3</v>
      </c>
    </row>
    <row r="209" spans="2:7" ht="16" x14ac:dyDescent="0.2">
      <c r="B209" s="57">
        <v>44823</v>
      </c>
      <c r="C209" s="56">
        <v>193.13</v>
      </c>
      <c r="D209" s="56"/>
      <c r="E209" s="56">
        <v>0.375</v>
      </c>
      <c r="F209">
        <f>Table3[[#This Row],[DivPay]]*4</f>
        <v>1.5</v>
      </c>
      <c r="G209" s="2">
        <f>Table3[[#This Row],[FwdDiv]]/Table3[[#This Row],[SharePrice]]</f>
        <v>7.7667892093408585E-3</v>
      </c>
    </row>
    <row r="210" spans="2:7" ht="16" x14ac:dyDescent="0.2">
      <c r="B210" s="57">
        <v>44820</v>
      </c>
      <c r="C210" s="56">
        <v>193.3</v>
      </c>
      <c r="D210" s="56"/>
      <c r="E210" s="56">
        <v>0.375</v>
      </c>
      <c r="F210">
        <f>Table3[[#This Row],[DivPay]]*4</f>
        <v>1.5</v>
      </c>
      <c r="G210" s="2">
        <f>Table3[[#This Row],[FwdDiv]]/Table3[[#This Row],[SharePrice]]</f>
        <v>7.7599586135540608E-3</v>
      </c>
    </row>
    <row r="211" spans="2:7" ht="16" x14ac:dyDescent="0.2">
      <c r="B211" s="57">
        <v>44819</v>
      </c>
      <c r="C211" s="56">
        <v>195.37</v>
      </c>
      <c r="D211" s="56"/>
      <c r="E211" s="56">
        <v>0.375</v>
      </c>
      <c r="F211">
        <f>Table3[[#This Row],[DivPay]]*4</f>
        <v>1.5</v>
      </c>
      <c r="G211" s="2">
        <f>Table3[[#This Row],[FwdDiv]]/Table3[[#This Row],[SharePrice]]</f>
        <v>7.677739673440139E-3</v>
      </c>
    </row>
    <row r="212" spans="2:7" ht="16" x14ac:dyDescent="0.2">
      <c r="B212" s="57">
        <v>44818</v>
      </c>
      <c r="C212" s="56">
        <v>199.41</v>
      </c>
      <c r="D212" s="56"/>
      <c r="E212" s="56">
        <v>0.375</v>
      </c>
      <c r="F212">
        <f>Table3[[#This Row],[DivPay]]*4</f>
        <v>1.5</v>
      </c>
      <c r="G212" s="2">
        <f>Table3[[#This Row],[FwdDiv]]/Table3[[#This Row],[SharePrice]]</f>
        <v>7.5221904618624942E-3</v>
      </c>
    </row>
    <row r="213" spans="2:7" ht="16" x14ac:dyDescent="0.2">
      <c r="B213" s="57">
        <v>44817</v>
      </c>
      <c r="C213" s="56">
        <v>199.67</v>
      </c>
      <c r="D213" s="56"/>
      <c r="E213" s="56">
        <v>0.375</v>
      </c>
      <c r="F213">
        <f>Table3[[#This Row],[DivPay]]*4</f>
        <v>1.5</v>
      </c>
      <c r="G213" s="2">
        <f>Table3[[#This Row],[FwdDiv]]/Table3[[#This Row],[SharePrice]]</f>
        <v>7.5123954524966199E-3</v>
      </c>
    </row>
    <row r="214" spans="2:7" ht="16" x14ac:dyDescent="0.2">
      <c r="B214" s="57">
        <v>44816</v>
      </c>
      <c r="C214" s="56">
        <v>206.63</v>
      </c>
      <c r="D214" s="56"/>
      <c r="E214" s="56">
        <v>0.375</v>
      </c>
      <c r="F214">
        <f>Table3[[#This Row],[DivPay]]*4</f>
        <v>1.5</v>
      </c>
      <c r="G214" s="2">
        <f>Table3[[#This Row],[FwdDiv]]/Table3[[#This Row],[SharePrice]]</f>
        <v>7.259352465760054E-3</v>
      </c>
    </row>
    <row r="215" spans="2:7" ht="16" x14ac:dyDescent="0.2">
      <c r="B215" s="57">
        <v>44813</v>
      </c>
      <c r="C215" s="56">
        <v>205.2</v>
      </c>
      <c r="D215" s="56"/>
      <c r="E215" s="56">
        <v>0.375</v>
      </c>
      <c r="F215">
        <f>Table3[[#This Row],[DivPay]]*4</f>
        <v>1.5</v>
      </c>
      <c r="G215" s="2">
        <f>Table3[[#This Row],[FwdDiv]]/Table3[[#This Row],[SharePrice]]</f>
        <v>7.3099415204678367E-3</v>
      </c>
    </row>
    <row r="216" spans="2:7" ht="16" x14ac:dyDescent="0.2">
      <c r="B216" s="57">
        <v>44812</v>
      </c>
      <c r="C216" s="56">
        <v>200.71</v>
      </c>
      <c r="D216" s="56"/>
      <c r="E216" s="56">
        <v>0.375</v>
      </c>
      <c r="F216">
        <f>Table3[[#This Row],[DivPay]]*4</f>
        <v>1.5</v>
      </c>
      <c r="G216" s="2">
        <f>Table3[[#This Row],[FwdDiv]]/Table3[[#This Row],[SharePrice]]</f>
        <v>7.4734691843953965E-3</v>
      </c>
    </row>
    <row r="217" spans="2:7" ht="16" x14ac:dyDescent="0.2">
      <c r="B217" s="57">
        <v>44811</v>
      </c>
      <c r="C217" s="56">
        <v>200.42</v>
      </c>
      <c r="D217" s="56"/>
      <c r="E217" s="56">
        <v>0.375</v>
      </c>
      <c r="F217">
        <f>Table3[[#This Row],[DivPay]]*4</f>
        <v>1.5</v>
      </c>
      <c r="G217" s="2">
        <f>Table3[[#This Row],[FwdDiv]]/Table3[[#This Row],[SharePrice]]</f>
        <v>7.4842830056880555E-3</v>
      </c>
    </row>
    <row r="218" spans="2:7" ht="16" x14ac:dyDescent="0.2">
      <c r="B218" s="57">
        <v>44810</v>
      </c>
      <c r="C218" s="56">
        <v>198.64</v>
      </c>
      <c r="D218" s="56"/>
      <c r="E218" s="56">
        <v>0.375</v>
      </c>
      <c r="F218">
        <f>Table3[[#This Row],[DivPay]]*4</f>
        <v>1.5</v>
      </c>
      <c r="G218" s="2">
        <f>Table3[[#This Row],[FwdDiv]]/Table3[[#This Row],[SharePrice]]</f>
        <v>7.5513491743858241E-3</v>
      </c>
    </row>
    <row r="219" spans="2:7" ht="16" x14ac:dyDescent="0.2">
      <c r="B219" s="57">
        <v>44806</v>
      </c>
      <c r="C219" s="56">
        <v>197.76</v>
      </c>
      <c r="D219" s="56"/>
      <c r="E219" s="56">
        <v>0.375</v>
      </c>
      <c r="F219">
        <f>Table3[[#This Row],[DivPay]]*4</f>
        <v>1.5</v>
      </c>
      <c r="G219" s="2">
        <f>Table3[[#This Row],[FwdDiv]]/Table3[[#This Row],[SharePrice]]</f>
        <v>7.5849514563106797E-3</v>
      </c>
    </row>
    <row r="220" spans="2:7" ht="16" x14ac:dyDescent="0.2">
      <c r="B220" s="57">
        <v>44805</v>
      </c>
      <c r="C220" s="56">
        <v>200.13</v>
      </c>
      <c r="D220" s="56"/>
      <c r="E220" s="56">
        <v>0.375</v>
      </c>
      <c r="F220">
        <f>Table3[[#This Row],[DivPay]]*4</f>
        <v>1.5</v>
      </c>
      <c r="G220" s="2">
        <f>Table3[[#This Row],[FwdDiv]]/Table3[[#This Row],[SharePrice]]</f>
        <v>7.4951281666916503E-3</v>
      </c>
    </row>
    <row r="221" spans="2:7" ht="16" x14ac:dyDescent="0.2">
      <c r="B221" s="57">
        <v>44804</v>
      </c>
      <c r="C221" s="56">
        <v>198.71</v>
      </c>
      <c r="D221" s="56"/>
      <c r="E221" s="56">
        <v>0.375</v>
      </c>
      <c r="F221">
        <f>Table3[[#This Row],[DivPay]]*4</f>
        <v>1.5</v>
      </c>
      <c r="G221" s="2">
        <f>Table3[[#This Row],[FwdDiv]]/Table3[[#This Row],[SharePrice]]</f>
        <v>7.5486890443359671E-3</v>
      </c>
    </row>
    <row r="222" spans="2:7" ht="16" x14ac:dyDescent="0.2">
      <c r="B222" s="57">
        <v>44803</v>
      </c>
      <c r="C222" s="56">
        <v>201.38</v>
      </c>
      <c r="D222" s="56"/>
      <c r="E222" s="56">
        <v>0.375</v>
      </c>
      <c r="F222">
        <f>Table3[[#This Row],[DivPay]]*4</f>
        <v>1.5</v>
      </c>
      <c r="G222" s="2">
        <f>Table3[[#This Row],[FwdDiv]]/Table3[[#This Row],[SharePrice]]</f>
        <v>7.4486046280663422E-3</v>
      </c>
    </row>
    <row r="223" spans="2:7" ht="16" x14ac:dyDescent="0.2">
      <c r="B223" s="57">
        <v>44802</v>
      </c>
      <c r="C223" s="56">
        <v>202.33</v>
      </c>
      <c r="D223" s="56"/>
      <c r="E223" s="56">
        <v>0.375</v>
      </c>
      <c r="F223">
        <f>Table3[[#This Row],[DivPay]]*4</f>
        <v>1.5</v>
      </c>
      <c r="G223" s="2">
        <f>Table3[[#This Row],[FwdDiv]]/Table3[[#This Row],[SharePrice]]</f>
        <v>7.413631196560075E-3</v>
      </c>
    </row>
    <row r="224" spans="2:7" ht="16" x14ac:dyDescent="0.2">
      <c r="B224" s="57">
        <v>44799</v>
      </c>
      <c r="C224" s="56">
        <v>202.89</v>
      </c>
      <c r="D224" s="56"/>
      <c r="E224" s="56">
        <v>0.375</v>
      </c>
      <c r="F224">
        <f>Table3[[#This Row],[DivPay]]*4</f>
        <v>1.5</v>
      </c>
      <c r="G224" s="2">
        <f>Table3[[#This Row],[FwdDiv]]/Table3[[#This Row],[SharePrice]]</f>
        <v>7.393168712110011E-3</v>
      </c>
    </row>
    <row r="225" spans="2:7" ht="16" x14ac:dyDescent="0.2">
      <c r="B225" s="57">
        <v>44798</v>
      </c>
      <c r="C225" s="56">
        <v>209.82</v>
      </c>
      <c r="D225" s="56"/>
      <c r="E225" s="56">
        <v>0.375</v>
      </c>
      <c r="F225">
        <f>Table3[[#This Row],[DivPay]]*4</f>
        <v>1.5</v>
      </c>
      <c r="G225" s="2">
        <f>Table3[[#This Row],[FwdDiv]]/Table3[[#This Row],[SharePrice]]</f>
        <v>7.1489848441521307E-3</v>
      </c>
    </row>
    <row r="226" spans="2:7" ht="16" x14ac:dyDescent="0.2">
      <c r="B226" s="57">
        <v>44797</v>
      </c>
      <c r="C226" s="56">
        <v>206.67</v>
      </c>
      <c r="D226" s="56"/>
      <c r="E226" s="56">
        <v>0.375</v>
      </c>
      <c r="F226">
        <f>Table3[[#This Row],[DivPay]]*4</f>
        <v>1.5</v>
      </c>
      <c r="G226" s="2">
        <f>Table3[[#This Row],[FwdDiv]]/Table3[[#This Row],[SharePrice]]</f>
        <v>7.2579474524604448E-3</v>
      </c>
    </row>
    <row r="227" spans="2:7" ht="16" x14ac:dyDescent="0.2">
      <c r="B227" s="57">
        <v>44796</v>
      </c>
      <c r="C227" s="56">
        <v>206.8</v>
      </c>
      <c r="D227" s="56"/>
      <c r="E227" s="56">
        <v>0.375</v>
      </c>
      <c r="F227">
        <f>Table3[[#This Row],[DivPay]]*4</f>
        <v>1.5</v>
      </c>
      <c r="G227" s="2">
        <f>Table3[[#This Row],[FwdDiv]]/Table3[[#This Row],[SharePrice]]</f>
        <v>7.2533849129593807E-3</v>
      </c>
    </row>
    <row r="228" spans="2:7" ht="16" x14ac:dyDescent="0.2">
      <c r="B228" s="57">
        <v>44795</v>
      </c>
      <c r="C228" s="56">
        <v>208.61</v>
      </c>
      <c r="D228" s="56"/>
      <c r="E228" s="56">
        <v>0.375</v>
      </c>
      <c r="F228">
        <f>Table3[[#This Row],[DivPay]]*4</f>
        <v>1.5</v>
      </c>
      <c r="G228" s="2">
        <f>Table3[[#This Row],[FwdDiv]]/Table3[[#This Row],[SharePrice]]</f>
        <v>7.1904510809644787E-3</v>
      </c>
    </row>
    <row r="229" spans="2:7" ht="16" x14ac:dyDescent="0.2">
      <c r="B229" s="57">
        <v>44792</v>
      </c>
      <c r="C229" s="56">
        <v>212.82</v>
      </c>
      <c r="D229" s="56"/>
      <c r="E229" s="56">
        <v>0.375</v>
      </c>
      <c r="F229">
        <f>Table3[[#This Row],[DivPay]]*4</f>
        <v>1.5</v>
      </c>
      <c r="G229" s="2">
        <f>Table3[[#This Row],[FwdDiv]]/Table3[[#This Row],[SharePrice]]</f>
        <v>7.0482097547223009E-3</v>
      </c>
    </row>
    <row r="230" spans="2:7" ht="16" x14ac:dyDescent="0.2">
      <c r="B230" s="57">
        <v>44791</v>
      </c>
      <c r="C230" s="56">
        <v>215.25</v>
      </c>
      <c r="D230" s="56"/>
      <c r="E230" s="56">
        <v>0.375</v>
      </c>
      <c r="F230">
        <f>Table3[[#This Row],[DivPay]]*4</f>
        <v>1.5</v>
      </c>
      <c r="G230" s="2">
        <f>Table3[[#This Row],[FwdDiv]]/Table3[[#This Row],[SharePrice]]</f>
        <v>6.9686411149825784E-3</v>
      </c>
    </row>
    <row r="231" spans="2:7" ht="16" x14ac:dyDescent="0.2">
      <c r="B231" s="57">
        <v>44790</v>
      </c>
      <c r="C231" s="56">
        <v>214.52</v>
      </c>
      <c r="D231" s="56"/>
      <c r="E231" s="56">
        <v>0.375</v>
      </c>
      <c r="F231">
        <f>Table3[[#This Row],[DivPay]]*4</f>
        <v>1.5</v>
      </c>
      <c r="G231" s="2">
        <f>Table3[[#This Row],[FwdDiv]]/Table3[[#This Row],[SharePrice]]</f>
        <v>6.9923550251724774E-3</v>
      </c>
    </row>
    <row r="232" spans="2:7" ht="16" x14ac:dyDescent="0.2">
      <c r="B232" s="57">
        <v>44789</v>
      </c>
      <c r="C232" s="56">
        <v>217.14</v>
      </c>
      <c r="D232" s="56"/>
      <c r="E232" s="56">
        <v>0.375</v>
      </c>
      <c r="F232">
        <f>Table3[[#This Row],[DivPay]]*4</f>
        <v>1.5</v>
      </c>
      <c r="G232" s="2">
        <f>Table3[[#This Row],[FwdDiv]]/Table3[[#This Row],[SharePrice]]</f>
        <v>6.9079856313898867E-3</v>
      </c>
    </row>
    <row r="233" spans="2:7" ht="16" x14ac:dyDescent="0.2">
      <c r="B233" s="57">
        <v>44788</v>
      </c>
      <c r="C233" s="56">
        <v>216.42</v>
      </c>
      <c r="D233" s="56"/>
      <c r="E233" s="56">
        <v>0.375</v>
      </c>
      <c r="F233">
        <f>Table3[[#This Row],[DivPay]]*4</f>
        <v>1.5</v>
      </c>
      <c r="G233" s="2">
        <f>Table3[[#This Row],[FwdDiv]]/Table3[[#This Row],[SharePrice]]</f>
        <v>6.930967563071805E-3</v>
      </c>
    </row>
    <row r="234" spans="2:7" ht="16" x14ac:dyDescent="0.2">
      <c r="B234" s="57">
        <v>44785</v>
      </c>
      <c r="C234" s="56">
        <v>211.33</v>
      </c>
      <c r="D234" s="56"/>
      <c r="E234" s="56">
        <v>0.375</v>
      </c>
      <c r="F234">
        <f>Table3[[#This Row],[DivPay]]*4</f>
        <v>1.5</v>
      </c>
      <c r="G234" s="2">
        <f>Table3[[#This Row],[FwdDiv]]/Table3[[#This Row],[SharePrice]]</f>
        <v>7.097903752425117E-3</v>
      </c>
    </row>
    <row r="235" spans="2:7" ht="16" x14ac:dyDescent="0.2">
      <c r="B235" s="57">
        <v>44784</v>
      </c>
      <c r="C235" s="56">
        <v>211.08</v>
      </c>
      <c r="D235" s="56">
        <v>0.375</v>
      </c>
      <c r="E235" s="56">
        <v>0.375</v>
      </c>
      <c r="F235">
        <f>Table3[[#This Row],[DivPay]]*4</f>
        <v>1.5</v>
      </c>
      <c r="G235" s="2">
        <f>Table3[[#This Row],[FwdDiv]]/Table3[[#This Row],[SharePrice]]</f>
        <v>7.1063104036384302E-3</v>
      </c>
    </row>
    <row r="236" spans="2:7" ht="16" x14ac:dyDescent="0.2">
      <c r="B236" s="57">
        <v>44783</v>
      </c>
      <c r="C236" s="56">
        <v>212.1</v>
      </c>
      <c r="D236" s="56"/>
      <c r="E236" s="56">
        <v>0.375</v>
      </c>
      <c r="F236">
        <f>Table3[[#This Row],[DivPay]]*4</f>
        <v>1.5</v>
      </c>
      <c r="G236" s="2">
        <f>Table3[[#This Row],[FwdDiv]]/Table3[[#This Row],[SharePrice]]</f>
        <v>7.0721357850070726E-3</v>
      </c>
    </row>
    <row r="237" spans="2:7" ht="16" x14ac:dyDescent="0.2">
      <c r="B237" s="57">
        <v>44782</v>
      </c>
      <c r="C237" s="56">
        <v>210.26</v>
      </c>
      <c r="D237" s="56"/>
      <c r="E237" s="56">
        <v>0.375</v>
      </c>
      <c r="F237">
        <f>Table3[[#This Row],[DivPay]]*4</f>
        <v>1.5</v>
      </c>
      <c r="G237" s="2">
        <f>Table3[[#This Row],[FwdDiv]]/Table3[[#This Row],[SharePrice]]</f>
        <v>7.1340245410444212E-3</v>
      </c>
    </row>
    <row r="238" spans="2:7" ht="16" x14ac:dyDescent="0.2">
      <c r="B238" s="57">
        <v>44781</v>
      </c>
      <c r="C238" s="56">
        <v>213.32</v>
      </c>
      <c r="D238" s="56"/>
      <c r="E238" s="56">
        <v>0.375</v>
      </c>
      <c r="F238">
        <f>Table3[[#This Row],[DivPay]]*4</f>
        <v>1.5</v>
      </c>
      <c r="G238" s="2">
        <f>Table3[[#This Row],[FwdDiv]]/Table3[[#This Row],[SharePrice]]</f>
        <v>7.0316894805925369E-3</v>
      </c>
    </row>
    <row r="239" spans="2:7" ht="16" x14ac:dyDescent="0.2">
      <c r="B239" s="57">
        <v>44778</v>
      </c>
      <c r="C239" s="56">
        <v>215.87</v>
      </c>
      <c r="D239" s="56"/>
      <c r="E239" s="56">
        <v>0.375</v>
      </c>
      <c r="F239">
        <f>Table3[[#This Row],[DivPay]]*4</f>
        <v>1.5</v>
      </c>
      <c r="G239" s="2">
        <f>Table3[[#This Row],[FwdDiv]]/Table3[[#This Row],[SharePrice]]</f>
        <v>6.9486264881641726E-3</v>
      </c>
    </row>
    <row r="240" spans="2:7" ht="16" x14ac:dyDescent="0.2">
      <c r="B240" s="57">
        <v>44777</v>
      </c>
      <c r="C240" s="56">
        <v>213.47</v>
      </c>
      <c r="D240" s="56"/>
      <c r="E240" s="56">
        <v>0.375</v>
      </c>
      <c r="F240">
        <f>Table3[[#This Row],[DivPay]]*4</f>
        <v>1.5</v>
      </c>
      <c r="G240" s="2">
        <f>Table3[[#This Row],[FwdDiv]]/Table3[[#This Row],[SharePrice]]</f>
        <v>7.0267484892490746E-3</v>
      </c>
    </row>
    <row r="241" spans="2:7" ht="16" x14ac:dyDescent="0.2">
      <c r="B241" s="57">
        <v>44776</v>
      </c>
      <c r="C241" s="56">
        <v>208.48</v>
      </c>
      <c r="D241" s="56"/>
      <c r="E241" s="56">
        <v>0.375</v>
      </c>
      <c r="F241">
        <f>Table3[[#This Row],[DivPay]]*4</f>
        <v>1.5</v>
      </c>
      <c r="G241" s="2">
        <f>Table3[[#This Row],[FwdDiv]]/Table3[[#This Row],[SharePrice]]</f>
        <v>7.1949347659247889E-3</v>
      </c>
    </row>
    <row r="242" spans="2:7" ht="16" x14ac:dyDescent="0.2">
      <c r="B242" s="57">
        <v>44775</v>
      </c>
      <c r="C242" s="56">
        <v>206.26</v>
      </c>
      <c r="D242" s="56"/>
      <c r="E242" s="56">
        <v>0.375</v>
      </c>
      <c r="F242">
        <f>Table3[[#This Row],[DivPay]]*4</f>
        <v>1.5</v>
      </c>
      <c r="G242" s="2">
        <f>Table3[[#This Row],[FwdDiv]]/Table3[[#This Row],[SharePrice]]</f>
        <v>7.2723746727431397E-3</v>
      </c>
    </row>
    <row r="243" spans="2:7" ht="16" x14ac:dyDescent="0.2">
      <c r="B243" s="57">
        <v>44774</v>
      </c>
      <c r="C243" s="56">
        <v>211.36</v>
      </c>
      <c r="D243" s="56"/>
      <c r="E243" s="56">
        <v>0.375</v>
      </c>
      <c r="F243">
        <f>Table3[[#This Row],[DivPay]]*4</f>
        <v>1.5</v>
      </c>
      <c r="G243" s="2">
        <f>Table3[[#This Row],[FwdDiv]]/Table3[[#This Row],[SharePrice]]</f>
        <v>7.0968962906888715E-3</v>
      </c>
    </row>
    <row r="244" spans="2:7" ht="16" x14ac:dyDescent="0.2">
      <c r="B244" s="57">
        <v>44771</v>
      </c>
      <c r="C244" s="56">
        <v>212.11</v>
      </c>
      <c r="D244" s="56"/>
      <c r="E244" s="56">
        <v>0.375</v>
      </c>
      <c r="F244">
        <f>Table3[[#This Row],[DivPay]]*4</f>
        <v>1.5</v>
      </c>
      <c r="G244" s="2">
        <f>Table3[[#This Row],[FwdDiv]]/Table3[[#This Row],[SharePrice]]</f>
        <v>7.071802366696525E-3</v>
      </c>
    </row>
    <row r="245" spans="2:7" ht="16" x14ac:dyDescent="0.2">
      <c r="B245" s="57">
        <v>44770</v>
      </c>
      <c r="C245" s="56">
        <v>211.35</v>
      </c>
      <c r="D245" s="56"/>
      <c r="E245" s="56">
        <v>0.375</v>
      </c>
      <c r="F245">
        <f>Table3[[#This Row],[DivPay]]*4</f>
        <v>1.5</v>
      </c>
      <c r="G245" s="2">
        <f>Table3[[#This Row],[FwdDiv]]/Table3[[#This Row],[SharePrice]]</f>
        <v>7.0972320794889998E-3</v>
      </c>
    </row>
    <row r="246" spans="2:7" ht="16" x14ac:dyDescent="0.2">
      <c r="B246" s="57">
        <v>44769</v>
      </c>
      <c r="C246" s="56">
        <v>210.47</v>
      </c>
      <c r="D246" s="56"/>
      <c r="E246" s="56">
        <v>0.375</v>
      </c>
      <c r="F246">
        <f>Table3[[#This Row],[DivPay]]*4</f>
        <v>1.5</v>
      </c>
      <c r="G246" s="2">
        <f>Table3[[#This Row],[FwdDiv]]/Table3[[#This Row],[SharePrice]]</f>
        <v>7.1269064474746993E-3</v>
      </c>
    </row>
    <row r="247" spans="2:7" ht="16" x14ac:dyDescent="0.2">
      <c r="B247" s="57">
        <v>44768</v>
      </c>
      <c r="C247" s="56">
        <v>212.49</v>
      </c>
      <c r="D247" s="56"/>
      <c r="E247" s="56">
        <v>0.375</v>
      </c>
      <c r="F247">
        <f>Table3[[#This Row],[DivPay]]*4</f>
        <v>1.5</v>
      </c>
      <c r="G247" s="2">
        <f>Table3[[#This Row],[FwdDiv]]/Table3[[#This Row],[SharePrice]]</f>
        <v>7.0591557249752926E-3</v>
      </c>
    </row>
    <row r="248" spans="2:7" ht="16" x14ac:dyDescent="0.2">
      <c r="B248" s="57">
        <v>44767</v>
      </c>
      <c r="C248" s="56">
        <v>214.27</v>
      </c>
      <c r="D248" s="56"/>
      <c r="E248" s="56">
        <v>0.375</v>
      </c>
      <c r="F248">
        <f>Table3[[#This Row],[DivPay]]*4</f>
        <v>1.5</v>
      </c>
      <c r="G248" s="2">
        <f>Table3[[#This Row],[FwdDiv]]/Table3[[#This Row],[SharePrice]]</f>
        <v>7.0005133709805378E-3</v>
      </c>
    </row>
    <row r="249" spans="2:7" ht="16" x14ac:dyDescent="0.2">
      <c r="B249" s="57">
        <v>44764</v>
      </c>
      <c r="C249" s="56">
        <v>213.7</v>
      </c>
      <c r="D249" s="56"/>
      <c r="E249" s="56">
        <v>0.375</v>
      </c>
      <c r="F249">
        <f>Table3[[#This Row],[DivPay]]*4</f>
        <v>1.5</v>
      </c>
      <c r="G249" s="2">
        <f>Table3[[#This Row],[FwdDiv]]/Table3[[#This Row],[SharePrice]]</f>
        <v>7.0191857744501644E-3</v>
      </c>
    </row>
    <row r="250" spans="2:7" ht="16" x14ac:dyDescent="0.2">
      <c r="B250" s="57">
        <v>44763</v>
      </c>
      <c r="C250" s="56">
        <v>216.19</v>
      </c>
      <c r="D250" s="56"/>
      <c r="E250" s="56">
        <v>0.375</v>
      </c>
      <c r="F250">
        <f>Table3[[#This Row],[DivPay]]*4</f>
        <v>1.5</v>
      </c>
      <c r="G250" s="2">
        <f>Table3[[#This Row],[FwdDiv]]/Table3[[#This Row],[SharePrice]]</f>
        <v>6.938341273879458E-3</v>
      </c>
    </row>
    <row r="251" spans="2:7" ht="16" x14ac:dyDescent="0.2">
      <c r="B251" s="57">
        <v>44762</v>
      </c>
      <c r="C251" s="56">
        <v>213.37</v>
      </c>
      <c r="D251" s="56"/>
      <c r="E251" s="56">
        <v>0.375</v>
      </c>
      <c r="F251">
        <f>Table3[[#This Row],[DivPay]]*4</f>
        <v>1.5</v>
      </c>
      <c r="G251" s="2">
        <f>Table3[[#This Row],[FwdDiv]]/Table3[[#This Row],[SharePrice]]</f>
        <v>7.0300417115808219E-3</v>
      </c>
    </row>
    <row r="252" spans="2:7" ht="16" x14ac:dyDescent="0.2">
      <c r="B252" s="57">
        <v>44761</v>
      </c>
      <c r="C252" s="56">
        <v>213.66</v>
      </c>
      <c r="D252" s="56"/>
      <c r="E252" s="56">
        <v>0.375</v>
      </c>
      <c r="F252">
        <f>Table3[[#This Row],[DivPay]]*4</f>
        <v>1.5</v>
      </c>
      <c r="G252" s="2">
        <f>Table3[[#This Row],[FwdDiv]]/Table3[[#This Row],[SharePrice]]</f>
        <v>7.0204998595900028E-3</v>
      </c>
    </row>
    <row r="253" spans="2:7" ht="16" x14ac:dyDescent="0.2">
      <c r="B253" s="57">
        <v>44760</v>
      </c>
      <c r="C253" s="56">
        <v>207.21</v>
      </c>
      <c r="D253" s="56"/>
      <c r="E253" s="56">
        <v>0.375</v>
      </c>
      <c r="F253">
        <f>Table3[[#This Row],[DivPay]]*4</f>
        <v>1.5</v>
      </c>
      <c r="G253" s="2">
        <f>Table3[[#This Row],[FwdDiv]]/Table3[[#This Row],[SharePrice]]</f>
        <v>7.2390328652092075E-3</v>
      </c>
    </row>
    <row r="254" spans="2:7" ht="16" x14ac:dyDescent="0.2">
      <c r="B254" s="57">
        <v>44757</v>
      </c>
      <c r="C254" s="56">
        <v>210.04</v>
      </c>
      <c r="D254" s="56"/>
      <c r="E254" s="56">
        <v>0.375</v>
      </c>
      <c r="F254">
        <f>Table3[[#This Row],[DivPay]]*4</f>
        <v>1.5</v>
      </c>
      <c r="G254" s="2">
        <f>Table3[[#This Row],[FwdDiv]]/Table3[[#This Row],[SharePrice]]</f>
        <v>7.1414968577413829E-3</v>
      </c>
    </row>
    <row r="255" spans="2:7" ht="16" x14ac:dyDescent="0.2">
      <c r="B255" s="57">
        <v>44756</v>
      </c>
      <c r="C255" s="56">
        <v>205.91</v>
      </c>
      <c r="D255" s="56"/>
      <c r="E255" s="56">
        <v>0.375</v>
      </c>
      <c r="F255">
        <f>Table3[[#This Row],[DivPay]]*4</f>
        <v>1.5</v>
      </c>
      <c r="G255" s="2">
        <f>Table3[[#This Row],[FwdDiv]]/Table3[[#This Row],[SharePrice]]</f>
        <v>7.2847360497304645E-3</v>
      </c>
    </row>
    <row r="256" spans="2:7" ht="16" x14ac:dyDescent="0.2">
      <c r="B256" s="57">
        <v>44755</v>
      </c>
      <c r="C256" s="56">
        <v>204.15</v>
      </c>
      <c r="D256" s="56"/>
      <c r="E256" s="56">
        <v>0.375</v>
      </c>
      <c r="F256">
        <f>Table3[[#This Row],[DivPay]]*4</f>
        <v>1.5</v>
      </c>
      <c r="G256" s="2">
        <f>Table3[[#This Row],[FwdDiv]]/Table3[[#This Row],[SharePrice]]</f>
        <v>7.3475385745775165E-3</v>
      </c>
    </row>
    <row r="257" spans="2:7" ht="16" x14ac:dyDescent="0.2">
      <c r="B257" s="57">
        <v>44754</v>
      </c>
      <c r="C257" s="56">
        <v>204.82</v>
      </c>
      <c r="D257" s="56"/>
      <c r="E257" s="56">
        <v>0.375</v>
      </c>
      <c r="F257">
        <f>Table3[[#This Row],[DivPay]]*4</f>
        <v>1.5</v>
      </c>
      <c r="G257" s="2">
        <f>Table3[[#This Row],[FwdDiv]]/Table3[[#This Row],[SharePrice]]</f>
        <v>7.3235035641050685E-3</v>
      </c>
    </row>
    <row r="258" spans="2:7" ht="16" x14ac:dyDescent="0.2">
      <c r="B258" s="57">
        <v>44753</v>
      </c>
      <c r="C258" s="56">
        <v>205.06</v>
      </c>
      <c r="D258" s="56"/>
      <c r="E258" s="56">
        <v>0.375</v>
      </c>
      <c r="F258">
        <f>Table3[[#This Row],[DivPay]]*4</f>
        <v>1.5</v>
      </c>
      <c r="G258" s="2">
        <f>Table3[[#This Row],[FwdDiv]]/Table3[[#This Row],[SharePrice]]</f>
        <v>7.3149322149614745E-3</v>
      </c>
    </row>
    <row r="259" spans="2:7" ht="16" x14ac:dyDescent="0.2">
      <c r="B259" s="57">
        <v>44750</v>
      </c>
      <c r="C259" s="56">
        <v>203.57</v>
      </c>
      <c r="D259" s="56"/>
      <c r="E259" s="56">
        <v>0.375</v>
      </c>
      <c r="F259">
        <f>Table3[[#This Row],[DivPay]]*4</f>
        <v>1.5</v>
      </c>
      <c r="G259" s="2">
        <f>Table3[[#This Row],[FwdDiv]]/Table3[[#This Row],[SharePrice]]</f>
        <v>7.3684727612123597E-3</v>
      </c>
    </row>
    <row r="260" spans="2:7" ht="16" x14ac:dyDescent="0.2">
      <c r="B260" s="57">
        <v>44749</v>
      </c>
      <c r="C260" s="56">
        <v>202.8</v>
      </c>
      <c r="D260" s="56"/>
      <c r="E260" s="56">
        <v>0.375</v>
      </c>
      <c r="F260">
        <f>Table3[[#This Row],[DivPay]]*4</f>
        <v>1.5</v>
      </c>
      <c r="G260" s="2">
        <f>Table3[[#This Row],[FwdDiv]]/Table3[[#This Row],[SharePrice]]</f>
        <v>7.3964497041420114E-3</v>
      </c>
    </row>
    <row r="261" spans="2:7" ht="16" x14ac:dyDescent="0.2">
      <c r="B261" s="57">
        <v>44748</v>
      </c>
      <c r="C261" s="56">
        <v>201.12</v>
      </c>
      <c r="D261" s="56"/>
      <c r="E261" s="56">
        <v>0.375</v>
      </c>
      <c r="F261">
        <f>Table3[[#This Row],[DivPay]]*4</f>
        <v>1.5</v>
      </c>
      <c r="G261" s="2">
        <f>Table3[[#This Row],[FwdDiv]]/Table3[[#This Row],[SharePrice]]</f>
        <v>7.4582338902147967E-3</v>
      </c>
    </row>
    <row r="262" spans="2:7" ht="16" x14ac:dyDescent="0.2">
      <c r="B262" s="57">
        <v>44747</v>
      </c>
      <c r="C262" s="56">
        <v>200.54</v>
      </c>
      <c r="D262" s="56"/>
      <c r="E262" s="56">
        <v>0.375</v>
      </c>
      <c r="F262">
        <f>Table3[[#This Row],[DivPay]]*4</f>
        <v>1.5</v>
      </c>
      <c r="G262" s="2">
        <f>Table3[[#This Row],[FwdDiv]]/Table3[[#This Row],[SharePrice]]</f>
        <v>7.4798045277750073E-3</v>
      </c>
    </row>
    <row r="263" spans="2:7" ht="16" x14ac:dyDescent="0.2">
      <c r="B263" s="57">
        <v>44743</v>
      </c>
      <c r="C263" s="56">
        <v>199.18</v>
      </c>
      <c r="D263" s="56"/>
      <c r="E263" s="56">
        <v>0.375</v>
      </c>
      <c r="F263">
        <f>Table3[[#This Row],[DivPay]]*4</f>
        <v>1.5</v>
      </c>
      <c r="G263" s="2">
        <f>Table3[[#This Row],[FwdDiv]]/Table3[[#This Row],[SharePrice]]</f>
        <v>7.5308765940355453E-3</v>
      </c>
    </row>
    <row r="264" spans="2:7" ht="16" x14ac:dyDescent="0.2">
      <c r="B264" s="57">
        <v>44742</v>
      </c>
      <c r="C264" s="56">
        <v>196.89</v>
      </c>
      <c r="D264" s="56"/>
      <c r="E264" s="56">
        <v>0.375</v>
      </c>
      <c r="F264">
        <f>Table3[[#This Row],[DivPay]]*4</f>
        <v>1.5</v>
      </c>
      <c r="G264" s="2">
        <f>Table3[[#This Row],[FwdDiv]]/Table3[[#This Row],[SharePrice]]</f>
        <v>7.6184671644065217E-3</v>
      </c>
    </row>
    <row r="265" spans="2:7" ht="16" x14ac:dyDescent="0.2">
      <c r="B265" s="57">
        <v>44741</v>
      </c>
      <c r="C265" s="56">
        <v>199.5</v>
      </c>
      <c r="D265" s="56"/>
      <c r="E265" s="56">
        <v>0.375</v>
      </c>
      <c r="F265">
        <f>Table3[[#This Row],[DivPay]]*4</f>
        <v>1.5</v>
      </c>
      <c r="G265" s="2">
        <f>Table3[[#This Row],[FwdDiv]]/Table3[[#This Row],[SharePrice]]</f>
        <v>7.5187969924812026E-3</v>
      </c>
    </row>
    <row r="266" spans="2:7" ht="16" x14ac:dyDescent="0.2">
      <c r="B266" s="57">
        <v>44740</v>
      </c>
      <c r="C266" s="56">
        <v>198.12</v>
      </c>
      <c r="D266" s="56"/>
      <c r="E266" s="56">
        <v>0.375</v>
      </c>
      <c r="F266">
        <f>Table3[[#This Row],[DivPay]]*4</f>
        <v>1.5</v>
      </c>
      <c r="G266" s="2">
        <f>Table3[[#This Row],[FwdDiv]]/Table3[[#This Row],[SharePrice]]</f>
        <v>7.5711689884918228E-3</v>
      </c>
    </row>
    <row r="267" spans="2:7" ht="16" x14ac:dyDescent="0.2">
      <c r="B267" s="57">
        <v>44739</v>
      </c>
      <c r="C267" s="56">
        <v>203.56</v>
      </c>
      <c r="D267" s="56"/>
      <c r="E267" s="56">
        <v>0.375</v>
      </c>
      <c r="F267">
        <f>Table3[[#This Row],[DivPay]]*4</f>
        <v>1.5</v>
      </c>
      <c r="G267" s="2">
        <f>Table3[[#This Row],[FwdDiv]]/Table3[[#This Row],[SharePrice]]</f>
        <v>7.3688347415995286E-3</v>
      </c>
    </row>
    <row r="268" spans="2:7" ht="16" x14ac:dyDescent="0.2">
      <c r="B268" s="57">
        <v>44736</v>
      </c>
      <c r="C268" s="56">
        <v>205.51</v>
      </c>
      <c r="D268" s="56"/>
      <c r="E268" s="56">
        <v>0.375</v>
      </c>
      <c r="F268">
        <f>Table3[[#This Row],[DivPay]]*4</f>
        <v>1.5</v>
      </c>
      <c r="G268" s="2">
        <f>Table3[[#This Row],[FwdDiv]]/Table3[[#This Row],[SharePrice]]</f>
        <v>7.2989148946523289E-3</v>
      </c>
    </row>
    <row r="269" spans="2:7" ht="16" x14ac:dyDescent="0.2">
      <c r="B269" s="57">
        <v>44735</v>
      </c>
      <c r="C269" s="56">
        <v>196.64</v>
      </c>
      <c r="D269" s="56"/>
      <c r="E269" s="56">
        <v>0.375</v>
      </c>
      <c r="F269">
        <f>Table3[[#This Row],[DivPay]]*4</f>
        <v>1.5</v>
      </c>
      <c r="G269" s="2">
        <f>Table3[[#This Row],[FwdDiv]]/Table3[[#This Row],[SharePrice]]</f>
        <v>7.6281529698942231E-3</v>
      </c>
    </row>
    <row r="270" spans="2:7" ht="16" x14ac:dyDescent="0.2">
      <c r="B270" s="57">
        <v>44734</v>
      </c>
      <c r="C270" s="56">
        <v>193.82</v>
      </c>
      <c r="D270" s="56"/>
      <c r="E270" s="56">
        <v>0.375</v>
      </c>
      <c r="F270">
        <f>Table3[[#This Row],[DivPay]]*4</f>
        <v>1.5</v>
      </c>
      <c r="G270" s="2">
        <f>Table3[[#This Row],[FwdDiv]]/Table3[[#This Row],[SharePrice]]</f>
        <v>7.7391394076978641E-3</v>
      </c>
    </row>
    <row r="271" spans="2:7" ht="16" x14ac:dyDescent="0.2">
      <c r="B271" s="57">
        <v>44733</v>
      </c>
      <c r="C271" s="56">
        <v>194.39</v>
      </c>
      <c r="D271" s="56"/>
      <c r="E271" s="56">
        <v>0.375</v>
      </c>
      <c r="F271">
        <f>Table3[[#This Row],[DivPay]]*4</f>
        <v>1.5</v>
      </c>
      <c r="G271" s="2">
        <f>Table3[[#This Row],[FwdDiv]]/Table3[[#This Row],[SharePrice]]</f>
        <v>7.7164463192551059E-3</v>
      </c>
    </row>
    <row r="272" spans="2:7" ht="16" x14ac:dyDescent="0.2">
      <c r="B272" s="57">
        <v>44729</v>
      </c>
      <c r="C272" s="56">
        <v>190.01</v>
      </c>
      <c r="D272" s="56"/>
      <c r="E272" s="56">
        <v>0.375</v>
      </c>
      <c r="F272">
        <f>Table3[[#This Row],[DivPay]]*4</f>
        <v>1.5</v>
      </c>
      <c r="G272" s="2">
        <f>Table3[[#This Row],[FwdDiv]]/Table3[[#This Row],[SharePrice]]</f>
        <v>7.8943213515078152E-3</v>
      </c>
    </row>
    <row r="273" spans="2:7" ht="16" x14ac:dyDescent="0.2">
      <c r="B273" s="57">
        <v>44728</v>
      </c>
      <c r="C273" s="56">
        <v>189.05</v>
      </c>
      <c r="D273" s="56"/>
      <c r="E273" s="56">
        <v>0.375</v>
      </c>
      <c r="F273">
        <f>Table3[[#This Row],[DivPay]]*4</f>
        <v>1.5</v>
      </c>
      <c r="G273" s="2">
        <f>Table3[[#This Row],[FwdDiv]]/Table3[[#This Row],[SharePrice]]</f>
        <v>7.9344088865379529E-3</v>
      </c>
    </row>
    <row r="274" spans="2:7" ht="16" x14ac:dyDescent="0.2">
      <c r="B274" s="57">
        <v>44727</v>
      </c>
      <c r="C274" s="56">
        <v>196.16</v>
      </c>
      <c r="D274" s="56"/>
      <c r="E274" s="56">
        <v>0.375</v>
      </c>
      <c r="F274">
        <f>Table3[[#This Row],[DivPay]]*4</f>
        <v>1.5</v>
      </c>
      <c r="G274" s="2">
        <f>Table3[[#This Row],[FwdDiv]]/Table3[[#This Row],[SharePrice]]</f>
        <v>7.6468189233278956E-3</v>
      </c>
    </row>
    <row r="275" spans="2:7" ht="16" x14ac:dyDescent="0.2">
      <c r="B275" s="57">
        <v>44726</v>
      </c>
      <c r="C275" s="56">
        <v>193.52</v>
      </c>
      <c r="D275" s="56"/>
      <c r="E275" s="56">
        <v>0.375</v>
      </c>
      <c r="F275">
        <f>Table3[[#This Row],[DivPay]]*4</f>
        <v>1.5</v>
      </c>
      <c r="G275" s="2">
        <f>Table3[[#This Row],[FwdDiv]]/Table3[[#This Row],[SharePrice]]</f>
        <v>7.7511368334022323E-3</v>
      </c>
    </row>
    <row r="276" spans="2:7" ht="16" x14ac:dyDescent="0.2">
      <c r="B276" s="57">
        <v>44725</v>
      </c>
      <c r="C276" s="56">
        <v>192.26</v>
      </c>
      <c r="D276" s="56"/>
      <c r="E276" s="56">
        <v>0.375</v>
      </c>
      <c r="F276">
        <f>Table3[[#This Row],[DivPay]]*4</f>
        <v>1.5</v>
      </c>
      <c r="G276" s="2">
        <f>Table3[[#This Row],[FwdDiv]]/Table3[[#This Row],[SharePrice]]</f>
        <v>7.8019348798502031E-3</v>
      </c>
    </row>
    <row r="277" spans="2:7" ht="16" x14ac:dyDescent="0.2">
      <c r="B277" s="57">
        <v>44722</v>
      </c>
      <c r="C277" s="56">
        <v>199.51</v>
      </c>
      <c r="D277" s="56"/>
      <c r="E277" s="56">
        <v>0.375</v>
      </c>
      <c r="F277">
        <f>Table3[[#This Row],[DivPay]]*4</f>
        <v>1.5</v>
      </c>
      <c r="G277" s="2">
        <f>Table3[[#This Row],[FwdDiv]]/Table3[[#This Row],[SharePrice]]</f>
        <v>7.5184201293168268E-3</v>
      </c>
    </row>
    <row r="278" spans="2:7" ht="16" x14ac:dyDescent="0.2">
      <c r="B278" s="57">
        <v>44721</v>
      </c>
      <c r="C278" s="56">
        <v>206.11</v>
      </c>
      <c r="D278" s="56"/>
      <c r="E278" s="56">
        <v>0.375</v>
      </c>
      <c r="F278">
        <f>Table3[[#This Row],[DivPay]]*4</f>
        <v>1.5</v>
      </c>
      <c r="G278" s="2">
        <f>Table3[[#This Row],[FwdDiv]]/Table3[[#This Row],[SharePrice]]</f>
        <v>7.2776672650526411E-3</v>
      </c>
    </row>
    <row r="279" spans="2:7" ht="16" x14ac:dyDescent="0.2">
      <c r="B279" s="57">
        <v>44720</v>
      </c>
      <c r="C279" s="56">
        <v>213.5</v>
      </c>
      <c r="D279" s="56"/>
      <c r="E279" s="56">
        <v>0.375</v>
      </c>
      <c r="F279">
        <f>Table3[[#This Row],[DivPay]]*4</f>
        <v>1.5</v>
      </c>
      <c r="G279" s="2">
        <f>Table3[[#This Row],[FwdDiv]]/Table3[[#This Row],[SharePrice]]</f>
        <v>7.0257611241217799E-3</v>
      </c>
    </row>
    <row r="280" spans="2:7" ht="16" x14ac:dyDescent="0.2">
      <c r="B280" s="57">
        <v>44719</v>
      </c>
      <c r="C280" s="56">
        <v>214.5</v>
      </c>
      <c r="D280" s="56"/>
      <c r="E280" s="56">
        <v>0.375</v>
      </c>
      <c r="F280">
        <f>Table3[[#This Row],[DivPay]]*4</f>
        <v>1.5</v>
      </c>
      <c r="G280" s="2">
        <f>Table3[[#This Row],[FwdDiv]]/Table3[[#This Row],[SharePrice]]</f>
        <v>6.993006993006993E-3</v>
      </c>
    </row>
    <row r="281" spans="2:7" ht="16" x14ac:dyDescent="0.2">
      <c r="B281" s="57">
        <v>44718</v>
      </c>
      <c r="C281" s="56">
        <v>212.94</v>
      </c>
      <c r="D281" s="56"/>
      <c r="E281" s="56">
        <v>0.375</v>
      </c>
      <c r="F281">
        <f>Table3[[#This Row],[DivPay]]*4</f>
        <v>1.5</v>
      </c>
      <c r="G281" s="2">
        <f>Table3[[#This Row],[FwdDiv]]/Table3[[#This Row],[SharePrice]]</f>
        <v>7.0442378134685825E-3</v>
      </c>
    </row>
    <row r="282" spans="2:7" ht="16" x14ac:dyDescent="0.2">
      <c r="B282" s="57">
        <v>44715</v>
      </c>
      <c r="C282" s="56">
        <v>212.65</v>
      </c>
      <c r="D282" s="56"/>
      <c r="E282" s="56">
        <v>0.375</v>
      </c>
      <c r="F282">
        <f>Table3[[#This Row],[DivPay]]*4</f>
        <v>1.5</v>
      </c>
      <c r="G282" s="2">
        <f>Table3[[#This Row],[FwdDiv]]/Table3[[#This Row],[SharePrice]]</f>
        <v>7.0538443451681164E-3</v>
      </c>
    </row>
    <row r="283" spans="2:7" ht="16" x14ac:dyDescent="0.2">
      <c r="B283" s="57">
        <v>44714</v>
      </c>
      <c r="C283" s="56">
        <v>215.05</v>
      </c>
      <c r="D283" s="56"/>
      <c r="E283" s="56">
        <v>0.375</v>
      </c>
      <c r="F283">
        <f>Table3[[#This Row],[DivPay]]*4</f>
        <v>1.5</v>
      </c>
      <c r="G283" s="2">
        <f>Table3[[#This Row],[FwdDiv]]/Table3[[#This Row],[SharePrice]]</f>
        <v>6.9751220646361309E-3</v>
      </c>
    </row>
    <row r="284" spans="2:7" ht="16" x14ac:dyDescent="0.2">
      <c r="B284" s="57">
        <v>44713</v>
      </c>
      <c r="C284" s="56">
        <v>209.93</v>
      </c>
      <c r="D284" s="56"/>
      <c r="E284" s="56">
        <v>0.375</v>
      </c>
      <c r="F284">
        <f>Table3[[#This Row],[DivPay]]*4</f>
        <v>1.5</v>
      </c>
      <c r="G284" s="2">
        <f>Table3[[#This Row],[FwdDiv]]/Table3[[#This Row],[SharePrice]]</f>
        <v>7.1452388891535268E-3</v>
      </c>
    </row>
    <row r="285" spans="2:7" ht="16" x14ac:dyDescent="0.2">
      <c r="B285" s="57">
        <v>44712</v>
      </c>
      <c r="C285" s="56">
        <v>212.17</v>
      </c>
      <c r="D285" s="56"/>
      <c r="E285" s="56">
        <v>0.375</v>
      </c>
      <c r="F285">
        <f>Table3[[#This Row],[DivPay]]*4</f>
        <v>1.5</v>
      </c>
      <c r="G285" s="2">
        <f>Table3[[#This Row],[FwdDiv]]/Table3[[#This Row],[SharePrice]]</f>
        <v>7.0698025168496968E-3</v>
      </c>
    </row>
    <row r="286" spans="2:7" ht="16" x14ac:dyDescent="0.2">
      <c r="B286" s="57">
        <v>44708</v>
      </c>
      <c r="C286" s="56">
        <v>212.88</v>
      </c>
      <c r="D286" s="56"/>
      <c r="E286" s="56">
        <v>0.375</v>
      </c>
      <c r="F286">
        <f>Table3[[#This Row],[DivPay]]*4</f>
        <v>1.5</v>
      </c>
      <c r="G286" s="2">
        <f>Table3[[#This Row],[FwdDiv]]/Table3[[#This Row],[SharePrice]]</f>
        <v>7.046223224351748E-3</v>
      </c>
    </row>
    <row r="287" spans="2:7" ht="16" x14ac:dyDescent="0.2">
      <c r="B287" s="57">
        <v>44707</v>
      </c>
      <c r="C287" s="56">
        <v>208.55</v>
      </c>
      <c r="D287" s="56"/>
      <c r="E287" s="56">
        <v>0.375</v>
      </c>
      <c r="F287">
        <f>Table3[[#This Row],[DivPay]]*4</f>
        <v>1.5</v>
      </c>
      <c r="G287" s="2">
        <f>Table3[[#This Row],[FwdDiv]]/Table3[[#This Row],[SharePrice]]</f>
        <v>7.1925197794293931E-3</v>
      </c>
    </row>
    <row r="288" spans="2:7" ht="16" x14ac:dyDescent="0.2">
      <c r="B288" s="57">
        <v>44706</v>
      </c>
      <c r="C288" s="56">
        <v>203.84</v>
      </c>
      <c r="D288" s="56"/>
      <c r="E288" s="56">
        <v>0.375</v>
      </c>
      <c r="F288">
        <f>Table3[[#This Row],[DivPay]]*4</f>
        <v>1.5</v>
      </c>
      <c r="G288" s="2">
        <f>Table3[[#This Row],[FwdDiv]]/Table3[[#This Row],[SharePrice]]</f>
        <v>7.3587127158555726E-3</v>
      </c>
    </row>
    <row r="289" spans="2:7" ht="16" x14ac:dyDescent="0.2">
      <c r="B289" s="57">
        <v>44705</v>
      </c>
      <c r="C289" s="56">
        <v>202.63</v>
      </c>
      <c r="D289" s="56"/>
      <c r="E289" s="56">
        <v>0.375</v>
      </c>
      <c r="F289">
        <f>Table3[[#This Row],[DivPay]]*4</f>
        <v>1.5</v>
      </c>
      <c r="G289" s="2">
        <f>Table3[[#This Row],[FwdDiv]]/Table3[[#This Row],[SharePrice]]</f>
        <v>7.4026550856240436E-3</v>
      </c>
    </row>
    <row r="290" spans="2:7" ht="16" x14ac:dyDescent="0.2">
      <c r="B290" s="57">
        <v>44704</v>
      </c>
      <c r="C290" s="56">
        <v>207.56</v>
      </c>
      <c r="D290" s="56"/>
      <c r="E290" s="56">
        <v>0.375</v>
      </c>
      <c r="F290">
        <f>Table3[[#This Row],[DivPay]]*4</f>
        <v>1.5</v>
      </c>
      <c r="G290" s="2">
        <f>Table3[[#This Row],[FwdDiv]]/Table3[[#This Row],[SharePrice]]</f>
        <v>7.2268259780304493E-3</v>
      </c>
    </row>
    <row r="291" spans="2:7" ht="16" x14ac:dyDescent="0.2">
      <c r="B291" s="57">
        <v>44701</v>
      </c>
      <c r="C291" s="56">
        <v>199.03</v>
      </c>
      <c r="D291" s="56"/>
      <c r="E291" s="56">
        <v>0.375</v>
      </c>
      <c r="F291">
        <f>Table3[[#This Row],[DivPay]]*4</f>
        <v>1.5</v>
      </c>
      <c r="G291" s="2">
        <f>Table3[[#This Row],[FwdDiv]]/Table3[[#This Row],[SharePrice]]</f>
        <v>7.5365522785509724E-3</v>
      </c>
    </row>
    <row r="292" spans="2:7" ht="16" x14ac:dyDescent="0.2">
      <c r="B292" s="57">
        <v>44700</v>
      </c>
      <c r="C292" s="56">
        <v>197.37</v>
      </c>
      <c r="D292" s="56"/>
      <c r="E292" s="56">
        <v>0.375</v>
      </c>
      <c r="F292">
        <f>Table3[[#This Row],[DivPay]]*4</f>
        <v>1.5</v>
      </c>
      <c r="G292" s="2">
        <f>Table3[[#This Row],[FwdDiv]]/Table3[[#This Row],[SharePrice]]</f>
        <v>7.5999392004863957E-3</v>
      </c>
    </row>
    <row r="293" spans="2:7" ht="16" x14ac:dyDescent="0.2">
      <c r="B293" s="57">
        <v>44699</v>
      </c>
      <c r="C293" s="56">
        <v>199.99</v>
      </c>
      <c r="D293" s="56"/>
      <c r="E293" s="56">
        <v>0.375</v>
      </c>
      <c r="F293">
        <f>Table3[[#This Row],[DivPay]]*4</f>
        <v>1.5</v>
      </c>
      <c r="G293" s="2">
        <f>Table3[[#This Row],[FwdDiv]]/Table3[[#This Row],[SharePrice]]</f>
        <v>7.5003750187509375E-3</v>
      </c>
    </row>
    <row r="294" spans="2:7" ht="16" x14ac:dyDescent="0.2">
      <c r="B294" s="57">
        <v>44698</v>
      </c>
      <c r="C294" s="56">
        <v>204</v>
      </c>
      <c r="D294" s="56"/>
      <c r="E294" s="56">
        <v>0.375</v>
      </c>
      <c r="F294">
        <f>Table3[[#This Row],[DivPay]]*4</f>
        <v>1.5</v>
      </c>
      <c r="G294" s="2">
        <f>Table3[[#This Row],[FwdDiv]]/Table3[[#This Row],[SharePrice]]</f>
        <v>7.3529411764705881E-3</v>
      </c>
    </row>
    <row r="295" spans="2:7" ht="16" x14ac:dyDescent="0.2">
      <c r="B295" s="57">
        <v>44697</v>
      </c>
      <c r="C295" s="56">
        <v>197.81</v>
      </c>
      <c r="D295" s="56"/>
      <c r="E295" s="56">
        <v>0.375</v>
      </c>
      <c r="F295">
        <f>Table3[[#This Row],[DivPay]]*4</f>
        <v>1.5</v>
      </c>
      <c r="G295" s="2">
        <f>Table3[[#This Row],[FwdDiv]]/Table3[[#This Row],[SharePrice]]</f>
        <v>7.583034224761134E-3</v>
      </c>
    </row>
    <row r="296" spans="2:7" ht="16" x14ac:dyDescent="0.2">
      <c r="B296" s="57">
        <v>44694</v>
      </c>
      <c r="C296" s="56">
        <v>199.23</v>
      </c>
      <c r="D296" s="56"/>
      <c r="E296" s="56">
        <v>0.375</v>
      </c>
      <c r="F296">
        <f>Table3[[#This Row],[DivPay]]*4</f>
        <v>1.5</v>
      </c>
      <c r="G296" s="2">
        <f>Table3[[#This Row],[FwdDiv]]/Table3[[#This Row],[SharePrice]]</f>
        <v>7.5289865984038556E-3</v>
      </c>
    </row>
    <row r="297" spans="2:7" ht="16" x14ac:dyDescent="0.2">
      <c r="B297" s="57">
        <v>44693</v>
      </c>
      <c r="C297" s="56">
        <v>193.97</v>
      </c>
      <c r="D297" s="56">
        <v>0.375</v>
      </c>
      <c r="E297" s="56">
        <v>0.375</v>
      </c>
      <c r="F297">
        <f>Table3[[#This Row],[DivPay]]*4</f>
        <v>1.5</v>
      </c>
      <c r="G297" s="2">
        <f>Table3[[#This Row],[FwdDiv]]/Table3[[#This Row],[SharePrice]]</f>
        <v>7.7331546115378671E-3</v>
      </c>
    </row>
    <row r="298" spans="2:7" ht="16" x14ac:dyDescent="0.2">
      <c r="B298" s="57">
        <v>44692</v>
      </c>
      <c r="C298" s="56">
        <v>196.72</v>
      </c>
      <c r="D298" s="56"/>
      <c r="E298" s="56">
        <v>0.375</v>
      </c>
      <c r="F298">
        <f>Table3[[#This Row],[DivPay]]*4</f>
        <v>1.5</v>
      </c>
      <c r="G298" s="2">
        <f>Table3[[#This Row],[FwdDiv]]/Table3[[#This Row],[SharePrice]]</f>
        <v>7.6250508336722245E-3</v>
      </c>
    </row>
    <row r="299" spans="2:7" ht="16" x14ac:dyDescent="0.2">
      <c r="B299" s="57">
        <v>44691</v>
      </c>
      <c r="C299" s="56">
        <v>193.58</v>
      </c>
      <c r="D299" s="56"/>
      <c r="E299" s="56">
        <v>0.375</v>
      </c>
      <c r="F299">
        <f>Table3[[#This Row],[DivPay]]*4</f>
        <v>1.5</v>
      </c>
      <c r="G299" s="2">
        <f>Table3[[#This Row],[FwdDiv]]/Table3[[#This Row],[SharePrice]]</f>
        <v>7.7487343733856802E-3</v>
      </c>
    </row>
    <row r="300" spans="2:7" ht="16" x14ac:dyDescent="0.2">
      <c r="B300" s="57">
        <v>44690</v>
      </c>
      <c r="C300" s="56">
        <v>193</v>
      </c>
      <c r="D300" s="56"/>
      <c r="E300" s="56">
        <v>0.375</v>
      </c>
      <c r="F300">
        <f>Table3[[#This Row],[DivPay]]*4</f>
        <v>1.5</v>
      </c>
      <c r="G300" s="2">
        <f>Table3[[#This Row],[FwdDiv]]/Table3[[#This Row],[SharePrice]]</f>
        <v>7.7720207253886009E-3</v>
      </c>
    </row>
    <row r="301" spans="2:7" ht="16" x14ac:dyDescent="0.2">
      <c r="B301" s="57">
        <v>44687</v>
      </c>
      <c r="C301" s="56">
        <v>202.82</v>
      </c>
      <c r="D301" s="56"/>
      <c r="E301" s="56">
        <v>0.375</v>
      </c>
      <c r="F301">
        <f>Table3[[#This Row],[DivPay]]*4</f>
        <v>1.5</v>
      </c>
      <c r="G301" s="2">
        <f>Table3[[#This Row],[FwdDiv]]/Table3[[#This Row],[SharePrice]]</f>
        <v>7.3957203431614243E-3</v>
      </c>
    </row>
    <row r="302" spans="2:7" ht="16" x14ac:dyDescent="0.2">
      <c r="B302" s="57">
        <v>44686</v>
      </c>
      <c r="C302" s="56">
        <v>205.24</v>
      </c>
      <c r="D302" s="56"/>
      <c r="E302" s="56">
        <v>0.375</v>
      </c>
      <c r="F302">
        <f>Table3[[#This Row],[DivPay]]*4</f>
        <v>1.5</v>
      </c>
      <c r="G302" s="2">
        <f>Table3[[#This Row],[FwdDiv]]/Table3[[#This Row],[SharePrice]]</f>
        <v>7.3085168583122192E-3</v>
      </c>
    </row>
    <row r="303" spans="2:7" ht="16" x14ac:dyDescent="0.2">
      <c r="B303" s="57">
        <v>44685</v>
      </c>
      <c r="C303" s="56">
        <v>214.52</v>
      </c>
      <c r="D303" s="56"/>
      <c r="E303" s="56">
        <v>0.375</v>
      </c>
      <c r="F303">
        <f>Table3[[#This Row],[DivPay]]*4</f>
        <v>1.5</v>
      </c>
      <c r="G303" s="2">
        <f>Table3[[#This Row],[FwdDiv]]/Table3[[#This Row],[SharePrice]]</f>
        <v>6.9923550251724774E-3</v>
      </c>
    </row>
    <row r="304" spans="2:7" ht="16" x14ac:dyDescent="0.2">
      <c r="B304" s="57">
        <v>44684</v>
      </c>
      <c r="C304" s="56">
        <v>208.56</v>
      </c>
      <c r="D304" s="56"/>
      <c r="E304" s="56">
        <v>0.375</v>
      </c>
      <c r="F304">
        <f>Table3[[#This Row],[DivPay]]*4</f>
        <v>1.5</v>
      </c>
      <c r="G304" s="2">
        <f>Table3[[#This Row],[FwdDiv]]/Table3[[#This Row],[SharePrice]]</f>
        <v>7.1921749136939009E-3</v>
      </c>
    </row>
    <row r="305" spans="2:7" ht="16" x14ac:dyDescent="0.2">
      <c r="B305" s="57">
        <v>44683</v>
      </c>
      <c r="C305" s="56">
        <v>211.53</v>
      </c>
      <c r="D305" s="56"/>
      <c r="E305" s="56">
        <v>0.375</v>
      </c>
      <c r="F305">
        <f>Table3[[#This Row],[DivPay]]*4</f>
        <v>1.5</v>
      </c>
      <c r="G305" s="2">
        <f>Table3[[#This Row],[FwdDiv]]/Table3[[#This Row],[SharePrice]]</f>
        <v>7.0911927386186355E-3</v>
      </c>
    </row>
    <row r="306" spans="2:7" ht="16" x14ac:dyDescent="0.2">
      <c r="B306" s="57">
        <v>44680</v>
      </c>
      <c r="C306" s="56">
        <v>213.13</v>
      </c>
      <c r="D306" s="56"/>
      <c r="E306" s="56">
        <v>0.375</v>
      </c>
      <c r="F306">
        <f>Table3[[#This Row],[DivPay]]*4</f>
        <v>1.5</v>
      </c>
      <c r="G306" s="2">
        <f>Table3[[#This Row],[FwdDiv]]/Table3[[#This Row],[SharePrice]]</f>
        <v>7.0379580537699993E-3</v>
      </c>
    </row>
    <row r="307" spans="2:7" ht="16" x14ac:dyDescent="0.2">
      <c r="B307" s="57">
        <v>44679</v>
      </c>
      <c r="C307" s="56">
        <v>220.66</v>
      </c>
      <c r="D307" s="56"/>
      <c r="E307" s="56">
        <v>0.375</v>
      </c>
      <c r="F307">
        <f>Table3[[#This Row],[DivPay]]*4</f>
        <v>1.5</v>
      </c>
      <c r="G307" s="2">
        <f>Table3[[#This Row],[FwdDiv]]/Table3[[#This Row],[SharePrice]]</f>
        <v>6.7977884528233482E-3</v>
      </c>
    </row>
    <row r="308" spans="2:7" ht="16" x14ac:dyDescent="0.2">
      <c r="B308" s="57">
        <v>44678</v>
      </c>
      <c r="C308" s="56">
        <v>214.11</v>
      </c>
      <c r="D308" s="56"/>
      <c r="E308" s="56">
        <v>0.375</v>
      </c>
      <c r="F308">
        <f>Table3[[#This Row],[DivPay]]*4</f>
        <v>1.5</v>
      </c>
      <c r="G308" s="2">
        <f>Table3[[#This Row],[FwdDiv]]/Table3[[#This Row],[SharePrice]]</f>
        <v>7.0057447106627426E-3</v>
      </c>
    </row>
    <row r="309" spans="2:7" ht="16" x14ac:dyDescent="0.2">
      <c r="B309" s="57">
        <v>44677</v>
      </c>
      <c r="C309" s="56">
        <v>201.1</v>
      </c>
      <c r="D309" s="56"/>
      <c r="E309" s="56">
        <v>0.375</v>
      </c>
      <c r="F309">
        <f>Table3[[#This Row],[DivPay]]*4</f>
        <v>1.5</v>
      </c>
      <c r="G309" s="2">
        <f>Table3[[#This Row],[FwdDiv]]/Table3[[#This Row],[SharePrice]]</f>
        <v>7.4589756340129295E-3</v>
      </c>
    </row>
    <row r="310" spans="2:7" ht="16" x14ac:dyDescent="0.2">
      <c r="B310" s="57">
        <v>44676</v>
      </c>
      <c r="C310" s="56">
        <v>209.95</v>
      </c>
      <c r="D310" s="56"/>
      <c r="E310" s="56">
        <v>0.375</v>
      </c>
      <c r="F310">
        <f>Table3[[#This Row],[DivPay]]*4</f>
        <v>1.5</v>
      </c>
      <c r="G310" s="2">
        <f>Table3[[#This Row],[FwdDiv]]/Table3[[#This Row],[SharePrice]]</f>
        <v>7.1445582281495596E-3</v>
      </c>
    </row>
    <row r="311" spans="2:7" ht="16" x14ac:dyDescent="0.2">
      <c r="B311" s="57">
        <v>44673</v>
      </c>
      <c r="C311" s="56">
        <v>208.17</v>
      </c>
      <c r="D311" s="56"/>
      <c r="E311" s="56">
        <v>0.375</v>
      </c>
      <c r="F311">
        <f>Table3[[#This Row],[DivPay]]*4</f>
        <v>1.5</v>
      </c>
      <c r="G311" s="2">
        <f>Table3[[#This Row],[FwdDiv]]/Table3[[#This Row],[SharePrice]]</f>
        <v>7.2056492289955332E-3</v>
      </c>
    </row>
    <row r="312" spans="2:7" ht="16" x14ac:dyDescent="0.2">
      <c r="B312" s="57">
        <v>44672</v>
      </c>
      <c r="C312" s="56">
        <v>216.45</v>
      </c>
      <c r="D312" s="56"/>
      <c r="E312" s="56">
        <v>0.375</v>
      </c>
      <c r="F312">
        <f>Table3[[#This Row],[DivPay]]*4</f>
        <v>1.5</v>
      </c>
      <c r="G312" s="2">
        <f>Table3[[#This Row],[FwdDiv]]/Table3[[#This Row],[SharePrice]]</f>
        <v>6.9300069300069307E-3</v>
      </c>
    </row>
    <row r="313" spans="2:7" ht="16" x14ac:dyDescent="0.2">
      <c r="B313" s="57">
        <v>44671</v>
      </c>
      <c r="C313" s="56">
        <v>217.79</v>
      </c>
      <c r="D313" s="56"/>
      <c r="E313" s="56">
        <v>0.375</v>
      </c>
      <c r="F313">
        <f>Table3[[#This Row],[DivPay]]*4</f>
        <v>1.5</v>
      </c>
      <c r="G313" s="2">
        <f>Table3[[#This Row],[FwdDiv]]/Table3[[#This Row],[SharePrice]]</f>
        <v>6.8873685660498646E-3</v>
      </c>
    </row>
    <row r="314" spans="2:7" ht="16" x14ac:dyDescent="0.2">
      <c r="B314" s="57">
        <v>44670</v>
      </c>
      <c r="C314" s="56">
        <v>215.7</v>
      </c>
      <c r="D314" s="56"/>
      <c r="E314" s="56">
        <v>0.375</v>
      </c>
      <c r="F314">
        <f>Table3[[#This Row],[DivPay]]*4</f>
        <v>1.5</v>
      </c>
      <c r="G314" s="2">
        <f>Table3[[#This Row],[FwdDiv]]/Table3[[#This Row],[SharePrice]]</f>
        <v>6.954102920723227E-3</v>
      </c>
    </row>
    <row r="315" spans="2:7" ht="16" x14ac:dyDescent="0.2">
      <c r="B315" s="57">
        <v>44669</v>
      </c>
      <c r="C315" s="56">
        <v>213.17</v>
      </c>
      <c r="D315" s="56"/>
      <c r="E315" s="56">
        <v>0.375</v>
      </c>
      <c r="F315">
        <f>Table3[[#This Row],[DivPay]]*4</f>
        <v>1.5</v>
      </c>
      <c r="G315" s="2">
        <f>Table3[[#This Row],[FwdDiv]]/Table3[[#This Row],[SharePrice]]</f>
        <v>7.0366374255289212E-3</v>
      </c>
    </row>
    <row r="316" spans="2:7" ht="16" x14ac:dyDescent="0.2">
      <c r="B316" s="57">
        <v>44665</v>
      </c>
      <c r="C316" s="56">
        <v>212.79</v>
      </c>
      <c r="D316" s="56"/>
      <c r="E316" s="56">
        <v>0.375</v>
      </c>
      <c r="F316">
        <f>Table3[[#This Row],[DivPay]]*4</f>
        <v>1.5</v>
      </c>
      <c r="G316" s="2">
        <f>Table3[[#This Row],[FwdDiv]]/Table3[[#This Row],[SharePrice]]</f>
        <v>7.0492034400112787E-3</v>
      </c>
    </row>
    <row r="317" spans="2:7" ht="16" x14ac:dyDescent="0.2">
      <c r="B317" s="57">
        <v>44664</v>
      </c>
      <c r="C317" s="56">
        <v>213.27</v>
      </c>
      <c r="D317" s="56"/>
      <c r="E317" s="56">
        <v>0.375</v>
      </c>
      <c r="F317">
        <f>Table3[[#This Row],[DivPay]]*4</f>
        <v>1.5</v>
      </c>
      <c r="G317" s="2">
        <f>Table3[[#This Row],[FwdDiv]]/Table3[[#This Row],[SharePrice]]</f>
        <v>7.0333380222253475E-3</v>
      </c>
    </row>
    <row r="318" spans="2:7" ht="16" x14ac:dyDescent="0.2">
      <c r="B318" s="57">
        <v>44663</v>
      </c>
      <c r="C318" s="56">
        <v>211.4</v>
      </c>
      <c r="D318" s="56"/>
      <c r="E318" s="56">
        <v>0.375</v>
      </c>
      <c r="F318">
        <f>Table3[[#This Row],[DivPay]]*4</f>
        <v>1.5</v>
      </c>
      <c r="G318" s="2">
        <f>Table3[[#This Row],[FwdDiv]]/Table3[[#This Row],[SharePrice]]</f>
        <v>7.0955534531693468E-3</v>
      </c>
    </row>
    <row r="319" spans="2:7" ht="16" x14ac:dyDescent="0.2">
      <c r="B319" s="57">
        <v>44662</v>
      </c>
      <c r="C319" s="56">
        <v>214.75</v>
      </c>
      <c r="D319" s="56"/>
      <c r="E319" s="56">
        <v>0.375</v>
      </c>
      <c r="F319">
        <f>Table3[[#This Row],[DivPay]]*4</f>
        <v>1.5</v>
      </c>
      <c r="G319" s="2">
        <f>Table3[[#This Row],[FwdDiv]]/Table3[[#This Row],[SharePrice]]</f>
        <v>6.9848661233993014E-3</v>
      </c>
    </row>
    <row r="320" spans="2:7" ht="16" x14ac:dyDescent="0.2">
      <c r="B320" s="57">
        <v>44659</v>
      </c>
      <c r="C320" s="56">
        <v>216.98</v>
      </c>
      <c r="D320" s="56"/>
      <c r="E320" s="56">
        <v>0.375</v>
      </c>
      <c r="F320">
        <f>Table3[[#This Row],[DivPay]]*4</f>
        <v>1.5</v>
      </c>
      <c r="G320" s="2">
        <f>Table3[[#This Row],[FwdDiv]]/Table3[[#This Row],[SharePrice]]</f>
        <v>6.9130795465019825E-3</v>
      </c>
    </row>
    <row r="321" spans="2:7" ht="16" x14ac:dyDescent="0.2">
      <c r="B321" s="57">
        <v>44658</v>
      </c>
      <c r="C321" s="56">
        <v>216.15</v>
      </c>
      <c r="D321" s="56"/>
      <c r="E321" s="56">
        <v>0.375</v>
      </c>
      <c r="F321">
        <f>Table3[[#This Row],[DivPay]]*4</f>
        <v>1.5</v>
      </c>
      <c r="G321" s="2">
        <f>Table3[[#This Row],[FwdDiv]]/Table3[[#This Row],[SharePrice]]</f>
        <v>6.939625260235947E-3</v>
      </c>
    </row>
    <row r="322" spans="2:7" ht="16" x14ac:dyDescent="0.2">
      <c r="B322" s="57">
        <v>44657</v>
      </c>
      <c r="C322" s="56">
        <v>219.01</v>
      </c>
      <c r="D322" s="56"/>
      <c r="E322" s="56">
        <v>0.375</v>
      </c>
      <c r="F322">
        <f>Table3[[#This Row],[DivPay]]*4</f>
        <v>1.5</v>
      </c>
      <c r="G322" s="2">
        <f>Table3[[#This Row],[FwdDiv]]/Table3[[#This Row],[SharePrice]]</f>
        <v>6.849002328660792E-3</v>
      </c>
    </row>
    <row r="323" spans="2:7" ht="16" x14ac:dyDescent="0.2">
      <c r="B323" s="57">
        <v>44656</v>
      </c>
      <c r="C323" s="56">
        <v>226.09</v>
      </c>
      <c r="D323" s="56"/>
      <c r="E323" s="56">
        <v>0.375</v>
      </c>
      <c r="F323">
        <f>Table3[[#This Row],[DivPay]]*4</f>
        <v>1.5</v>
      </c>
      <c r="G323" s="2">
        <f>Table3[[#This Row],[FwdDiv]]/Table3[[#This Row],[SharePrice]]</f>
        <v>6.6345260736874693E-3</v>
      </c>
    </row>
    <row r="324" spans="2:7" ht="16" x14ac:dyDescent="0.2">
      <c r="B324" s="57">
        <v>44655</v>
      </c>
      <c r="C324" s="56">
        <v>227.74</v>
      </c>
      <c r="D324" s="56"/>
      <c r="E324" s="56">
        <v>0.375</v>
      </c>
      <c r="F324">
        <f>Table3[[#This Row],[DivPay]]*4</f>
        <v>1.5</v>
      </c>
      <c r="G324" s="2">
        <f>Table3[[#This Row],[FwdDiv]]/Table3[[#This Row],[SharePrice]]</f>
        <v>6.5864582418547462E-3</v>
      </c>
    </row>
    <row r="325" spans="2:7" ht="16" x14ac:dyDescent="0.2">
      <c r="B325" s="57">
        <v>44652</v>
      </c>
      <c r="C325" s="56">
        <v>226.36</v>
      </c>
      <c r="D325" s="56"/>
      <c r="E325" s="56">
        <v>0.375</v>
      </c>
      <c r="F325">
        <f>Table3[[#This Row],[DivPay]]*4</f>
        <v>1.5</v>
      </c>
      <c r="G325" s="2">
        <f>Table3[[#This Row],[FwdDiv]]/Table3[[#This Row],[SharePrice]]</f>
        <v>6.6266124757024206E-3</v>
      </c>
    </row>
    <row r="326" spans="2:7" ht="16" x14ac:dyDescent="0.2">
      <c r="B326" s="57">
        <v>44651</v>
      </c>
      <c r="C326" s="56">
        <v>221.77</v>
      </c>
      <c r="D326" s="56"/>
      <c r="E326" s="56">
        <v>0.375</v>
      </c>
      <c r="F326">
        <f>Table3[[#This Row],[DivPay]]*4</f>
        <v>1.5</v>
      </c>
      <c r="G326" s="2">
        <f>Table3[[#This Row],[FwdDiv]]/Table3[[#This Row],[SharePrice]]</f>
        <v>6.7637642602696481E-3</v>
      </c>
    </row>
    <row r="327" spans="2:7" ht="16" x14ac:dyDescent="0.2">
      <c r="B327" s="57">
        <v>44650</v>
      </c>
      <c r="C327" s="56">
        <v>223.95</v>
      </c>
      <c r="D327" s="56"/>
      <c r="E327" s="56">
        <v>0.375</v>
      </c>
      <c r="F327">
        <f>Table3[[#This Row],[DivPay]]*4</f>
        <v>1.5</v>
      </c>
      <c r="G327" s="2">
        <f>Table3[[#This Row],[FwdDiv]]/Table3[[#This Row],[SharePrice]]</f>
        <v>6.6979236436704621E-3</v>
      </c>
    </row>
    <row r="328" spans="2:7" ht="16" x14ac:dyDescent="0.2">
      <c r="B328" s="57">
        <v>44649</v>
      </c>
      <c r="C328" s="56">
        <v>228.12</v>
      </c>
      <c r="D328" s="56"/>
      <c r="E328" s="56">
        <v>0.375</v>
      </c>
      <c r="F328">
        <f>Table3[[#This Row],[DivPay]]*4</f>
        <v>1.5</v>
      </c>
      <c r="G328" s="2">
        <f>Table3[[#This Row],[FwdDiv]]/Table3[[#This Row],[SharePrice]]</f>
        <v>6.5754865860073643E-3</v>
      </c>
    </row>
    <row r="329" spans="2:7" ht="16" x14ac:dyDescent="0.2">
      <c r="B329" s="57">
        <v>44648</v>
      </c>
      <c r="C329" s="56">
        <v>220.77</v>
      </c>
      <c r="D329" s="56"/>
      <c r="E329" s="56">
        <v>0.375</v>
      </c>
      <c r="F329">
        <f>Table3[[#This Row],[DivPay]]*4</f>
        <v>1.5</v>
      </c>
      <c r="G329" s="2">
        <f>Table3[[#This Row],[FwdDiv]]/Table3[[#This Row],[SharePrice]]</f>
        <v>6.7944014132354938E-3</v>
      </c>
    </row>
    <row r="330" spans="2:7" ht="16" x14ac:dyDescent="0.2">
      <c r="B330" s="57">
        <v>44645</v>
      </c>
      <c r="C330" s="56">
        <v>218.43</v>
      </c>
      <c r="D330" s="56"/>
      <c r="E330" s="56">
        <v>0.375</v>
      </c>
      <c r="F330">
        <f>Table3[[#This Row],[DivPay]]*4</f>
        <v>1.5</v>
      </c>
      <c r="G330" s="2">
        <f>Table3[[#This Row],[FwdDiv]]/Table3[[#This Row],[SharePrice]]</f>
        <v>6.8671885729982146E-3</v>
      </c>
    </row>
    <row r="331" spans="2:7" ht="16" x14ac:dyDescent="0.2">
      <c r="B331" s="57">
        <v>44644</v>
      </c>
      <c r="C331" s="56">
        <v>217.31</v>
      </c>
      <c r="D331" s="56"/>
      <c r="E331" s="56">
        <v>0.375</v>
      </c>
      <c r="F331">
        <f>Table3[[#This Row],[DivPay]]*4</f>
        <v>1.5</v>
      </c>
      <c r="G331" s="2">
        <f>Table3[[#This Row],[FwdDiv]]/Table3[[#This Row],[SharePrice]]</f>
        <v>6.9025815655054988E-3</v>
      </c>
    </row>
    <row r="332" spans="2:7" ht="16" x14ac:dyDescent="0.2">
      <c r="B332" s="57">
        <v>44643</v>
      </c>
      <c r="C332" s="56">
        <v>214.68</v>
      </c>
      <c r="D332" s="56"/>
      <c r="E332" s="56">
        <v>0.375</v>
      </c>
      <c r="F332">
        <f>Table3[[#This Row],[DivPay]]*4</f>
        <v>1.5</v>
      </c>
      <c r="G332" s="2">
        <f>Table3[[#This Row],[FwdDiv]]/Table3[[#This Row],[SharePrice]]</f>
        <v>6.9871436556735601E-3</v>
      </c>
    </row>
    <row r="333" spans="2:7" ht="16" x14ac:dyDescent="0.2">
      <c r="B333" s="57">
        <v>44642</v>
      </c>
      <c r="C333" s="56">
        <v>218.47</v>
      </c>
      <c r="D333" s="56"/>
      <c r="E333" s="56">
        <v>0.375</v>
      </c>
      <c r="F333">
        <f>Table3[[#This Row],[DivPay]]*4</f>
        <v>1.5</v>
      </c>
      <c r="G333" s="2">
        <f>Table3[[#This Row],[FwdDiv]]/Table3[[#This Row],[SharePrice]]</f>
        <v>6.8659312491417589E-3</v>
      </c>
    </row>
    <row r="334" spans="2:7" ht="16" x14ac:dyDescent="0.2">
      <c r="B334" s="57">
        <v>44641</v>
      </c>
      <c r="C334" s="56">
        <v>217.04</v>
      </c>
      <c r="D334" s="56"/>
      <c r="E334" s="56">
        <v>0.375</v>
      </c>
      <c r="F334">
        <f>Table3[[#This Row],[DivPay]]*4</f>
        <v>1.5</v>
      </c>
      <c r="G334" s="2">
        <f>Table3[[#This Row],[FwdDiv]]/Table3[[#This Row],[SharePrice]]</f>
        <v>6.9111684482123115E-3</v>
      </c>
    </row>
    <row r="335" spans="2:7" ht="16" x14ac:dyDescent="0.2">
      <c r="B335" s="57">
        <v>44638</v>
      </c>
      <c r="C335" s="56">
        <v>219.11</v>
      </c>
      <c r="D335" s="56"/>
      <c r="E335" s="56">
        <v>0.375</v>
      </c>
      <c r="F335">
        <f>Table3[[#This Row],[DivPay]]*4</f>
        <v>1.5</v>
      </c>
      <c r="G335" s="2">
        <f>Table3[[#This Row],[FwdDiv]]/Table3[[#This Row],[SharePrice]]</f>
        <v>6.8458765003879323E-3</v>
      </c>
    </row>
    <row r="336" spans="2:7" ht="16" x14ac:dyDescent="0.2">
      <c r="B336" s="57">
        <v>44637</v>
      </c>
      <c r="C336" s="56">
        <v>213.45</v>
      </c>
      <c r="D336" s="56"/>
      <c r="E336" s="56">
        <v>0.375</v>
      </c>
      <c r="F336">
        <f>Table3[[#This Row],[DivPay]]*4</f>
        <v>1.5</v>
      </c>
      <c r="G336" s="2">
        <f>Table3[[#This Row],[FwdDiv]]/Table3[[#This Row],[SharePrice]]</f>
        <v>7.0274068868587496E-3</v>
      </c>
    </row>
    <row r="337" spans="2:7" ht="16" x14ac:dyDescent="0.2">
      <c r="B337" s="57">
        <v>44636</v>
      </c>
      <c r="C337" s="56">
        <v>211.87</v>
      </c>
      <c r="D337" s="56"/>
      <c r="E337" s="56">
        <v>0.375</v>
      </c>
      <c r="F337">
        <f>Table3[[#This Row],[DivPay]]*4</f>
        <v>1.5</v>
      </c>
      <c r="G337" s="2">
        <f>Table3[[#This Row],[FwdDiv]]/Table3[[#This Row],[SharePrice]]</f>
        <v>7.0798130929343468E-3</v>
      </c>
    </row>
    <row r="338" spans="2:7" ht="16" x14ac:dyDescent="0.2">
      <c r="B338" s="57">
        <v>44635</v>
      </c>
      <c r="C338" s="56">
        <v>206.14</v>
      </c>
      <c r="D338" s="56"/>
      <c r="E338" s="56">
        <v>0.375</v>
      </c>
      <c r="F338">
        <f>Table3[[#This Row],[DivPay]]*4</f>
        <v>1.5</v>
      </c>
      <c r="G338" s="2">
        <f>Table3[[#This Row],[FwdDiv]]/Table3[[#This Row],[SharePrice]]</f>
        <v>7.2766081303968179E-3</v>
      </c>
    </row>
    <row r="339" spans="2:7" ht="16" x14ac:dyDescent="0.2">
      <c r="B339" s="57">
        <v>44634</v>
      </c>
      <c r="C339" s="56">
        <v>200.33</v>
      </c>
      <c r="D339" s="56"/>
      <c r="E339" s="56">
        <v>0.375</v>
      </c>
      <c r="F339">
        <f>Table3[[#This Row],[DivPay]]*4</f>
        <v>1.5</v>
      </c>
      <c r="G339" s="2">
        <f>Table3[[#This Row],[FwdDiv]]/Table3[[#This Row],[SharePrice]]</f>
        <v>7.4876453851145603E-3</v>
      </c>
    </row>
    <row r="340" spans="2:7" ht="16" x14ac:dyDescent="0.2">
      <c r="B340" s="57">
        <v>44631</v>
      </c>
      <c r="C340" s="56">
        <v>196.71</v>
      </c>
      <c r="D340" s="56"/>
      <c r="E340" s="56">
        <v>0.375</v>
      </c>
      <c r="F340">
        <f>Table3[[#This Row],[DivPay]]*4</f>
        <v>1.5</v>
      </c>
      <c r="G340" s="2">
        <f>Table3[[#This Row],[FwdDiv]]/Table3[[#This Row],[SharePrice]]</f>
        <v>7.625438462711606E-3</v>
      </c>
    </row>
    <row r="341" spans="2:7" ht="16" x14ac:dyDescent="0.2">
      <c r="B341" s="57">
        <v>44630</v>
      </c>
      <c r="C341" s="56">
        <v>197.97</v>
      </c>
      <c r="D341" s="56"/>
      <c r="E341" s="56">
        <v>0.375</v>
      </c>
      <c r="F341">
        <f>Table3[[#This Row],[DivPay]]*4</f>
        <v>1.5</v>
      </c>
      <c r="G341" s="2">
        <f>Table3[[#This Row],[FwdDiv]]/Table3[[#This Row],[SharePrice]]</f>
        <v>7.5769055917563263E-3</v>
      </c>
    </row>
    <row r="342" spans="2:7" ht="16" x14ac:dyDescent="0.2">
      <c r="B342" s="57">
        <v>44629</v>
      </c>
      <c r="C342" s="56">
        <v>199.76</v>
      </c>
      <c r="D342" s="56"/>
      <c r="E342" s="56">
        <v>0.375</v>
      </c>
      <c r="F342">
        <f>Table3[[#This Row],[DivPay]]*4</f>
        <v>1.5</v>
      </c>
      <c r="G342" s="2">
        <f>Table3[[#This Row],[FwdDiv]]/Table3[[#This Row],[SharePrice]]</f>
        <v>7.5090108129755714E-3</v>
      </c>
    </row>
    <row r="343" spans="2:7" ht="16" x14ac:dyDescent="0.2">
      <c r="B343" s="57">
        <v>44628</v>
      </c>
      <c r="C343" s="56">
        <v>191.71</v>
      </c>
      <c r="D343" s="56"/>
      <c r="E343" s="56">
        <v>0.375</v>
      </c>
      <c r="F343">
        <f>Table3[[#This Row],[DivPay]]*4</f>
        <v>1.5</v>
      </c>
      <c r="G343" s="2">
        <f>Table3[[#This Row],[FwdDiv]]/Table3[[#This Row],[SharePrice]]</f>
        <v>7.8243179802827186E-3</v>
      </c>
    </row>
    <row r="344" spans="2:7" ht="16" x14ac:dyDescent="0.2">
      <c r="B344" s="57">
        <v>44627</v>
      </c>
      <c r="C344" s="56">
        <v>190.7</v>
      </c>
      <c r="D344" s="56"/>
      <c r="E344" s="56">
        <v>0.375</v>
      </c>
      <c r="F344">
        <f>Table3[[#This Row],[DivPay]]*4</f>
        <v>1.5</v>
      </c>
      <c r="G344" s="2">
        <f>Table3[[#This Row],[FwdDiv]]/Table3[[#This Row],[SharePrice]]</f>
        <v>7.8657577346617734E-3</v>
      </c>
    </row>
    <row r="345" spans="2:7" ht="16" x14ac:dyDescent="0.2">
      <c r="B345" s="57">
        <v>44624</v>
      </c>
      <c r="C345" s="56">
        <v>200.29</v>
      </c>
      <c r="D345" s="56"/>
      <c r="E345" s="56">
        <v>0.375</v>
      </c>
      <c r="F345">
        <f>Table3[[#This Row],[DivPay]]*4</f>
        <v>1.5</v>
      </c>
      <c r="G345" s="2">
        <f>Table3[[#This Row],[FwdDiv]]/Table3[[#This Row],[SharePrice]]</f>
        <v>7.4891407459184182E-3</v>
      </c>
    </row>
    <row r="346" spans="2:7" ht="16" x14ac:dyDescent="0.2">
      <c r="B346" s="57">
        <v>44623</v>
      </c>
      <c r="C346" s="56">
        <v>207.23</v>
      </c>
      <c r="D346" s="56"/>
      <c r="E346" s="56">
        <v>0.375</v>
      </c>
      <c r="F346">
        <f>Table3[[#This Row],[DivPay]]*4</f>
        <v>1.5</v>
      </c>
      <c r="G346" s="2">
        <f>Table3[[#This Row],[FwdDiv]]/Table3[[#This Row],[SharePrice]]</f>
        <v>7.2383342180186274E-3</v>
      </c>
    </row>
    <row r="347" spans="2:7" ht="16" x14ac:dyDescent="0.2">
      <c r="B347" s="57">
        <v>44622</v>
      </c>
      <c r="C347" s="56">
        <v>208.48</v>
      </c>
      <c r="D347" s="56"/>
      <c r="E347" s="56">
        <v>0.375</v>
      </c>
      <c r="F347">
        <f>Table3[[#This Row],[DivPay]]*4</f>
        <v>1.5</v>
      </c>
      <c r="G347" s="2">
        <f>Table3[[#This Row],[FwdDiv]]/Table3[[#This Row],[SharePrice]]</f>
        <v>7.1949347659247889E-3</v>
      </c>
    </row>
    <row r="348" spans="2:7" ht="16" x14ac:dyDescent="0.2">
      <c r="B348" s="57">
        <v>44621</v>
      </c>
      <c r="C348" s="56">
        <v>208.97</v>
      </c>
      <c r="D348" s="56"/>
      <c r="E348" s="56">
        <v>0.375</v>
      </c>
      <c r="F348">
        <f>Table3[[#This Row],[DivPay]]*4</f>
        <v>1.5</v>
      </c>
      <c r="G348" s="2">
        <f>Table3[[#This Row],[FwdDiv]]/Table3[[#This Row],[SharePrice]]</f>
        <v>7.1780638369143895E-3</v>
      </c>
    </row>
    <row r="349" spans="2:7" ht="16" x14ac:dyDescent="0.2">
      <c r="B349" s="57">
        <v>44620</v>
      </c>
      <c r="C349" s="56">
        <v>216.12</v>
      </c>
      <c r="D349" s="56"/>
      <c r="E349" s="56">
        <v>0.375</v>
      </c>
      <c r="F349">
        <f>Table3[[#This Row],[DivPay]]*4</f>
        <v>1.5</v>
      </c>
      <c r="G349" s="2">
        <f>Table3[[#This Row],[FwdDiv]]/Table3[[#This Row],[SharePrice]]</f>
        <v>6.9405885619100499E-3</v>
      </c>
    </row>
    <row r="350" spans="2:7" ht="16" x14ac:dyDescent="0.2">
      <c r="B350" s="57">
        <v>44617</v>
      </c>
      <c r="C350" s="56">
        <v>219.27</v>
      </c>
      <c r="D350" s="56"/>
      <c r="E350" s="56">
        <v>0.375</v>
      </c>
      <c r="F350">
        <f>Table3[[#This Row],[DivPay]]*4</f>
        <v>1.5</v>
      </c>
      <c r="G350" s="2">
        <f>Table3[[#This Row],[FwdDiv]]/Table3[[#This Row],[SharePrice]]</f>
        <v>6.8408811054863862E-3</v>
      </c>
    </row>
    <row r="351" spans="2:7" ht="16" x14ac:dyDescent="0.2">
      <c r="B351" s="57">
        <v>44616</v>
      </c>
      <c r="C351" s="56">
        <v>217.3</v>
      </c>
      <c r="D351" s="56"/>
      <c r="E351" s="56">
        <v>0.375</v>
      </c>
      <c r="F351">
        <f>Table3[[#This Row],[DivPay]]*4</f>
        <v>1.5</v>
      </c>
      <c r="G351" s="2">
        <f>Table3[[#This Row],[FwdDiv]]/Table3[[#This Row],[SharePrice]]</f>
        <v>6.9028992176714214E-3</v>
      </c>
    </row>
    <row r="352" spans="2:7" ht="16" x14ac:dyDescent="0.2">
      <c r="B352" s="57">
        <v>44615</v>
      </c>
      <c r="C352" s="56">
        <v>215.95</v>
      </c>
      <c r="D352" s="56"/>
      <c r="E352" s="56">
        <v>0.375</v>
      </c>
      <c r="F352">
        <f>Table3[[#This Row],[DivPay]]*4</f>
        <v>1.5</v>
      </c>
      <c r="G352" s="2">
        <f>Table3[[#This Row],[FwdDiv]]/Table3[[#This Row],[SharePrice]]</f>
        <v>6.9460523269275296E-3</v>
      </c>
    </row>
    <row r="353" spans="2:7" ht="16" x14ac:dyDescent="0.2">
      <c r="B353" s="57">
        <v>44614</v>
      </c>
      <c r="C353" s="56">
        <v>221.32</v>
      </c>
      <c r="D353" s="56"/>
      <c r="E353" s="56">
        <v>0.375</v>
      </c>
      <c r="F353">
        <f>Table3[[#This Row],[DivPay]]*4</f>
        <v>1.5</v>
      </c>
      <c r="G353" s="2">
        <f>Table3[[#This Row],[FwdDiv]]/Table3[[#This Row],[SharePrice]]</f>
        <v>6.7775167178745713E-3</v>
      </c>
    </row>
    <row r="354" spans="2:7" ht="16" x14ac:dyDescent="0.2">
      <c r="B354" s="57">
        <v>44610</v>
      </c>
      <c r="C354" s="56">
        <v>222.69</v>
      </c>
      <c r="D354" s="56"/>
      <c r="E354" s="56">
        <v>0.375</v>
      </c>
      <c r="F354">
        <f>Table3[[#This Row],[DivPay]]*4</f>
        <v>1.5</v>
      </c>
      <c r="G354" s="2">
        <f>Table3[[#This Row],[FwdDiv]]/Table3[[#This Row],[SharePrice]]</f>
        <v>6.7358210965916742E-3</v>
      </c>
    </row>
    <row r="355" spans="2:7" ht="16" x14ac:dyDescent="0.2">
      <c r="B355" s="57">
        <v>44609</v>
      </c>
      <c r="C355" s="56">
        <v>224.61</v>
      </c>
      <c r="D355" s="56"/>
      <c r="E355" s="56">
        <v>0.375</v>
      </c>
      <c r="F355">
        <f>Table3[[#This Row],[DivPay]]*4</f>
        <v>1.5</v>
      </c>
      <c r="G355" s="2">
        <f>Table3[[#This Row],[FwdDiv]]/Table3[[#This Row],[SharePrice]]</f>
        <v>6.6782422866301589E-3</v>
      </c>
    </row>
    <row r="356" spans="2:7" ht="16" x14ac:dyDescent="0.2">
      <c r="B356" s="57">
        <v>44608</v>
      </c>
      <c r="C356" s="56">
        <v>228.82</v>
      </c>
      <c r="D356" s="56"/>
      <c r="E356" s="56">
        <v>0.375</v>
      </c>
      <c r="F356">
        <f>Table3[[#This Row],[DivPay]]*4</f>
        <v>1.5</v>
      </c>
      <c r="G356" s="2">
        <f>Table3[[#This Row],[FwdDiv]]/Table3[[#This Row],[SharePrice]]</f>
        <v>6.5553710340005246E-3</v>
      </c>
    </row>
    <row r="357" spans="2:7" ht="16" x14ac:dyDescent="0.2">
      <c r="B357" s="57">
        <v>44607</v>
      </c>
      <c r="C357" s="56">
        <v>227.82</v>
      </c>
      <c r="D357" s="56"/>
      <c r="E357" s="56">
        <v>0.375</v>
      </c>
      <c r="F357">
        <f>Table3[[#This Row],[DivPay]]*4</f>
        <v>1.5</v>
      </c>
      <c r="G357" s="2">
        <f>Table3[[#This Row],[FwdDiv]]/Table3[[#This Row],[SharePrice]]</f>
        <v>6.5841453779299447E-3</v>
      </c>
    </row>
    <row r="358" spans="2:7" ht="16" x14ac:dyDescent="0.2">
      <c r="B358" s="57">
        <v>44606</v>
      </c>
      <c r="C358" s="56">
        <v>225.34</v>
      </c>
      <c r="D358" s="56"/>
      <c r="E358" s="56">
        <v>0.375</v>
      </c>
      <c r="F358">
        <f>Table3[[#This Row],[DivPay]]*4</f>
        <v>1.5</v>
      </c>
      <c r="G358" s="2">
        <f>Table3[[#This Row],[FwdDiv]]/Table3[[#This Row],[SharePrice]]</f>
        <v>6.656607792668856E-3</v>
      </c>
    </row>
    <row r="359" spans="2:7" ht="16" x14ac:dyDescent="0.2">
      <c r="B359" s="57">
        <v>44603</v>
      </c>
      <c r="C359" s="56">
        <v>224.69</v>
      </c>
      <c r="D359" s="56"/>
      <c r="E359" s="56">
        <v>0.375</v>
      </c>
      <c r="F359">
        <f>Table3[[#This Row],[DivPay]]*4</f>
        <v>1.5</v>
      </c>
      <c r="G359" s="2">
        <f>Table3[[#This Row],[FwdDiv]]/Table3[[#This Row],[SharePrice]]</f>
        <v>6.6758645244559172E-3</v>
      </c>
    </row>
    <row r="360" spans="2:7" ht="16" x14ac:dyDescent="0.2">
      <c r="B360" s="57">
        <v>44602</v>
      </c>
      <c r="C360" s="56">
        <v>225.59</v>
      </c>
      <c r="D360" s="56">
        <v>0.375</v>
      </c>
      <c r="E360" s="56">
        <v>0.375</v>
      </c>
      <c r="F360">
        <f>Table3[[#This Row],[DivPay]]*4</f>
        <v>1.5</v>
      </c>
      <c r="G360" s="2">
        <f>Table3[[#This Row],[FwdDiv]]/Table3[[#This Row],[SharePrice]]</f>
        <v>6.6492309056252492E-3</v>
      </c>
    </row>
    <row r="361" spans="2:7" ht="16" x14ac:dyDescent="0.2">
      <c r="B361" s="57">
        <v>44601</v>
      </c>
      <c r="C361" s="56">
        <v>230.87</v>
      </c>
      <c r="D361" s="56"/>
      <c r="E361" s="56">
        <v>0.375</v>
      </c>
      <c r="F361">
        <f>Table3[[#This Row],[DivPay]]*4</f>
        <v>1.5</v>
      </c>
      <c r="G361" s="2">
        <f>Table3[[#This Row],[FwdDiv]]/Table3[[#This Row],[SharePrice]]</f>
        <v>6.4971629055312514E-3</v>
      </c>
    </row>
    <row r="362" spans="2:7" ht="16" x14ac:dyDescent="0.2">
      <c r="B362" s="57">
        <v>44600</v>
      </c>
      <c r="C362" s="56">
        <v>227.94</v>
      </c>
      <c r="D362" s="56"/>
      <c r="E362" s="56">
        <v>0.375</v>
      </c>
      <c r="F362">
        <f>Table3[[#This Row],[DivPay]]*4</f>
        <v>1.5</v>
      </c>
      <c r="G362" s="2">
        <f>Table3[[#This Row],[FwdDiv]]/Table3[[#This Row],[SharePrice]]</f>
        <v>6.5806791260858118E-3</v>
      </c>
    </row>
    <row r="363" spans="2:7" ht="16" x14ac:dyDescent="0.2">
      <c r="B363" s="57">
        <v>44599</v>
      </c>
      <c r="C363" s="56">
        <v>227.16</v>
      </c>
      <c r="D363" s="56"/>
      <c r="E363" s="56">
        <v>0.375</v>
      </c>
      <c r="F363">
        <f>Table3[[#This Row],[DivPay]]*4</f>
        <v>1.5</v>
      </c>
      <c r="G363" s="2">
        <f>Table3[[#This Row],[FwdDiv]]/Table3[[#This Row],[SharePrice]]</f>
        <v>6.6032752245113579E-3</v>
      </c>
    </row>
    <row r="364" spans="2:7" ht="16" x14ac:dyDescent="0.2">
      <c r="B364" s="57">
        <v>44596</v>
      </c>
      <c r="C364" s="56">
        <v>228.39</v>
      </c>
      <c r="D364" s="56"/>
      <c r="E364" s="56">
        <v>0.375</v>
      </c>
      <c r="F364">
        <f>Table3[[#This Row],[DivPay]]*4</f>
        <v>1.5</v>
      </c>
      <c r="G364" s="2">
        <f>Table3[[#This Row],[FwdDiv]]/Table3[[#This Row],[SharePrice]]</f>
        <v>6.5677131222908192E-3</v>
      </c>
    </row>
    <row r="365" spans="2:7" ht="16" x14ac:dyDescent="0.2">
      <c r="B365" s="57">
        <v>44595</v>
      </c>
      <c r="C365" s="56">
        <v>231.54</v>
      </c>
      <c r="D365" s="56"/>
      <c r="E365" s="56">
        <v>0.375</v>
      </c>
      <c r="F365">
        <f>Table3[[#This Row],[DivPay]]*4</f>
        <v>1.5</v>
      </c>
      <c r="G365" s="2">
        <f>Table3[[#This Row],[FwdDiv]]/Table3[[#This Row],[SharePrice]]</f>
        <v>6.4783622700181395E-3</v>
      </c>
    </row>
    <row r="366" spans="2:7" ht="16" x14ac:dyDescent="0.2">
      <c r="B366" s="57">
        <v>44594</v>
      </c>
      <c r="C366" s="56">
        <v>235.42</v>
      </c>
      <c r="D366" s="56"/>
      <c r="E366" s="56">
        <v>0.375</v>
      </c>
      <c r="F366">
        <f>Table3[[#This Row],[DivPay]]*4</f>
        <v>1.5</v>
      </c>
      <c r="G366" s="2">
        <f>Table3[[#This Row],[FwdDiv]]/Table3[[#This Row],[SharePrice]]</f>
        <v>6.3715911987086912E-3</v>
      </c>
    </row>
    <row r="367" spans="2:7" ht="16" x14ac:dyDescent="0.2">
      <c r="B367" s="57">
        <v>44593</v>
      </c>
      <c r="C367" s="56">
        <v>232.36</v>
      </c>
      <c r="D367" s="56"/>
      <c r="E367" s="56">
        <v>0.375</v>
      </c>
      <c r="F367">
        <f>Table3[[#This Row],[DivPay]]*4</f>
        <v>1.5</v>
      </c>
      <c r="G367" s="2">
        <f>Table3[[#This Row],[FwdDiv]]/Table3[[#This Row],[SharePrice]]</f>
        <v>6.4555000860733345E-3</v>
      </c>
    </row>
    <row r="368" spans="2:7" ht="16" x14ac:dyDescent="0.2">
      <c r="B368" s="57">
        <v>44592</v>
      </c>
      <c r="C368" s="56">
        <v>226.17</v>
      </c>
      <c r="D368" s="56"/>
      <c r="E368" s="56">
        <v>0.375</v>
      </c>
      <c r="F368">
        <f>Table3[[#This Row],[DivPay]]*4</f>
        <v>1.5</v>
      </c>
      <c r="G368" s="2">
        <f>Table3[[#This Row],[FwdDiv]]/Table3[[#This Row],[SharePrice]]</f>
        <v>6.632179334129195E-3</v>
      </c>
    </row>
    <row r="369" spans="2:7" ht="16" x14ac:dyDescent="0.2">
      <c r="B369" s="57">
        <v>44589</v>
      </c>
      <c r="C369" s="56">
        <v>228</v>
      </c>
      <c r="D369" s="56"/>
      <c r="E369" s="56">
        <v>0.375</v>
      </c>
      <c r="F369">
        <f>Table3[[#This Row],[DivPay]]*4</f>
        <v>1.5</v>
      </c>
      <c r="G369" s="2">
        <f>Table3[[#This Row],[FwdDiv]]/Table3[[#This Row],[SharePrice]]</f>
        <v>6.5789473684210523E-3</v>
      </c>
    </row>
    <row r="370" spans="2:7" ht="16" x14ac:dyDescent="0.2">
      <c r="B370" s="57">
        <v>44588</v>
      </c>
      <c r="C370" s="56">
        <v>206.15</v>
      </c>
      <c r="D370" s="56"/>
      <c r="E370" s="56">
        <v>0.375</v>
      </c>
      <c r="F370">
        <f>Table3[[#This Row],[DivPay]]*4</f>
        <v>1.5</v>
      </c>
      <c r="G370" s="2">
        <f>Table3[[#This Row],[FwdDiv]]/Table3[[#This Row],[SharePrice]]</f>
        <v>7.2762551540140668E-3</v>
      </c>
    </row>
    <row r="371" spans="2:7" ht="16" x14ac:dyDescent="0.2">
      <c r="B371" s="57">
        <v>44587</v>
      </c>
      <c r="C371" s="56">
        <v>205.87</v>
      </c>
      <c r="D371" s="56"/>
      <c r="E371" s="56">
        <v>0.375</v>
      </c>
      <c r="F371">
        <f>Table3[[#This Row],[DivPay]]*4</f>
        <v>1.5</v>
      </c>
      <c r="G371" s="2">
        <f>Table3[[#This Row],[FwdDiv]]/Table3[[#This Row],[SharePrice]]</f>
        <v>7.2861514548015734E-3</v>
      </c>
    </row>
    <row r="372" spans="2:7" ht="16" x14ac:dyDescent="0.2">
      <c r="B372" s="57">
        <v>44586</v>
      </c>
      <c r="C372" s="56">
        <v>202</v>
      </c>
      <c r="D372" s="56"/>
      <c r="E372" s="56">
        <v>0.375</v>
      </c>
      <c r="F372">
        <f>Table3[[#This Row],[DivPay]]*4</f>
        <v>1.5</v>
      </c>
      <c r="G372" s="2">
        <f>Table3[[#This Row],[FwdDiv]]/Table3[[#This Row],[SharePrice]]</f>
        <v>7.4257425742574254E-3</v>
      </c>
    </row>
    <row r="373" spans="2:7" ht="16" x14ac:dyDescent="0.2">
      <c r="B373" s="57">
        <v>44585</v>
      </c>
      <c r="C373" s="56">
        <v>201.85</v>
      </c>
      <c r="D373" s="56"/>
      <c r="E373" s="56">
        <v>0.375</v>
      </c>
      <c r="F373">
        <f>Table3[[#This Row],[DivPay]]*4</f>
        <v>1.5</v>
      </c>
      <c r="G373" s="2">
        <f>Table3[[#This Row],[FwdDiv]]/Table3[[#This Row],[SharePrice]]</f>
        <v>7.4312608372553877E-3</v>
      </c>
    </row>
    <row r="374" spans="2:7" ht="16" x14ac:dyDescent="0.2">
      <c r="B374" s="57">
        <v>44582</v>
      </c>
      <c r="C374" s="56">
        <v>205.93</v>
      </c>
      <c r="D374" s="56"/>
      <c r="E374" s="56">
        <v>0.375</v>
      </c>
      <c r="F374">
        <f>Table3[[#This Row],[DivPay]]*4</f>
        <v>1.5</v>
      </c>
      <c r="G374" s="2">
        <f>Table3[[#This Row],[FwdDiv]]/Table3[[#This Row],[SharePrice]]</f>
        <v>7.2840285533919292E-3</v>
      </c>
    </row>
    <row r="375" spans="2:7" ht="16" x14ac:dyDescent="0.2">
      <c r="B375" s="57">
        <v>44581</v>
      </c>
      <c r="C375" s="56">
        <v>214.35</v>
      </c>
      <c r="D375" s="56"/>
      <c r="E375" s="56">
        <v>0.375</v>
      </c>
      <c r="F375">
        <f>Table3[[#This Row],[DivPay]]*4</f>
        <v>1.5</v>
      </c>
      <c r="G375" s="2">
        <f>Table3[[#This Row],[FwdDiv]]/Table3[[#This Row],[SharePrice]]</f>
        <v>6.9979006298110571E-3</v>
      </c>
    </row>
    <row r="376" spans="2:7" ht="16" x14ac:dyDescent="0.2">
      <c r="B376" s="57">
        <v>44580</v>
      </c>
      <c r="C376" s="56">
        <v>214.68</v>
      </c>
      <c r="D376" s="56"/>
      <c r="E376" s="56">
        <v>0.375</v>
      </c>
      <c r="F376">
        <f>Table3[[#This Row],[DivPay]]*4</f>
        <v>1.5</v>
      </c>
      <c r="G376" s="2">
        <f>Table3[[#This Row],[FwdDiv]]/Table3[[#This Row],[SharePrice]]</f>
        <v>6.9871436556735601E-3</v>
      </c>
    </row>
    <row r="377" spans="2:7" ht="16" x14ac:dyDescent="0.2">
      <c r="B377" s="57">
        <v>44579</v>
      </c>
      <c r="C377" s="56">
        <v>215.71</v>
      </c>
      <c r="D377" s="56"/>
      <c r="E377" s="56">
        <v>0.375</v>
      </c>
      <c r="F377">
        <f>Table3[[#This Row],[DivPay]]*4</f>
        <v>1.5</v>
      </c>
      <c r="G377" s="2">
        <f>Table3[[#This Row],[FwdDiv]]/Table3[[#This Row],[SharePrice]]</f>
        <v>6.9537805386861986E-3</v>
      </c>
    </row>
    <row r="378" spans="2:7" ht="16" x14ac:dyDescent="0.2">
      <c r="B378" s="57">
        <v>44575</v>
      </c>
      <c r="C378" s="56">
        <v>214.67</v>
      </c>
      <c r="D378" s="56"/>
      <c r="E378" s="56">
        <v>0.375</v>
      </c>
      <c r="F378">
        <f>Table3[[#This Row],[DivPay]]*4</f>
        <v>1.5</v>
      </c>
      <c r="G378" s="2">
        <f>Table3[[#This Row],[FwdDiv]]/Table3[[#This Row],[SharePrice]]</f>
        <v>6.9874691386779715E-3</v>
      </c>
    </row>
    <row r="379" spans="2:7" ht="16" x14ac:dyDescent="0.2">
      <c r="B379" s="57">
        <v>44574</v>
      </c>
      <c r="C379" s="56">
        <v>215</v>
      </c>
      <c r="D379" s="56"/>
      <c r="E379" s="56">
        <v>0.375</v>
      </c>
      <c r="F379">
        <f>Table3[[#This Row],[DivPay]]*4</f>
        <v>1.5</v>
      </c>
      <c r="G379" s="2">
        <f>Table3[[#This Row],[FwdDiv]]/Table3[[#This Row],[SharePrice]]</f>
        <v>6.9767441860465115E-3</v>
      </c>
    </row>
    <row r="380" spans="2:7" ht="16" x14ac:dyDescent="0.2">
      <c r="B380" s="57">
        <v>44573</v>
      </c>
      <c r="C380" s="56">
        <v>215.71</v>
      </c>
      <c r="D380" s="56"/>
      <c r="E380" s="56">
        <v>0.375</v>
      </c>
      <c r="F380">
        <f>Table3[[#This Row],[DivPay]]*4</f>
        <v>1.5</v>
      </c>
      <c r="G380" s="2">
        <f>Table3[[#This Row],[FwdDiv]]/Table3[[#This Row],[SharePrice]]</f>
        <v>6.9537805386861986E-3</v>
      </c>
    </row>
    <row r="381" spans="2:7" ht="16" x14ac:dyDescent="0.2">
      <c r="B381" s="57">
        <v>44572</v>
      </c>
      <c r="C381" s="56">
        <v>214.38</v>
      </c>
      <c r="D381" s="56"/>
      <c r="E381" s="56">
        <v>0.375</v>
      </c>
      <c r="F381">
        <f>Table3[[#This Row],[DivPay]]*4</f>
        <v>1.5</v>
      </c>
      <c r="G381" s="2">
        <f>Table3[[#This Row],[FwdDiv]]/Table3[[#This Row],[SharePrice]]</f>
        <v>6.9969213546039744E-3</v>
      </c>
    </row>
    <row r="382" spans="2:7" ht="16" x14ac:dyDescent="0.2">
      <c r="B382" s="57">
        <v>44571</v>
      </c>
      <c r="C382" s="56">
        <v>211.97</v>
      </c>
      <c r="D382" s="56"/>
      <c r="E382" s="56">
        <v>0.375</v>
      </c>
      <c r="F382">
        <f>Table3[[#This Row],[DivPay]]*4</f>
        <v>1.5</v>
      </c>
      <c r="G382" s="2">
        <f>Table3[[#This Row],[FwdDiv]]/Table3[[#This Row],[SharePrice]]</f>
        <v>7.0764730858140302E-3</v>
      </c>
    </row>
    <row r="383" spans="2:7" ht="16" x14ac:dyDescent="0.2">
      <c r="B383" s="57">
        <v>44568</v>
      </c>
      <c r="C383" s="56">
        <v>216.96</v>
      </c>
      <c r="D383" s="56"/>
      <c r="E383" s="56">
        <v>0.375</v>
      </c>
      <c r="F383">
        <f>Table3[[#This Row],[DivPay]]*4</f>
        <v>1.5</v>
      </c>
      <c r="G383" s="2">
        <f>Table3[[#This Row],[FwdDiv]]/Table3[[#This Row],[SharePrice]]</f>
        <v>6.9137168141592915E-3</v>
      </c>
    </row>
    <row r="384" spans="2:7" ht="16" x14ac:dyDescent="0.2">
      <c r="B384" s="57">
        <v>44567</v>
      </c>
      <c r="C384" s="56">
        <v>219.75</v>
      </c>
      <c r="D384" s="56"/>
      <c r="E384" s="56">
        <v>0.375</v>
      </c>
      <c r="F384">
        <f>Table3[[#This Row],[DivPay]]*4</f>
        <v>1.5</v>
      </c>
      <c r="G384" s="2">
        <f>Table3[[#This Row],[FwdDiv]]/Table3[[#This Row],[SharePrice]]</f>
        <v>6.8259385665529011E-3</v>
      </c>
    </row>
    <row r="385" spans="2:7" ht="16" x14ac:dyDescent="0.2">
      <c r="B385" s="57">
        <v>44566</v>
      </c>
      <c r="C385" s="56">
        <v>220</v>
      </c>
      <c r="D385" s="56"/>
      <c r="E385" s="56">
        <v>0.375</v>
      </c>
      <c r="F385">
        <f>Table3[[#This Row],[DivPay]]*4</f>
        <v>1.5</v>
      </c>
      <c r="G385" s="2">
        <f>Table3[[#This Row],[FwdDiv]]/Table3[[#This Row],[SharePrice]]</f>
        <v>6.8181818181818179E-3</v>
      </c>
    </row>
    <row r="386" spans="2:7" ht="16" x14ac:dyDescent="0.2">
      <c r="B386" s="57">
        <v>44565</v>
      </c>
      <c r="C386" s="56">
        <v>222.46</v>
      </c>
      <c r="D386" s="56"/>
      <c r="E386" s="56">
        <v>0.375</v>
      </c>
      <c r="F386">
        <f>Table3[[#This Row],[DivPay]]*4</f>
        <v>1.5</v>
      </c>
      <c r="G386" s="2">
        <f>Table3[[#This Row],[FwdDiv]]/Table3[[#This Row],[SharePrice]]</f>
        <v>6.7427852198147977E-3</v>
      </c>
    </row>
    <row r="387" spans="2:7" ht="16" x14ac:dyDescent="0.2">
      <c r="B387" s="57">
        <v>44564</v>
      </c>
      <c r="C387" s="56">
        <v>221.43</v>
      </c>
      <c r="D387" s="56"/>
      <c r="E387" s="56">
        <v>0.375</v>
      </c>
      <c r="F387">
        <f>Table3[[#This Row],[DivPay]]*4</f>
        <v>1.5</v>
      </c>
      <c r="G387" s="2">
        <f>Table3[[#This Row],[FwdDiv]]/Table3[[#This Row],[SharePrice]]</f>
        <v>6.7741498441945529E-3</v>
      </c>
    </row>
    <row r="388" spans="2:7" ht="16" x14ac:dyDescent="0.2">
      <c r="B388" s="57">
        <v>44561</v>
      </c>
      <c r="C388" s="56">
        <v>216.71</v>
      </c>
      <c r="D388" s="56"/>
      <c r="E388" s="56">
        <v>0.375</v>
      </c>
      <c r="F388">
        <f>Table3[[#This Row],[DivPay]]*4</f>
        <v>1.5</v>
      </c>
      <c r="G388" s="2">
        <f>Table3[[#This Row],[FwdDiv]]/Table3[[#This Row],[SharePrice]]</f>
        <v>6.9216925845600108E-3</v>
      </c>
    </row>
    <row r="389" spans="2:7" ht="16" x14ac:dyDescent="0.2">
      <c r="B389" s="57">
        <v>44560</v>
      </c>
      <c r="C389" s="56">
        <v>217.87</v>
      </c>
      <c r="D389" s="56"/>
      <c r="E389" s="56">
        <v>0.375</v>
      </c>
      <c r="F389">
        <f>Table3[[#This Row],[DivPay]]*4</f>
        <v>1.5</v>
      </c>
      <c r="G389" s="2">
        <f>Table3[[#This Row],[FwdDiv]]/Table3[[#This Row],[SharePrice]]</f>
        <v>6.8848395832377101E-3</v>
      </c>
    </row>
    <row r="390" spans="2:7" ht="16" x14ac:dyDescent="0.2">
      <c r="B390" s="57">
        <v>44559</v>
      </c>
      <c r="C390" s="56">
        <v>218.17</v>
      </c>
      <c r="D390" s="56"/>
      <c r="E390" s="56">
        <v>0.375</v>
      </c>
      <c r="F390">
        <f>Table3[[#This Row],[DivPay]]*4</f>
        <v>1.5</v>
      </c>
      <c r="G390" s="2">
        <f>Table3[[#This Row],[FwdDiv]]/Table3[[#This Row],[SharePrice]]</f>
        <v>6.8753724160058672E-3</v>
      </c>
    </row>
    <row r="391" spans="2:7" ht="16" x14ac:dyDescent="0.2">
      <c r="B391" s="57">
        <v>44558</v>
      </c>
      <c r="C391" s="56">
        <v>218.05</v>
      </c>
      <c r="D391" s="56"/>
      <c r="E391" s="56">
        <v>0.375</v>
      </c>
      <c r="F391">
        <f>Table3[[#This Row],[DivPay]]*4</f>
        <v>1.5</v>
      </c>
      <c r="G391" s="2">
        <f>Table3[[#This Row],[FwdDiv]]/Table3[[#This Row],[SharePrice]]</f>
        <v>6.8791561568447603E-3</v>
      </c>
    </row>
    <row r="392" spans="2:7" ht="16" x14ac:dyDescent="0.2">
      <c r="B392" s="57">
        <v>44557</v>
      </c>
      <c r="C392" s="56">
        <v>217.63</v>
      </c>
      <c r="D392" s="56"/>
      <c r="E392" s="56">
        <v>0.375</v>
      </c>
      <c r="F392">
        <f>Table3[[#This Row],[DivPay]]*4</f>
        <v>1.5</v>
      </c>
      <c r="G392" s="2">
        <f>Table3[[#This Row],[FwdDiv]]/Table3[[#This Row],[SharePrice]]</f>
        <v>6.8924321095437209E-3</v>
      </c>
    </row>
    <row r="393" spans="2:7" ht="16" x14ac:dyDescent="0.2">
      <c r="B393" s="57">
        <v>44553</v>
      </c>
      <c r="C393" s="56">
        <v>216.62</v>
      </c>
      <c r="D393" s="56"/>
      <c r="E393" s="56">
        <v>0.375</v>
      </c>
      <c r="F393">
        <f>Table3[[#This Row],[DivPay]]*4</f>
        <v>1.5</v>
      </c>
      <c r="G393" s="2">
        <f>Table3[[#This Row],[FwdDiv]]/Table3[[#This Row],[SharePrice]]</f>
        <v>6.9245683685716921E-3</v>
      </c>
    </row>
    <row r="394" spans="2:7" ht="16" x14ac:dyDescent="0.2">
      <c r="B394" s="57">
        <v>44552</v>
      </c>
      <c r="C394" s="56">
        <v>217.96</v>
      </c>
      <c r="D394" s="56"/>
      <c r="E394" s="56">
        <v>0.375</v>
      </c>
      <c r="F394">
        <f>Table3[[#This Row],[DivPay]]*4</f>
        <v>1.5</v>
      </c>
      <c r="G394" s="2">
        <f>Table3[[#This Row],[FwdDiv]]/Table3[[#This Row],[SharePrice]]</f>
        <v>6.8819966966415852E-3</v>
      </c>
    </row>
    <row r="395" spans="2:7" ht="16" x14ac:dyDescent="0.2">
      <c r="B395" s="57">
        <v>44551</v>
      </c>
      <c r="C395" s="56">
        <v>215.38</v>
      </c>
      <c r="D395" s="56"/>
      <c r="E395" s="56">
        <v>0.375</v>
      </c>
      <c r="F395">
        <f>Table3[[#This Row],[DivPay]]*4</f>
        <v>1.5</v>
      </c>
      <c r="G395" s="2">
        <f>Table3[[#This Row],[FwdDiv]]/Table3[[#This Row],[SharePrice]]</f>
        <v>6.9644349521775471E-3</v>
      </c>
    </row>
    <row r="396" spans="2:7" ht="16" x14ac:dyDescent="0.2">
      <c r="B396" s="57">
        <v>44550</v>
      </c>
      <c r="C396" s="56">
        <v>208.74</v>
      </c>
      <c r="D396" s="56"/>
      <c r="E396" s="56">
        <v>0.375</v>
      </c>
      <c r="F396">
        <f>Table3[[#This Row],[DivPay]]*4</f>
        <v>1.5</v>
      </c>
      <c r="G396" s="2">
        <f>Table3[[#This Row],[FwdDiv]]/Table3[[#This Row],[SharePrice]]</f>
        <v>7.1859729807415918E-3</v>
      </c>
    </row>
    <row r="397" spans="2:7" ht="16" x14ac:dyDescent="0.2">
      <c r="B397" s="57">
        <v>44547</v>
      </c>
      <c r="C397" s="56">
        <v>211.88</v>
      </c>
      <c r="D397" s="56"/>
      <c r="E397" s="56">
        <v>0.375</v>
      </c>
      <c r="F397">
        <f>Table3[[#This Row],[DivPay]]*4</f>
        <v>1.5</v>
      </c>
      <c r="G397" s="2">
        <f>Table3[[#This Row],[FwdDiv]]/Table3[[#This Row],[SharePrice]]</f>
        <v>7.0794789503492543E-3</v>
      </c>
    </row>
    <row r="398" spans="2:7" ht="16" x14ac:dyDescent="0.2">
      <c r="B398" s="57">
        <v>44546</v>
      </c>
      <c r="C398" s="56">
        <v>214.37</v>
      </c>
      <c r="D398" s="56"/>
      <c r="E398" s="56">
        <v>0.375</v>
      </c>
      <c r="F398">
        <f>Table3[[#This Row],[DivPay]]*4</f>
        <v>1.5</v>
      </c>
      <c r="G398" s="2">
        <f>Table3[[#This Row],[FwdDiv]]/Table3[[#This Row],[SharePrice]]</f>
        <v>6.9972477492186401E-3</v>
      </c>
    </row>
    <row r="399" spans="2:7" ht="16" x14ac:dyDescent="0.2">
      <c r="B399" s="57">
        <v>44545</v>
      </c>
      <c r="C399" s="56">
        <v>212.31</v>
      </c>
      <c r="D399" s="56"/>
      <c r="E399" s="56">
        <v>0.375</v>
      </c>
      <c r="F399">
        <f>Table3[[#This Row],[DivPay]]*4</f>
        <v>1.5</v>
      </c>
      <c r="G399" s="2">
        <f>Table3[[#This Row],[FwdDiv]]/Table3[[#This Row],[SharePrice]]</f>
        <v>7.0651405962978663E-3</v>
      </c>
    </row>
    <row r="400" spans="2:7" ht="16" x14ac:dyDescent="0.2">
      <c r="B400" s="57">
        <v>44544</v>
      </c>
      <c r="C400" s="56">
        <v>209.98</v>
      </c>
      <c r="D400" s="56"/>
      <c r="E400" s="56">
        <v>0.375</v>
      </c>
      <c r="F400">
        <f>Table3[[#This Row],[DivPay]]*4</f>
        <v>1.5</v>
      </c>
      <c r="G400" s="2">
        <f>Table3[[#This Row],[FwdDiv]]/Table3[[#This Row],[SharePrice]]</f>
        <v>7.1435374797599776E-3</v>
      </c>
    </row>
    <row r="401" spans="2:7" ht="16" x14ac:dyDescent="0.2">
      <c r="B401" s="57">
        <v>44543</v>
      </c>
      <c r="C401" s="56">
        <v>211.02</v>
      </c>
      <c r="D401" s="56"/>
      <c r="E401" s="56">
        <v>0.375</v>
      </c>
      <c r="F401">
        <f>Table3[[#This Row],[DivPay]]*4</f>
        <v>1.5</v>
      </c>
      <c r="G401" s="2">
        <f>Table3[[#This Row],[FwdDiv]]/Table3[[#This Row],[SharePrice]]</f>
        <v>7.1083309638896785E-3</v>
      </c>
    </row>
    <row r="402" spans="2:7" ht="16" x14ac:dyDescent="0.2">
      <c r="B402" s="57">
        <v>44540</v>
      </c>
      <c r="C402" s="56">
        <v>213.4</v>
      </c>
      <c r="D402" s="56"/>
      <c r="E402" s="56">
        <v>0.375</v>
      </c>
      <c r="F402">
        <f>Table3[[#This Row],[DivPay]]*4</f>
        <v>1.5</v>
      </c>
      <c r="G402" s="2">
        <f>Table3[[#This Row],[FwdDiv]]/Table3[[#This Row],[SharePrice]]</f>
        <v>7.0290534208059981E-3</v>
      </c>
    </row>
    <row r="403" spans="2:7" ht="16" x14ac:dyDescent="0.2">
      <c r="B403" s="57">
        <v>44539</v>
      </c>
      <c r="C403" s="56">
        <v>211.39</v>
      </c>
      <c r="D403" s="56"/>
      <c r="E403" s="56">
        <v>0.375</v>
      </c>
      <c r="F403">
        <f>Table3[[#This Row],[DivPay]]*4</f>
        <v>1.5</v>
      </c>
      <c r="G403" s="2">
        <f>Table3[[#This Row],[FwdDiv]]/Table3[[#This Row],[SharePrice]]</f>
        <v>7.0958891149060978E-3</v>
      </c>
    </row>
    <row r="404" spans="2:7" ht="16" x14ac:dyDescent="0.2">
      <c r="B404" s="57">
        <v>44538</v>
      </c>
      <c r="C404" s="56">
        <v>208.99</v>
      </c>
      <c r="D404" s="56"/>
      <c r="E404" s="56">
        <v>0.375</v>
      </c>
      <c r="F404">
        <f>Table3[[#This Row],[DivPay]]*4</f>
        <v>1.5</v>
      </c>
      <c r="G404" s="2">
        <f>Table3[[#This Row],[FwdDiv]]/Table3[[#This Row],[SharePrice]]</f>
        <v>7.1773769079860276E-3</v>
      </c>
    </row>
    <row r="405" spans="2:7" ht="16" x14ac:dyDescent="0.2">
      <c r="B405" s="57">
        <v>44537</v>
      </c>
      <c r="C405" s="56">
        <v>207.37</v>
      </c>
      <c r="D405" s="56"/>
      <c r="E405" s="56">
        <v>0.375</v>
      </c>
      <c r="F405">
        <f>Table3[[#This Row],[DivPay]]*4</f>
        <v>1.5</v>
      </c>
      <c r="G405" s="2">
        <f>Table3[[#This Row],[FwdDiv]]/Table3[[#This Row],[SharePrice]]</f>
        <v>7.2334474610599407E-3</v>
      </c>
    </row>
    <row r="406" spans="2:7" ht="16" x14ac:dyDescent="0.2">
      <c r="B406" s="57">
        <v>44536</v>
      </c>
      <c r="C406" s="56">
        <v>202.68</v>
      </c>
      <c r="D406" s="56"/>
      <c r="E406" s="56">
        <v>0.375</v>
      </c>
      <c r="F406">
        <f>Table3[[#This Row],[DivPay]]*4</f>
        <v>1.5</v>
      </c>
      <c r="G406" s="2">
        <f>Table3[[#This Row],[FwdDiv]]/Table3[[#This Row],[SharePrice]]</f>
        <v>7.4008288928359978E-3</v>
      </c>
    </row>
    <row r="407" spans="2:7" ht="16" x14ac:dyDescent="0.2">
      <c r="B407" s="57">
        <v>44533</v>
      </c>
      <c r="C407" s="56">
        <v>196.32</v>
      </c>
      <c r="D407" s="56"/>
      <c r="E407" s="56">
        <v>0.375</v>
      </c>
      <c r="F407">
        <f>Table3[[#This Row],[DivPay]]*4</f>
        <v>1.5</v>
      </c>
      <c r="G407" s="2">
        <f>Table3[[#This Row],[FwdDiv]]/Table3[[#This Row],[SharePrice]]</f>
        <v>7.6405867970660152E-3</v>
      </c>
    </row>
    <row r="408" spans="2:7" ht="16" x14ac:dyDescent="0.2">
      <c r="B408" s="57">
        <v>44532</v>
      </c>
      <c r="C408" s="56">
        <v>198.29</v>
      </c>
      <c r="D408" s="56"/>
      <c r="E408" s="56">
        <v>0.375</v>
      </c>
      <c r="F408">
        <f>Table3[[#This Row],[DivPay]]*4</f>
        <v>1.5</v>
      </c>
      <c r="G408" s="2">
        <f>Table3[[#This Row],[FwdDiv]]/Table3[[#This Row],[SharePrice]]</f>
        <v>7.5646779968732668E-3</v>
      </c>
    </row>
    <row r="409" spans="2:7" ht="16" x14ac:dyDescent="0.2">
      <c r="B409" s="57">
        <v>44531</v>
      </c>
      <c r="C409" s="56">
        <v>190.16</v>
      </c>
      <c r="D409" s="56"/>
      <c r="E409" s="56">
        <v>0.375</v>
      </c>
      <c r="F409">
        <f>Table3[[#This Row],[DivPay]]*4</f>
        <v>1.5</v>
      </c>
      <c r="G409" s="2">
        <f>Table3[[#This Row],[FwdDiv]]/Table3[[#This Row],[SharePrice]]</f>
        <v>7.8880942364324778E-3</v>
      </c>
    </row>
    <row r="410" spans="2:7" ht="16" x14ac:dyDescent="0.2">
      <c r="B410" s="57">
        <v>44530</v>
      </c>
      <c r="C410" s="56">
        <v>193.77</v>
      </c>
      <c r="D410" s="56"/>
      <c r="E410" s="56">
        <v>0.375</v>
      </c>
      <c r="F410">
        <f>Table3[[#This Row],[DivPay]]*4</f>
        <v>1.5</v>
      </c>
      <c r="G410" s="2">
        <f>Table3[[#This Row],[FwdDiv]]/Table3[[#This Row],[SharePrice]]</f>
        <v>7.7411363988233468E-3</v>
      </c>
    </row>
    <row r="411" spans="2:7" ht="16" x14ac:dyDescent="0.2">
      <c r="B411" s="57">
        <v>44529</v>
      </c>
      <c r="C411" s="56">
        <v>196.29</v>
      </c>
      <c r="D411" s="56"/>
      <c r="E411" s="56">
        <v>0.375</v>
      </c>
      <c r="F411">
        <f>Table3[[#This Row],[DivPay]]*4</f>
        <v>1.5</v>
      </c>
      <c r="G411" s="2">
        <f>Table3[[#This Row],[FwdDiv]]/Table3[[#This Row],[SharePrice]]</f>
        <v>7.6417545468439553E-3</v>
      </c>
    </row>
    <row r="412" spans="2:7" ht="16" x14ac:dyDescent="0.2">
      <c r="B412" s="57">
        <v>44526</v>
      </c>
      <c r="C412" s="56">
        <v>197.65</v>
      </c>
      <c r="D412" s="56"/>
      <c r="E412" s="56">
        <v>0.375</v>
      </c>
      <c r="F412">
        <f>Table3[[#This Row],[DivPay]]*4</f>
        <v>1.5</v>
      </c>
      <c r="G412" s="2">
        <f>Table3[[#This Row],[FwdDiv]]/Table3[[#This Row],[SharePrice]]</f>
        <v>7.5891727801669613E-3</v>
      </c>
    </row>
    <row r="413" spans="2:7" ht="16" x14ac:dyDescent="0.2">
      <c r="B413" s="57">
        <v>44524</v>
      </c>
      <c r="C413" s="56">
        <v>203.25</v>
      </c>
      <c r="D413" s="56"/>
      <c r="E413" s="56">
        <v>0.375</v>
      </c>
      <c r="F413">
        <f>Table3[[#This Row],[DivPay]]*4</f>
        <v>1.5</v>
      </c>
      <c r="G413" s="2">
        <f>Table3[[#This Row],[FwdDiv]]/Table3[[#This Row],[SharePrice]]</f>
        <v>7.3800738007380072E-3</v>
      </c>
    </row>
    <row r="414" spans="2:7" ht="16" x14ac:dyDescent="0.2">
      <c r="B414" s="57">
        <v>44523</v>
      </c>
      <c r="C414" s="56">
        <v>198.49</v>
      </c>
      <c r="D414" s="56"/>
      <c r="E414" s="56">
        <v>0.375</v>
      </c>
      <c r="F414">
        <f>Table3[[#This Row],[DivPay]]*4</f>
        <v>1.5</v>
      </c>
      <c r="G414" s="2">
        <f>Table3[[#This Row],[FwdDiv]]/Table3[[#This Row],[SharePrice]]</f>
        <v>7.5570557710715903E-3</v>
      </c>
    </row>
    <row r="415" spans="2:7" ht="16" x14ac:dyDescent="0.2">
      <c r="B415" s="57">
        <v>44522</v>
      </c>
      <c r="C415" s="56">
        <v>195.58</v>
      </c>
      <c r="D415" s="56"/>
      <c r="E415" s="56">
        <v>0.375</v>
      </c>
      <c r="F415">
        <f>Table3[[#This Row],[DivPay]]*4</f>
        <v>1.5</v>
      </c>
      <c r="G415" s="2">
        <f>Table3[[#This Row],[FwdDiv]]/Table3[[#This Row],[SharePrice]]</f>
        <v>7.6694958584722361E-3</v>
      </c>
    </row>
    <row r="416" spans="2:7" ht="16" x14ac:dyDescent="0.2">
      <c r="B416" s="57">
        <v>44519</v>
      </c>
      <c r="C416" s="56">
        <v>200.86</v>
      </c>
      <c r="D416" s="56"/>
      <c r="E416" s="56">
        <v>0.375</v>
      </c>
      <c r="F416">
        <f>Table3[[#This Row],[DivPay]]*4</f>
        <v>1.5</v>
      </c>
      <c r="G416" s="2">
        <f>Table3[[#This Row],[FwdDiv]]/Table3[[#This Row],[SharePrice]]</f>
        <v>7.4678880812506215E-3</v>
      </c>
    </row>
    <row r="417" spans="2:7" ht="16" x14ac:dyDescent="0.2">
      <c r="B417" s="57">
        <v>44518</v>
      </c>
      <c r="C417" s="56">
        <v>203.33</v>
      </c>
      <c r="D417" s="56"/>
      <c r="E417" s="56">
        <v>0.375</v>
      </c>
      <c r="F417">
        <f>Table3[[#This Row],[DivPay]]*4</f>
        <v>1.5</v>
      </c>
      <c r="G417" s="2">
        <f>Table3[[#This Row],[FwdDiv]]/Table3[[#This Row],[SharePrice]]</f>
        <v>7.37717011754291E-3</v>
      </c>
    </row>
    <row r="418" spans="2:7" ht="16" x14ac:dyDescent="0.2">
      <c r="B418" s="57">
        <v>44517</v>
      </c>
      <c r="C418" s="56">
        <v>205.06</v>
      </c>
      <c r="D418" s="56"/>
      <c r="E418" s="56">
        <v>0.375</v>
      </c>
      <c r="F418">
        <f>Table3[[#This Row],[DivPay]]*4</f>
        <v>1.5</v>
      </c>
      <c r="G418" s="2">
        <f>Table3[[#This Row],[FwdDiv]]/Table3[[#This Row],[SharePrice]]</f>
        <v>7.3149322149614745E-3</v>
      </c>
    </row>
    <row r="419" spans="2:7" ht="16" x14ac:dyDescent="0.2">
      <c r="B419" s="57">
        <v>44516</v>
      </c>
      <c r="C419" s="56">
        <v>215.18</v>
      </c>
      <c r="D419" s="56"/>
      <c r="E419" s="56">
        <v>0.375</v>
      </c>
      <c r="F419">
        <f>Table3[[#This Row],[DivPay]]*4</f>
        <v>1.5</v>
      </c>
      <c r="G419" s="2">
        <f>Table3[[#This Row],[FwdDiv]]/Table3[[#This Row],[SharePrice]]</f>
        <v>6.9709080769588252E-3</v>
      </c>
    </row>
    <row r="420" spans="2:7" ht="16" x14ac:dyDescent="0.2">
      <c r="B420" s="57">
        <v>44515</v>
      </c>
      <c r="C420" s="56">
        <v>212.3</v>
      </c>
      <c r="D420" s="56"/>
      <c r="E420" s="56">
        <v>0.375</v>
      </c>
      <c r="F420">
        <f>Table3[[#This Row],[DivPay]]*4</f>
        <v>1.5</v>
      </c>
      <c r="G420" s="2">
        <f>Table3[[#This Row],[FwdDiv]]/Table3[[#This Row],[SharePrice]]</f>
        <v>7.0654733867169094E-3</v>
      </c>
    </row>
    <row r="421" spans="2:7" ht="16" x14ac:dyDescent="0.2">
      <c r="B421" s="57">
        <v>44512</v>
      </c>
      <c r="C421" s="56">
        <v>212.09</v>
      </c>
      <c r="D421" s="56"/>
      <c r="E421" s="56">
        <v>0.375</v>
      </c>
      <c r="F421">
        <f>Table3[[#This Row],[DivPay]]*4</f>
        <v>1.5</v>
      </c>
      <c r="G421" s="2">
        <f>Table3[[#This Row],[FwdDiv]]/Table3[[#This Row],[SharePrice]]</f>
        <v>7.0724692347588283E-3</v>
      </c>
    </row>
    <row r="422" spans="2:7" ht="16" x14ac:dyDescent="0.2">
      <c r="B422" s="57">
        <v>44511</v>
      </c>
      <c r="C422" s="56">
        <v>210.42</v>
      </c>
      <c r="D422" s="56"/>
      <c r="E422" s="56">
        <v>0.375</v>
      </c>
      <c r="F422">
        <f>Table3[[#This Row],[DivPay]]*4</f>
        <v>1.5</v>
      </c>
      <c r="G422" s="2">
        <f>Table3[[#This Row],[FwdDiv]]/Table3[[#This Row],[SharePrice]]</f>
        <v>7.1285999429712005E-3</v>
      </c>
    </row>
    <row r="423" spans="2:7" ht="16" x14ac:dyDescent="0.2">
      <c r="B423" s="57">
        <v>44510</v>
      </c>
      <c r="C423" s="56">
        <v>215.56</v>
      </c>
      <c r="D423" s="56">
        <v>0.375</v>
      </c>
      <c r="E423" s="56">
        <v>0.375</v>
      </c>
      <c r="F423">
        <f>Table3[[#This Row],[DivPay]]*4</f>
        <v>1.5</v>
      </c>
      <c r="G423" s="2">
        <f>Table3[[#This Row],[FwdDiv]]/Table3[[#This Row],[SharePrice]]</f>
        <v>6.9586194099090738E-3</v>
      </c>
    </row>
    <row r="424" spans="2:7" ht="16" x14ac:dyDescent="0.2">
      <c r="B424" s="57">
        <v>44509</v>
      </c>
      <c r="C424" s="56">
        <v>213.39</v>
      </c>
      <c r="D424" s="56"/>
      <c r="E424" s="56">
        <v>0.32</v>
      </c>
      <c r="F424">
        <f>Table3[[#This Row],[DivPay]]*4</f>
        <v>1.28</v>
      </c>
      <c r="G424" s="2">
        <f>Table3[[#This Row],[FwdDiv]]/Table3[[#This Row],[SharePrice]]</f>
        <v>5.9984066732274247E-3</v>
      </c>
    </row>
    <row r="425" spans="2:7" ht="16" x14ac:dyDescent="0.2">
      <c r="B425" s="57">
        <v>44508</v>
      </c>
      <c r="C425" s="56">
        <v>220.49</v>
      </c>
      <c r="D425" s="56"/>
      <c r="E425" s="56">
        <v>0.32</v>
      </c>
      <c r="F425">
        <f>Table3[[#This Row],[DivPay]]*4</f>
        <v>1.28</v>
      </c>
      <c r="G425" s="2">
        <f>Table3[[#This Row],[FwdDiv]]/Table3[[#This Row],[SharePrice]]</f>
        <v>5.8052519388634401E-3</v>
      </c>
    </row>
    <row r="426" spans="2:7" ht="16" x14ac:dyDescent="0.2">
      <c r="B426" s="57">
        <v>44505</v>
      </c>
      <c r="C426" s="56">
        <v>216.67</v>
      </c>
      <c r="D426" s="56"/>
      <c r="E426" s="56">
        <v>0.32</v>
      </c>
      <c r="F426">
        <f>Table3[[#This Row],[DivPay]]*4</f>
        <v>1.28</v>
      </c>
      <c r="G426" s="2">
        <f>Table3[[#This Row],[FwdDiv]]/Table3[[#This Row],[SharePrice]]</f>
        <v>5.9076014215165926E-3</v>
      </c>
    </row>
    <row r="427" spans="2:7" ht="16" x14ac:dyDescent="0.2">
      <c r="B427" s="57">
        <v>44504</v>
      </c>
      <c r="C427" s="56">
        <v>208.78</v>
      </c>
      <c r="D427" s="56"/>
      <c r="E427" s="56">
        <v>0.32</v>
      </c>
      <c r="F427">
        <f>Table3[[#This Row],[DivPay]]*4</f>
        <v>1.28</v>
      </c>
      <c r="G427" s="2">
        <f>Table3[[#This Row],[FwdDiv]]/Table3[[#This Row],[SharePrice]]</f>
        <v>6.1308554459239394E-3</v>
      </c>
    </row>
    <row r="428" spans="2:7" ht="16" x14ac:dyDescent="0.2">
      <c r="B428" s="57">
        <v>44503</v>
      </c>
      <c r="C428" s="56">
        <v>208.1</v>
      </c>
      <c r="D428" s="56"/>
      <c r="E428" s="56">
        <v>0.32</v>
      </c>
      <c r="F428">
        <f>Table3[[#This Row],[DivPay]]*4</f>
        <v>1.28</v>
      </c>
      <c r="G428" s="2">
        <f>Table3[[#This Row],[FwdDiv]]/Table3[[#This Row],[SharePrice]]</f>
        <v>6.1508889956751562E-3</v>
      </c>
    </row>
    <row r="429" spans="2:7" ht="16" x14ac:dyDescent="0.2">
      <c r="B429" s="57">
        <v>44502</v>
      </c>
      <c r="C429" s="56">
        <v>209.14</v>
      </c>
      <c r="D429" s="56"/>
      <c r="E429" s="56">
        <v>0.32</v>
      </c>
      <c r="F429">
        <f>Table3[[#This Row],[DivPay]]*4</f>
        <v>1.28</v>
      </c>
      <c r="G429" s="2">
        <f>Table3[[#This Row],[FwdDiv]]/Table3[[#This Row],[SharePrice]]</f>
        <v>6.120302189920628E-3</v>
      </c>
    </row>
    <row r="430" spans="2:7" ht="16" x14ac:dyDescent="0.2">
      <c r="B430" s="57">
        <v>44501</v>
      </c>
      <c r="C430" s="56">
        <v>212.46</v>
      </c>
      <c r="D430" s="56"/>
      <c r="E430" s="56">
        <v>0.32</v>
      </c>
      <c r="F430">
        <f>Table3[[#This Row],[DivPay]]*4</f>
        <v>1.28</v>
      </c>
      <c r="G430" s="2">
        <f>Table3[[#This Row],[FwdDiv]]/Table3[[#This Row],[SharePrice]]</f>
        <v>6.0246634660641998E-3</v>
      </c>
    </row>
    <row r="431" spans="2:7" ht="16" x14ac:dyDescent="0.2">
      <c r="B431" s="57">
        <v>44498</v>
      </c>
      <c r="C431" s="56">
        <v>211.77</v>
      </c>
      <c r="D431" s="56"/>
      <c r="E431" s="56">
        <v>0.32</v>
      </c>
      <c r="F431">
        <f>Table3[[#This Row],[DivPay]]*4</f>
        <v>1.28</v>
      </c>
      <c r="G431" s="2">
        <f>Table3[[#This Row],[FwdDiv]]/Table3[[#This Row],[SharePrice]]</f>
        <v>6.0442933371110162E-3</v>
      </c>
    </row>
    <row r="432" spans="2:7" ht="16" x14ac:dyDescent="0.2">
      <c r="B432" s="57">
        <v>44497</v>
      </c>
      <c r="C432" s="56">
        <v>209.84</v>
      </c>
      <c r="D432" s="56"/>
      <c r="E432" s="56">
        <v>0.32</v>
      </c>
      <c r="F432">
        <f>Table3[[#This Row],[DivPay]]*4</f>
        <v>1.28</v>
      </c>
      <c r="G432" s="2">
        <f>Table3[[#This Row],[FwdDiv]]/Table3[[#This Row],[SharePrice]]</f>
        <v>6.0998856271444911E-3</v>
      </c>
    </row>
    <row r="433" spans="2:7" ht="16" x14ac:dyDescent="0.2">
      <c r="B433" s="57">
        <v>44496</v>
      </c>
      <c r="C433" s="56">
        <v>215.78</v>
      </c>
      <c r="D433" s="56"/>
      <c r="E433" s="56">
        <v>0.32</v>
      </c>
      <c r="F433">
        <f>Table3[[#This Row],[DivPay]]*4</f>
        <v>1.28</v>
      </c>
      <c r="G433" s="2">
        <f>Table3[[#This Row],[FwdDiv]]/Table3[[#This Row],[SharePrice]]</f>
        <v>5.9319677449253868E-3</v>
      </c>
    </row>
    <row r="434" spans="2:7" ht="16" x14ac:dyDescent="0.2">
      <c r="B434" s="57">
        <v>44495</v>
      </c>
      <c r="C434" s="56">
        <v>231.82</v>
      </c>
      <c r="D434" s="56"/>
      <c r="E434" s="56">
        <v>0.32</v>
      </c>
      <c r="F434">
        <f>Table3[[#This Row],[DivPay]]*4</f>
        <v>1.28</v>
      </c>
      <c r="G434" s="2">
        <f>Table3[[#This Row],[FwdDiv]]/Table3[[#This Row],[SharePrice]]</f>
        <v>5.5215253213700289E-3</v>
      </c>
    </row>
    <row r="435" spans="2:7" ht="16" x14ac:dyDescent="0.2">
      <c r="B435" s="57">
        <v>44494</v>
      </c>
      <c r="C435" s="56">
        <v>233.88</v>
      </c>
      <c r="D435" s="56"/>
      <c r="E435" s="56">
        <v>0.32</v>
      </c>
      <c r="F435">
        <f>Table3[[#This Row],[DivPay]]*4</f>
        <v>1.28</v>
      </c>
      <c r="G435" s="2">
        <f>Table3[[#This Row],[FwdDiv]]/Table3[[#This Row],[SharePrice]]</f>
        <v>5.47289208140927E-3</v>
      </c>
    </row>
    <row r="436" spans="2:7" ht="16" x14ac:dyDescent="0.2">
      <c r="B436" s="57">
        <v>44491</v>
      </c>
      <c r="C436" s="56">
        <v>231.23</v>
      </c>
      <c r="D436" s="56"/>
      <c r="E436" s="56">
        <v>0.32</v>
      </c>
      <c r="F436">
        <f>Table3[[#This Row],[DivPay]]*4</f>
        <v>1.28</v>
      </c>
      <c r="G436" s="2">
        <f>Table3[[#This Row],[FwdDiv]]/Table3[[#This Row],[SharePrice]]</f>
        <v>5.5356138909311075E-3</v>
      </c>
    </row>
    <row r="437" spans="2:7" ht="16" x14ac:dyDescent="0.2">
      <c r="B437" s="57">
        <v>44490</v>
      </c>
      <c r="C437" s="56">
        <v>230.24</v>
      </c>
      <c r="D437" s="56"/>
      <c r="E437" s="56">
        <v>0.32</v>
      </c>
      <c r="F437">
        <f>Table3[[#This Row],[DivPay]]*4</f>
        <v>1.28</v>
      </c>
      <c r="G437" s="2">
        <f>Table3[[#This Row],[FwdDiv]]/Table3[[#This Row],[SharePrice]]</f>
        <v>5.5594162612925642E-3</v>
      </c>
    </row>
    <row r="438" spans="2:7" ht="16" x14ac:dyDescent="0.2">
      <c r="B438" s="57">
        <v>44489</v>
      </c>
      <c r="C438" s="56">
        <v>231.42</v>
      </c>
      <c r="D438" s="56"/>
      <c r="E438" s="56">
        <v>0.32</v>
      </c>
      <c r="F438">
        <f>Table3[[#This Row],[DivPay]]*4</f>
        <v>1.28</v>
      </c>
      <c r="G438" s="2">
        <f>Table3[[#This Row],[FwdDiv]]/Table3[[#This Row],[SharePrice]]</f>
        <v>5.5310690519401956E-3</v>
      </c>
    </row>
    <row r="439" spans="2:7" ht="16" x14ac:dyDescent="0.2">
      <c r="B439" s="57">
        <v>44488</v>
      </c>
      <c r="C439" s="56">
        <v>233.52</v>
      </c>
      <c r="D439" s="56"/>
      <c r="E439" s="56">
        <v>0.32</v>
      </c>
      <c r="F439">
        <f>Table3[[#This Row],[DivPay]]*4</f>
        <v>1.28</v>
      </c>
      <c r="G439" s="2">
        <f>Table3[[#This Row],[FwdDiv]]/Table3[[#This Row],[SharePrice]]</f>
        <v>5.4813292223364167E-3</v>
      </c>
    </row>
    <row r="440" spans="2:7" ht="16" x14ac:dyDescent="0.2">
      <c r="B440" s="57">
        <v>44487</v>
      </c>
      <c r="C440" s="56">
        <v>230.65</v>
      </c>
      <c r="D440" s="56"/>
      <c r="E440" s="56">
        <v>0.32</v>
      </c>
      <c r="F440">
        <f>Table3[[#This Row],[DivPay]]*4</f>
        <v>1.28</v>
      </c>
      <c r="G440" s="2">
        <f>Table3[[#This Row],[FwdDiv]]/Table3[[#This Row],[SharePrice]]</f>
        <v>5.5495339258616952E-3</v>
      </c>
    </row>
    <row r="441" spans="2:7" ht="16" x14ac:dyDescent="0.2">
      <c r="B441" s="57">
        <v>44484</v>
      </c>
      <c r="C441" s="56">
        <v>230.99</v>
      </c>
      <c r="D441" s="56"/>
      <c r="E441" s="56">
        <v>0.32</v>
      </c>
      <c r="F441">
        <f>Table3[[#This Row],[DivPay]]*4</f>
        <v>1.28</v>
      </c>
      <c r="G441" s="2">
        <f>Table3[[#This Row],[FwdDiv]]/Table3[[#This Row],[SharePrice]]</f>
        <v>5.5413654270747648E-3</v>
      </c>
    </row>
    <row r="442" spans="2:7" ht="16" x14ac:dyDescent="0.2">
      <c r="B442" s="57">
        <v>44483</v>
      </c>
      <c r="C442" s="56">
        <v>225.18</v>
      </c>
      <c r="D442" s="56"/>
      <c r="E442" s="56">
        <v>0.32</v>
      </c>
      <c r="F442">
        <f>Table3[[#This Row],[DivPay]]*4</f>
        <v>1.28</v>
      </c>
      <c r="G442" s="2">
        <f>Table3[[#This Row],[FwdDiv]]/Table3[[#This Row],[SharePrice]]</f>
        <v>5.6843414157562834E-3</v>
      </c>
    </row>
    <row r="443" spans="2:7" ht="16" x14ac:dyDescent="0.2">
      <c r="B443" s="57">
        <v>44482</v>
      </c>
      <c r="C443" s="56">
        <v>222.46</v>
      </c>
      <c r="D443" s="56"/>
      <c r="E443" s="56">
        <v>0.32</v>
      </c>
      <c r="F443">
        <f>Table3[[#This Row],[DivPay]]*4</f>
        <v>1.28</v>
      </c>
      <c r="G443" s="2">
        <f>Table3[[#This Row],[FwdDiv]]/Table3[[#This Row],[SharePrice]]</f>
        <v>5.7538433875752946E-3</v>
      </c>
    </row>
    <row r="444" spans="2:7" ht="16" x14ac:dyDescent="0.2">
      <c r="B444" s="57">
        <v>44481</v>
      </c>
      <c r="C444" s="56">
        <v>224.05</v>
      </c>
      <c r="D444" s="56"/>
      <c r="E444" s="56">
        <v>0.32</v>
      </c>
      <c r="F444">
        <f>Table3[[#This Row],[DivPay]]*4</f>
        <v>1.28</v>
      </c>
      <c r="G444" s="2">
        <f>Table3[[#This Row],[FwdDiv]]/Table3[[#This Row],[SharePrice]]</f>
        <v>5.7130104887301936E-3</v>
      </c>
    </row>
    <row r="445" spans="2:7" ht="16" x14ac:dyDescent="0.2">
      <c r="B445" s="57">
        <v>44480</v>
      </c>
      <c r="C445" s="56">
        <v>225.11</v>
      </c>
      <c r="D445" s="56"/>
      <c r="E445" s="56">
        <v>0.32</v>
      </c>
      <c r="F445">
        <f>Table3[[#This Row],[DivPay]]*4</f>
        <v>1.28</v>
      </c>
      <c r="G445" s="2">
        <f>Table3[[#This Row],[FwdDiv]]/Table3[[#This Row],[SharePrice]]</f>
        <v>5.6861090133712407E-3</v>
      </c>
    </row>
    <row r="446" spans="2:7" ht="16" x14ac:dyDescent="0.2">
      <c r="B446" s="57">
        <v>44477</v>
      </c>
      <c r="C446" s="56">
        <v>230.27</v>
      </c>
      <c r="D446" s="56"/>
      <c r="E446" s="56">
        <v>0.32</v>
      </c>
      <c r="F446">
        <f>Table3[[#This Row],[DivPay]]*4</f>
        <v>1.28</v>
      </c>
      <c r="G446" s="2">
        <f>Table3[[#This Row],[FwdDiv]]/Table3[[#This Row],[SharePrice]]</f>
        <v>5.5586919702957397E-3</v>
      </c>
    </row>
    <row r="447" spans="2:7" ht="16" x14ac:dyDescent="0.2">
      <c r="B447" s="57">
        <v>44476</v>
      </c>
      <c r="C447" s="56">
        <v>230.55</v>
      </c>
      <c r="D447" s="56"/>
      <c r="E447" s="56">
        <v>0.32</v>
      </c>
      <c r="F447">
        <f>Table3[[#This Row],[DivPay]]*4</f>
        <v>1.28</v>
      </c>
      <c r="G447" s="2">
        <f>Table3[[#This Row],[FwdDiv]]/Table3[[#This Row],[SharePrice]]</f>
        <v>5.551941010626762E-3</v>
      </c>
    </row>
    <row r="448" spans="2:7" ht="16" x14ac:dyDescent="0.2">
      <c r="B448" s="57">
        <v>44475</v>
      </c>
      <c r="C448" s="56">
        <v>226.51</v>
      </c>
      <c r="D448" s="56"/>
      <c r="E448" s="56">
        <v>0.32</v>
      </c>
      <c r="F448">
        <f>Table3[[#This Row],[DivPay]]*4</f>
        <v>1.28</v>
      </c>
      <c r="G448" s="2">
        <f>Table3[[#This Row],[FwdDiv]]/Table3[[#This Row],[SharePrice]]</f>
        <v>5.6509646373228556E-3</v>
      </c>
    </row>
    <row r="449" spans="2:7" ht="16" x14ac:dyDescent="0.2">
      <c r="B449" s="57">
        <v>44474</v>
      </c>
      <c r="C449" s="56">
        <v>224.28</v>
      </c>
      <c r="D449" s="56"/>
      <c r="E449" s="56">
        <v>0.32</v>
      </c>
      <c r="F449">
        <f>Table3[[#This Row],[DivPay]]*4</f>
        <v>1.28</v>
      </c>
      <c r="G449" s="2">
        <f>Table3[[#This Row],[FwdDiv]]/Table3[[#This Row],[SharePrice]]</f>
        <v>5.7071517745675053E-3</v>
      </c>
    </row>
    <row r="450" spans="2:7" ht="16" x14ac:dyDescent="0.2">
      <c r="B450" s="57">
        <v>44473</v>
      </c>
      <c r="C450" s="56">
        <v>224.73</v>
      </c>
      <c r="D450" s="56"/>
      <c r="E450" s="56">
        <v>0.32</v>
      </c>
      <c r="F450">
        <f>Table3[[#This Row],[DivPay]]*4</f>
        <v>1.28</v>
      </c>
      <c r="G450" s="2">
        <f>Table3[[#This Row],[FwdDiv]]/Table3[[#This Row],[SharePrice]]</f>
        <v>5.6957237573977667E-3</v>
      </c>
    </row>
    <row r="451" spans="2:7" ht="16" x14ac:dyDescent="0.2">
      <c r="B451" s="57">
        <v>44470</v>
      </c>
      <c r="C451" s="56">
        <v>230.46</v>
      </c>
      <c r="D451" s="56"/>
      <c r="E451" s="56">
        <v>0.32</v>
      </c>
      <c r="F451">
        <f>Table3[[#This Row],[DivPay]]*4</f>
        <v>1.28</v>
      </c>
      <c r="G451" s="2">
        <f>Table3[[#This Row],[FwdDiv]]/Table3[[#This Row],[SharePrice]]</f>
        <v>5.5541091729584312E-3</v>
      </c>
    </row>
    <row r="452" spans="2:7" ht="16" x14ac:dyDescent="0.2">
      <c r="B452" s="57">
        <v>44469</v>
      </c>
      <c r="C452" s="56">
        <v>222.75</v>
      </c>
      <c r="D452" s="56"/>
      <c r="E452" s="56">
        <v>0.32</v>
      </c>
      <c r="F452">
        <f>Table3[[#This Row],[DivPay]]*4</f>
        <v>1.28</v>
      </c>
      <c r="G452" s="2">
        <f>Table3[[#This Row],[FwdDiv]]/Table3[[#This Row],[SharePrice]]</f>
        <v>5.7463524130190796E-3</v>
      </c>
    </row>
    <row r="453" spans="2:7" ht="16" x14ac:dyDescent="0.2">
      <c r="B453" s="57">
        <v>44468</v>
      </c>
      <c r="C453" s="56">
        <v>226.68</v>
      </c>
      <c r="D453" s="56"/>
      <c r="E453" s="56">
        <v>0.32</v>
      </c>
      <c r="F453">
        <f>Table3[[#This Row],[DivPay]]*4</f>
        <v>1.28</v>
      </c>
      <c r="G453" s="2">
        <f>Table3[[#This Row],[FwdDiv]]/Table3[[#This Row],[SharePrice]]</f>
        <v>5.6467266631374628E-3</v>
      </c>
    </row>
    <row r="454" spans="2:7" ht="16" x14ac:dyDescent="0.2">
      <c r="B454" s="57">
        <v>44467</v>
      </c>
      <c r="C454" s="56">
        <v>225.56</v>
      </c>
      <c r="D454" s="56"/>
      <c r="E454" s="56">
        <v>0.32</v>
      </c>
      <c r="F454">
        <f>Table3[[#This Row],[DivPay]]*4</f>
        <v>1.28</v>
      </c>
      <c r="G454" s="2">
        <f>Table3[[#This Row],[FwdDiv]]/Table3[[#This Row],[SharePrice]]</f>
        <v>5.6747650292605072E-3</v>
      </c>
    </row>
    <row r="455" spans="2:7" ht="16" x14ac:dyDescent="0.2">
      <c r="B455" s="57">
        <v>44466</v>
      </c>
      <c r="C455" s="56">
        <v>229.6</v>
      </c>
      <c r="D455" s="56"/>
      <c r="E455" s="56">
        <v>0.32</v>
      </c>
      <c r="F455">
        <f>Table3[[#This Row],[DivPay]]*4</f>
        <v>1.28</v>
      </c>
      <c r="G455" s="2">
        <f>Table3[[#This Row],[FwdDiv]]/Table3[[#This Row],[SharePrice]]</f>
        <v>5.5749128919860627E-3</v>
      </c>
    </row>
    <row r="456" spans="2:7" ht="16" x14ac:dyDescent="0.2">
      <c r="B456" s="57">
        <v>44463</v>
      </c>
      <c r="C456" s="56">
        <v>231.59</v>
      </c>
      <c r="D456" s="56"/>
      <c r="E456" s="56">
        <v>0.32</v>
      </c>
      <c r="F456">
        <f>Table3[[#This Row],[DivPay]]*4</f>
        <v>1.28</v>
      </c>
      <c r="G456" s="2">
        <f>Table3[[#This Row],[FwdDiv]]/Table3[[#This Row],[SharePrice]]</f>
        <v>5.5270089382097676E-3</v>
      </c>
    </row>
    <row r="457" spans="2:7" ht="16" x14ac:dyDescent="0.2">
      <c r="B457" s="57">
        <v>44462</v>
      </c>
      <c r="C457" s="56">
        <v>228.31</v>
      </c>
      <c r="D457" s="56"/>
      <c r="E457" s="56">
        <v>0.32</v>
      </c>
      <c r="F457">
        <f>Table3[[#This Row],[DivPay]]*4</f>
        <v>1.28</v>
      </c>
      <c r="G457" s="2">
        <f>Table3[[#This Row],[FwdDiv]]/Table3[[#This Row],[SharePrice]]</f>
        <v>5.606412334107135E-3</v>
      </c>
    </row>
    <row r="458" spans="2:7" ht="16" x14ac:dyDescent="0.2">
      <c r="B458" s="57">
        <v>44461</v>
      </c>
      <c r="C458" s="56">
        <v>222.75</v>
      </c>
      <c r="D458" s="56"/>
      <c r="E458" s="56">
        <v>0.32</v>
      </c>
      <c r="F458">
        <f>Table3[[#This Row],[DivPay]]*4</f>
        <v>1.28</v>
      </c>
      <c r="G458" s="2">
        <f>Table3[[#This Row],[FwdDiv]]/Table3[[#This Row],[SharePrice]]</f>
        <v>5.7463524130190796E-3</v>
      </c>
    </row>
    <row r="459" spans="2:7" ht="16" x14ac:dyDescent="0.2">
      <c r="B459" s="57">
        <v>44460</v>
      </c>
      <c r="C459" s="56">
        <v>220.17</v>
      </c>
      <c r="D459" s="56"/>
      <c r="E459" s="56">
        <v>0.32</v>
      </c>
      <c r="F459">
        <f>Table3[[#This Row],[DivPay]]*4</f>
        <v>1.28</v>
      </c>
      <c r="G459" s="2">
        <f>Table3[[#This Row],[FwdDiv]]/Table3[[#This Row],[SharePrice]]</f>
        <v>5.8136894218104194E-3</v>
      </c>
    </row>
    <row r="460" spans="2:7" ht="16" x14ac:dyDescent="0.2">
      <c r="B460" s="57">
        <v>44459</v>
      </c>
      <c r="C460" s="56">
        <v>220.05</v>
      </c>
      <c r="D460" s="56"/>
      <c r="E460" s="56">
        <v>0.32</v>
      </c>
      <c r="F460">
        <f>Table3[[#This Row],[DivPay]]*4</f>
        <v>1.28</v>
      </c>
      <c r="G460" s="2">
        <f>Table3[[#This Row],[FwdDiv]]/Table3[[#This Row],[SharePrice]]</f>
        <v>5.8168598045898658E-3</v>
      </c>
    </row>
    <row r="461" spans="2:7" ht="16" x14ac:dyDescent="0.2">
      <c r="B461" s="57">
        <v>44456</v>
      </c>
      <c r="C461" s="56">
        <v>221.75</v>
      </c>
      <c r="D461" s="56"/>
      <c r="E461" s="56">
        <v>0.32</v>
      </c>
      <c r="F461">
        <f>Table3[[#This Row],[DivPay]]*4</f>
        <v>1.28</v>
      </c>
      <c r="G461" s="2">
        <f>Table3[[#This Row],[FwdDiv]]/Table3[[#This Row],[SharePrice]]</f>
        <v>5.7722660653889519E-3</v>
      </c>
    </row>
    <row r="462" spans="2:7" ht="16" x14ac:dyDescent="0.2">
      <c r="B462" s="57">
        <v>44455</v>
      </c>
      <c r="C462" s="56">
        <v>224.33</v>
      </c>
      <c r="D462" s="56"/>
      <c r="E462" s="56">
        <v>0.32</v>
      </c>
      <c r="F462">
        <f>Table3[[#This Row],[DivPay]]*4</f>
        <v>1.28</v>
      </c>
      <c r="G462" s="2">
        <f>Table3[[#This Row],[FwdDiv]]/Table3[[#This Row],[SharePrice]]</f>
        <v>5.7058797307538E-3</v>
      </c>
    </row>
    <row r="463" spans="2:7" ht="16" x14ac:dyDescent="0.2">
      <c r="B463" s="57">
        <v>44454</v>
      </c>
      <c r="C463" s="56">
        <v>223.81</v>
      </c>
      <c r="D463" s="56"/>
      <c r="E463" s="56">
        <v>0.32</v>
      </c>
      <c r="F463">
        <f>Table3[[#This Row],[DivPay]]*4</f>
        <v>1.28</v>
      </c>
      <c r="G463" s="2">
        <f>Table3[[#This Row],[FwdDiv]]/Table3[[#This Row],[SharePrice]]</f>
        <v>5.7191367677941109E-3</v>
      </c>
    </row>
    <row r="464" spans="2:7" ht="16" x14ac:dyDescent="0.2">
      <c r="B464" s="57">
        <v>44453</v>
      </c>
      <c r="C464" s="56">
        <v>223.03</v>
      </c>
      <c r="D464" s="56"/>
      <c r="E464" s="56">
        <v>0.32</v>
      </c>
      <c r="F464">
        <f>Table3[[#This Row],[DivPay]]*4</f>
        <v>1.28</v>
      </c>
      <c r="G464" s="2">
        <f>Table3[[#This Row],[FwdDiv]]/Table3[[#This Row],[SharePrice]]</f>
        <v>5.7391382325247724E-3</v>
      </c>
    </row>
    <row r="465" spans="2:7" ht="16" x14ac:dyDescent="0.2">
      <c r="B465" s="57">
        <v>44452</v>
      </c>
      <c r="C465" s="56">
        <v>224.63</v>
      </c>
      <c r="D465" s="56"/>
      <c r="E465" s="56">
        <v>0.32</v>
      </c>
      <c r="F465">
        <f>Table3[[#This Row],[DivPay]]*4</f>
        <v>1.28</v>
      </c>
      <c r="G465" s="2">
        <f>Table3[[#This Row],[FwdDiv]]/Table3[[#This Row],[SharePrice]]</f>
        <v>5.6982593598361754E-3</v>
      </c>
    </row>
    <row r="466" spans="2:7" ht="16" x14ac:dyDescent="0.2">
      <c r="B466" s="57">
        <v>44449</v>
      </c>
      <c r="C466" s="56">
        <v>224.91</v>
      </c>
      <c r="D466" s="56"/>
      <c r="E466" s="56">
        <v>0.32</v>
      </c>
      <c r="F466">
        <f>Table3[[#This Row],[DivPay]]*4</f>
        <v>1.28</v>
      </c>
      <c r="G466" s="2">
        <f>Table3[[#This Row],[FwdDiv]]/Table3[[#This Row],[SharePrice]]</f>
        <v>5.6911653550309011E-3</v>
      </c>
    </row>
    <row r="467" spans="2:7" ht="16" x14ac:dyDescent="0.2">
      <c r="B467" s="57">
        <v>44448</v>
      </c>
      <c r="C467" s="56">
        <v>227.49</v>
      </c>
      <c r="D467" s="56"/>
      <c r="E467" s="56">
        <v>0.32</v>
      </c>
      <c r="F467">
        <f>Table3[[#This Row],[DivPay]]*4</f>
        <v>1.28</v>
      </c>
      <c r="G467" s="2">
        <f>Table3[[#This Row],[FwdDiv]]/Table3[[#This Row],[SharePrice]]</f>
        <v>5.6266209503714444E-3</v>
      </c>
    </row>
    <row r="468" spans="2:7" ht="16" x14ac:dyDescent="0.2">
      <c r="B468" s="57">
        <v>44447</v>
      </c>
      <c r="C468" s="56">
        <v>229.09</v>
      </c>
      <c r="D468" s="56"/>
      <c r="E468" s="56">
        <v>0.32</v>
      </c>
      <c r="F468">
        <f>Table3[[#This Row],[DivPay]]*4</f>
        <v>1.28</v>
      </c>
      <c r="G468" s="2">
        <f>Table3[[#This Row],[FwdDiv]]/Table3[[#This Row],[SharePrice]]</f>
        <v>5.5873237592212665E-3</v>
      </c>
    </row>
    <row r="469" spans="2:7" ht="16" x14ac:dyDescent="0.2">
      <c r="B469" s="57">
        <v>44446</v>
      </c>
      <c r="C469" s="56">
        <v>226.27</v>
      </c>
      <c r="D469" s="56"/>
      <c r="E469" s="56">
        <v>0.32</v>
      </c>
      <c r="F469">
        <f>Table3[[#This Row],[DivPay]]*4</f>
        <v>1.28</v>
      </c>
      <c r="G469" s="2">
        <f>Table3[[#This Row],[FwdDiv]]/Table3[[#This Row],[SharePrice]]</f>
        <v>5.6569585009059974E-3</v>
      </c>
    </row>
    <row r="470" spans="2:7" ht="16" x14ac:dyDescent="0.2">
      <c r="B470" s="57">
        <v>44442</v>
      </c>
      <c r="C470" s="56">
        <v>225.11</v>
      </c>
      <c r="D470" s="56"/>
      <c r="E470" s="56">
        <v>0.32</v>
      </c>
      <c r="F470">
        <f>Table3[[#This Row],[DivPay]]*4</f>
        <v>1.28</v>
      </c>
      <c r="G470" s="2">
        <f>Table3[[#This Row],[FwdDiv]]/Table3[[#This Row],[SharePrice]]</f>
        <v>5.6861090133712407E-3</v>
      </c>
    </row>
    <row r="471" spans="2:7" ht="16" x14ac:dyDescent="0.2">
      <c r="B471" s="57">
        <v>44441</v>
      </c>
      <c r="C471" s="56">
        <v>224.18</v>
      </c>
      <c r="D471" s="56"/>
      <c r="E471" s="56">
        <v>0.32</v>
      </c>
      <c r="F471">
        <f>Table3[[#This Row],[DivPay]]*4</f>
        <v>1.28</v>
      </c>
      <c r="G471" s="2">
        <f>Table3[[#This Row],[FwdDiv]]/Table3[[#This Row],[SharePrice]]</f>
        <v>5.7096975644571326E-3</v>
      </c>
    </row>
    <row r="472" spans="2:7" ht="16" x14ac:dyDescent="0.2">
      <c r="B472" s="57">
        <v>44440</v>
      </c>
      <c r="C472" s="56">
        <v>230.12</v>
      </c>
      <c r="D472" s="56"/>
      <c r="E472" s="56">
        <v>0.32</v>
      </c>
      <c r="F472">
        <f>Table3[[#This Row],[DivPay]]*4</f>
        <v>1.28</v>
      </c>
      <c r="G472" s="2">
        <f>Table3[[#This Row],[FwdDiv]]/Table3[[#This Row],[SharePrice]]</f>
        <v>5.5623153137493485E-3</v>
      </c>
    </row>
    <row r="473" spans="2:7" ht="16" x14ac:dyDescent="0.2">
      <c r="B473" s="57">
        <v>44439</v>
      </c>
      <c r="C473" s="56">
        <v>229.1</v>
      </c>
      <c r="D473" s="56"/>
      <c r="E473" s="56">
        <v>0.32</v>
      </c>
      <c r="F473">
        <f>Table3[[#This Row],[DivPay]]*4</f>
        <v>1.28</v>
      </c>
      <c r="G473" s="2">
        <f>Table3[[#This Row],[FwdDiv]]/Table3[[#This Row],[SharePrice]]</f>
        <v>5.5870798777826278E-3</v>
      </c>
    </row>
    <row r="474" spans="2:7" ht="16" x14ac:dyDescent="0.2">
      <c r="B474" s="57">
        <v>44438</v>
      </c>
      <c r="C474" s="56">
        <v>231.23</v>
      </c>
      <c r="D474" s="56"/>
      <c r="E474" s="56">
        <v>0.32</v>
      </c>
      <c r="F474">
        <f>Table3[[#This Row],[DivPay]]*4</f>
        <v>1.28</v>
      </c>
      <c r="G474" s="2">
        <f>Table3[[#This Row],[FwdDiv]]/Table3[[#This Row],[SharePrice]]</f>
        <v>5.5356138909311075E-3</v>
      </c>
    </row>
    <row r="475" spans="2:7" ht="16" x14ac:dyDescent="0.2">
      <c r="B475" s="57">
        <v>44435</v>
      </c>
      <c r="C475" s="56">
        <v>232.69</v>
      </c>
      <c r="D475" s="56"/>
      <c r="E475" s="56">
        <v>0.32</v>
      </c>
      <c r="F475">
        <f>Table3[[#This Row],[DivPay]]*4</f>
        <v>1.28</v>
      </c>
      <c r="G475" s="2">
        <f>Table3[[#This Row],[FwdDiv]]/Table3[[#This Row],[SharePrice]]</f>
        <v>5.5008810004727321E-3</v>
      </c>
    </row>
    <row r="476" spans="2:7" ht="16" x14ac:dyDescent="0.2">
      <c r="B476" s="57">
        <v>44434</v>
      </c>
      <c r="C476" s="56">
        <v>230.52</v>
      </c>
      <c r="D476" s="56"/>
      <c r="E476" s="56">
        <v>0.32</v>
      </c>
      <c r="F476">
        <f>Table3[[#This Row],[DivPay]]*4</f>
        <v>1.28</v>
      </c>
      <c r="G476" s="2">
        <f>Table3[[#This Row],[FwdDiv]]/Table3[[#This Row],[SharePrice]]</f>
        <v>5.5526635432934235E-3</v>
      </c>
    </row>
    <row r="477" spans="2:7" ht="16" x14ac:dyDescent="0.2">
      <c r="B477" s="57">
        <v>44433</v>
      </c>
      <c r="C477" s="56">
        <v>232.59</v>
      </c>
      <c r="D477" s="56"/>
      <c r="E477" s="56">
        <v>0.32</v>
      </c>
      <c r="F477">
        <f>Table3[[#This Row],[DivPay]]*4</f>
        <v>1.28</v>
      </c>
      <c r="G477" s="2">
        <f>Table3[[#This Row],[FwdDiv]]/Table3[[#This Row],[SharePrice]]</f>
        <v>5.5032460552904248E-3</v>
      </c>
    </row>
    <row r="478" spans="2:7" ht="16" x14ac:dyDescent="0.2">
      <c r="B478" s="57">
        <v>44432</v>
      </c>
      <c r="C478" s="56">
        <v>234.24</v>
      </c>
      <c r="D478" s="56"/>
      <c r="E478" s="56">
        <v>0.32</v>
      </c>
      <c r="F478">
        <f>Table3[[#This Row],[DivPay]]*4</f>
        <v>1.28</v>
      </c>
      <c r="G478" s="2">
        <f>Table3[[#This Row],[FwdDiv]]/Table3[[#This Row],[SharePrice]]</f>
        <v>5.4644808743169399E-3</v>
      </c>
    </row>
    <row r="479" spans="2:7" ht="16" x14ac:dyDescent="0.2">
      <c r="B479" s="57">
        <v>44431</v>
      </c>
      <c r="C479" s="56">
        <v>234.14</v>
      </c>
      <c r="D479" s="56"/>
      <c r="E479" s="56">
        <v>0.32</v>
      </c>
      <c r="F479">
        <f>Table3[[#This Row],[DivPay]]*4</f>
        <v>1.28</v>
      </c>
      <c r="G479" s="2">
        <f>Table3[[#This Row],[FwdDiv]]/Table3[[#This Row],[SharePrice]]</f>
        <v>5.4668147262321694E-3</v>
      </c>
    </row>
    <row r="480" spans="2:7" ht="16" x14ac:dyDescent="0.2">
      <c r="B480" s="57">
        <v>44428</v>
      </c>
      <c r="C480" s="56">
        <v>231.36</v>
      </c>
      <c r="D480" s="56"/>
      <c r="E480" s="56">
        <v>0.32</v>
      </c>
      <c r="F480">
        <f>Table3[[#This Row],[DivPay]]*4</f>
        <v>1.28</v>
      </c>
      <c r="G480" s="2">
        <f>Table3[[#This Row],[FwdDiv]]/Table3[[#This Row],[SharePrice]]</f>
        <v>5.5325034578146606E-3</v>
      </c>
    </row>
    <row r="481" spans="2:7" ht="16" x14ac:dyDescent="0.2">
      <c r="B481" s="57">
        <v>44427</v>
      </c>
      <c r="C481" s="56">
        <v>231.57</v>
      </c>
      <c r="D481" s="56"/>
      <c r="E481" s="56">
        <v>0.32</v>
      </c>
      <c r="F481">
        <f>Table3[[#This Row],[DivPay]]*4</f>
        <v>1.28</v>
      </c>
      <c r="G481" s="2">
        <f>Table3[[#This Row],[FwdDiv]]/Table3[[#This Row],[SharePrice]]</f>
        <v>5.527486289242994E-3</v>
      </c>
    </row>
    <row r="482" spans="2:7" ht="16" x14ac:dyDescent="0.2">
      <c r="B482" s="57">
        <v>44426</v>
      </c>
      <c r="C482" s="56">
        <v>231.63</v>
      </c>
      <c r="D482" s="56"/>
      <c r="E482" s="56">
        <v>0.32</v>
      </c>
      <c r="F482">
        <f>Table3[[#This Row],[DivPay]]*4</f>
        <v>1.28</v>
      </c>
      <c r="G482" s="2">
        <f>Table3[[#This Row],[FwdDiv]]/Table3[[#This Row],[SharePrice]]</f>
        <v>5.5260544834434232E-3</v>
      </c>
    </row>
    <row r="483" spans="2:7" ht="16" x14ac:dyDescent="0.2">
      <c r="B483" s="57">
        <v>44425</v>
      </c>
      <c r="C483" s="56">
        <v>234.53</v>
      </c>
      <c r="D483" s="56"/>
      <c r="E483" s="56">
        <v>0.32</v>
      </c>
      <c r="F483">
        <f>Table3[[#This Row],[DivPay]]*4</f>
        <v>1.28</v>
      </c>
      <c r="G483" s="2">
        <f>Table3[[#This Row],[FwdDiv]]/Table3[[#This Row],[SharePrice]]</f>
        <v>5.4577239585554089E-3</v>
      </c>
    </row>
    <row r="484" spans="2:7" ht="16" x14ac:dyDescent="0.2">
      <c r="B484" s="57">
        <v>44424</v>
      </c>
      <c r="C484" s="56">
        <v>235.36</v>
      </c>
      <c r="D484" s="56"/>
      <c r="E484" s="56">
        <v>0.32</v>
      </c>
      <c r="F484">
        <f>Table3[[#This Row],[DivPay]]*4</f>
        <v>1.28</v>
      </c>
      <c r="G484" s="2">
        <f>Table3[[#This Row],[FwdDiv]]/Table3[[#This Row],[SharePrice]]</f>
        <v>5.4384772263766142E-3</v>
      </c>
    </row>
    <row r="485" spans="2:7" ht="16" x14ac:dyDescent="0.2">
      <c r="B485" s="57">
        <v>44421</v>
      </c>
      <c r="C485" s="56">
        <v>232.65</v>
      </c>
      <c r="D485" s="56"/>
      <c r="E485" s="56">
        <v>0.32</v>
      </c>
      <c r="F485">
        <f>Table3[[#This Row],[DivPay]]*4</f>
        <v>1.28</v>
      </c>
      <c r="G485" s="2">
        <f>Table3[[#This Row],[FwdDiv]]/Table3[[#This Row],[SharePrice]]</f>
        <v>5.5018267784225231E-3</v>
      </c>
    </row>
    <row r="486" spans="2:7" ht="16" x14ac:dyDescent="0.2">
      <c r="B486" s="57">
        <v>44420</v>
      </c>
      <c r="C486" s="56">
        <v>231.79</v>
      </c>
      <c r="D486" s="56">
        <v>0.32</v>
      </c>
      <c r="E486" s="56">
        <v>0.32</v>
      </c>
      <c r="F486">
        <f>Table3[[#This Row],[DivPay]]*4</f>
        <v>1.28</v>
      </c>
      <c r="G486" s="2">
        <f>Table3[[#This Row],[FwdDiv]]/Table3[[#This Row],[SharePrice]]</f>
        <v>5.5222399585832006E-3</v>
      </c>
    </row>
    <row r="487" spans="2:7" ht="16" x14ac:dyDescent="0.2">
      <c r="B487" s="57">
        <v>44419</v>
      </c>
      <c r="C487" s="56">
        <v>235.06</v>
      </c>
      <c r="D487" s="56"/>
      <c r="E487" s="56">
        <v>0.32</v>
      </c>
      <c r="F487">
        <f>Table3[[#This Row],[DivPay]]*4</f>
        <v>1.28</v>
      </c>
      <c r="G487" s="2">
        <f>Table3[[#This Row],[FwdDiv]]/Table3[[#This Row],[SharePrice]]</f>
        <v>5.4454181911001449E-3</v>
      </c>
    </row>
    <row r="488" spans="2:7" ht="16" x14ac:dyDescent="0.2">
      <c r="B488" s="57">
        <v>44418</v>
      </c>
      <c r="C488" s="56">
        <v>238.07</v>
      </c>
      <c r="D488" s="56"/>
      <c r="E488" s="56">
        <v>0.32</v>
      </c>
      <c r="F488">
        <f>Table3[[#This Row],[DivPay]]*4</f>
        <v>1.28</v>
      </c>
      <c r="G488" s="2">
        <f>Table3[[#This Row],[FwdDiv]]/Table3[[#This Row],[SharePrice]]</f>
        <v>5.37656991641114E-3</v>
      </c>
    </row>
    <row r="489" spans="2:7" ht="16" x14ac:dyDescent="0.2">
      <c r="B489" s="57">
        <v>44417</v>
      </c>
      <c r="C489" s="56">
        <v>240</v>
      </c>
      <c r="D489" s="56"/>
      <c r="E489" s="56">
        <v>0.32</v>
      </c>
      <c r="F489">
        <f>Table3[[#This Row],[DivPay]]*4</f>
        <v>1.28</v>
      </c>
      <c r="G489" s="2">
        <f>Table3[[#This Row],[FwdDiv]]/Table3[[#This Row],[SharePrice]]</f>
        <v>5.3333333333333332E-3</v>
      </c>
    </row>
    <row r="490" spans="2:7" ht="16" x14ac:dyDescent="0.2">
      <c r="B490" s="57">
        <v>44414</v>
      </c>
      <c r="C490" s="56">
        <v>241.4</v>
      </c>
      <c r="D490" s="56"/>
      <c r="E490" s="56">
        <v>0.32</v>
      </c>
      <c r="F490">
        <f>Table3[[#This Row],[DivPay]]*4</f>
        <v>1.28</v>
      </c>
      <c r="G490" s="2">
        <f>Table3[[#This Row],[FwdDiv]]/Table3[[#This Row],[SharePrice]]</f>
        <v>5.3024026512013258E-3</v>
      </c>
    </row>
    <row r="491" spans="2:7" ht="16" x14ac:dyDescent="0.2">
      <c r="B491" s="57">
        <v>44413</v>
      </c>
      <c r="C491" s="56">
        <v>240.21</v>
      </c>
      <c r="D491" s="56"/>
      <c r="E491" s="56">
        <v>0.32</v>
      </c>
      <c r="F491">
        <f>Table3[[#This Row],[DivPay]]*4</f>
        <v>1.28</v>
      </c>
      <c r="G491" s="2">
        <f>Table3[[#This Row],[FwdDiv]]/Table3[[#This Row],[SharePrice]]</f>
        <v>5.3286707464302065E-3</v>
      </c>
    </row>
    <row r="492" spans="2:7" ht="16" x14ac:dyDescent="0.2">
      <c r="B492" s="57">
        <v>44412</v>
      </c>
      <c r="C492" s="56">
        <v>236.67</v>
      </c>
      <c r="D492" s="56"/>
      <c r="E492" s="56">
        <v>0.32</v>
      </c>
      <c r="F492">
        <f>Table3[[#This Row],[DivPay]]*4</f>
        <v>1.28</v>
      </c>
      <c r="G492" s="2">
        <f>Table3[[#This Row],[FwdDiv]]/Table3[[#This Row],[SharePrice]]</f>
        <v>5.4083745299361987E-3</v>
      </c>
    </row>
    <row r="493" spans="2:7" ht="16" x14ac:dyDescent="0.2">
      <c r="B493" s="57">
        <v>44411</v>
      </c>
      <c r="C493" s="56">
        <v>237.09</v>
      </c>
      <c r="D493" s="56"/>
      <c r="E493" s="56">
        <v>0.32</v>
      </c>
      <c r="F493">
        <f>Table3[[#This Row],[DivPay]]*4</f>
        <v>1.28</v>
      </c>
      <c r="G493" s="2">
        <f>Table3[[#This Row],[FwdDiv]]/Table3[[#This Row],[SharePrice]]</f>
        <v>5.3987937070310854E-3</v>
      </c>
    </row>
    <row r="494" spans="2:7" ht="16" x14ac:dyDescent="0.2">
      <c r="B494" s="57">
        <v>44410</v>
      </c>
      <c r="C494" s="56">
        <v>239.78</v>
      </c>
      <c r="D494" s="56"/>
      <c r="E494" s="56">
        <v>0.32</v>
      </c>
      <c r="F494">
        <f>Table3[[#This Row],[DivPay]]*4</f>
        <v>1.28</v>
      </c>
      <c r="G494" s="2">
        <f>Table3[[#This Row],[FwdDiv]]/Table3[[#This Row],[SharePrice]]</f>
        <v>5.3382267078154978E-3</v>
      </c>
    </row>
    <row r="495" spans="2:7" ht="16" x14ac:dyDescent="0.2">
      <c r="B495" s="57">
        <v>44407</v>
      </c>
      <c r="C495" s="56">
        <v>246.39</v>
      </c>
      <c r="D495" s="56"/>
      <c r="E495" s="56">
        <v>0.32</v>
      </c>
      <c r="F495">
        <f>Table3[[#This Row],[DivPay]]*4</f>
        <v>1.28</v>
      </c>
      <c r="G495" s="2">
        <f>Table3[[#This Row],[FwdDiv]]/Table3[[#This Row],[SharePrice]]</f>
        <v>5.1950160314947853E-3</v>
      </c>
    </row>
    <row r="496" spans="2:7" ht="16" x14ac:dyDescent="0.2">
      <c r="B496" s="57">
        <v>44406</v>
      </c>
      <c r="C496" s="56">
        <v>247.92</v>
      </c>
      <c r="D496" s="56"/>
      <c r="E496" s="56">
        <v>0.32</v>
      </c>
      <c r="F496">
        <f>Table3[[#This Row],[DivPay]]*4</f>
        <v>1.28</v>
      </c>
      <c r="G496" s="2">
        <f>Table3[[#This Row],[FwdDiv]]/Table3[[#This Row],[SharePrice]]</f>
        <v>5.1629557921910301E-3</v>
      </c>
    </row>
    <row r="497" spans="2:7" ht="16" x14ac:dyDescent="0.2">
      <c r="B497" s="57">
        <v>44405</v>
      </c>
      <c r="C497" s="56">
        <v>246.94</v>
      </c>
      <c r="D497" s="56"/>
      <c r="E497" s="56">
        <v>0.32</v>
      </c>
      <c r="F497">
        <f>Table3[[#This Row],[DivPay]]*4</f>
        <v>1.28</v>
      </c>
      <c r="G497" s="2">
        <f>Table3[[#This Row],[FwdDiv]]/Table3[[#This Row],[SharePrice]]</f>
        <v>5.1834453713452662E-3</v>
      </c>
    </row>
    <row r="498" spans="2:7" ht="16" x14ac:dyDescent="0.2">
      <c r="B498" s="57">
        <v>44404</v>
      </c>
      <c r="C498" s="56">
        <v>250.93</v>
      </c>
      <c r="D498" s="56"/>
      <c r="E498" s="56">
        <v>0.32</v>
      </c>
      <c r="F498">
        <f>Table3[[#This Row],[DivPay]]*4</f>
        <v>1.28</v>
      </c>
      <c r="G498" s="2">
        <f>Table3[[#This Row],[FwdDiv]]/Table3[[#This Row],[SharePrice]]</f>
        <v>5.1010241900131511E-3</v>
      </c>
    </row>
    <row r="499" spans="2:7" ht="16" x14ac:dyDescent="0.2">
      <c r="B499" s="57">
        <v>44403</v>
      </c>
      <c r="C499" s="56">
        <v>250.25</v>
      </c>
      <c r="D499" s="56"/>
      <c r="E499" s="56">
        <v>0.32</v>
      </c>
      <c r="F499">
        <f>Table3[[#This Row],[DivPay]]*4</f>
        <v>1.28</v>
      </c>
      <c r="G499" s="2">
        <f>Table3[[#This Row],[FwdDiv]]/Table3[[#This Row],[SharePrice]]</f>
        <v>5.1148851148851149E-3</v>
      </c>
    </row>
    <row r="500" spans="2:7" ht="16" x14ac:dyDescent="0.2">
      <c r="B500" s="57">
        <v>44400</v>
      </c>
      <c r="C500" s="56">
        <v>249.02</v>
      </c>
      <c r="D500" s="56"/>
      <c r="E500" s="56">
        <v>0.32</v>
      </c>
      <c r="F500">
        <f>Table3[[#This Row],[DivPay]]*4</f>
        <v>1.28</v>
      </c>
      <c r="G500" s="2">
        <f>Table3[[#This Row],[FwdDiv]]/Table3[[#This Row],[SharePrice]]</f>
        <v>5.1401493855915189E-3</v>
      </c>
    </row>
    <row r="501" spans="2:7" ht="16" x14ac:dyDescent="0.2">
      <c r="B501" s="57">
        <v>44399</v>
      </c>
      <c r="C501" s="56">
        <v>244.14</v>
      </c>
      <c r="D501" s="56"/>
      <c r="E501" s="56">
        <v>0.32</v>
      </c>
      <c r="F501">
        <f>Table3[[#This Row],[DivPay]]*4</f>
        <v>1.28</v>
      </c>
      <c r="G501" s="2">
        <f>Table3[[#This Row],[FwdDiv]]/Table3[[#This Row],[SharePrice]]</f>
        <v>5.2428934218071606E-3</v>
      </c>
    </row>
    <row r="502" spans="2:7" ht="16" x14ac:dyDescent="0.2">
      <c r="B502" s="57">
        <v>44398</v>
      </c>
      <c r="C502" s="56">
        <v>243.66</v>
      </c>
      <c r="D502" s="56"/>
      <c r="E502" s="56">
        <v>0.32</v>
      </c>
      <c r="F502">
        <f>Table3[[#This Row],[DivPay]]*4</f>
        <v>1.28</v>
      </c>
      <c r="G502" s="2">
        <f>Table3[[#This Row],[FwdDiv]]/Table3[[#This Row],[SharePrice]]</f>
        <v>5.2532217023721585E-3</v>
      </c>
    </row>
    <row r="503" spans="2:7" ht="16" x14ac:dyDescent="0.2">
      <c r="B503" s="57">
        <v>44397</v>
      </c>
      <c r="C503" s="56">
        <v>242.7</v>
      </c>
      <c r="D503" s="56"/>
      <c r="E503" s="56">
        <v>0.32</v>
      </c>
      <c r="F503">
        <f>Table3[[#This Row],[DivPay]]*4</f>
        <v>1.28</v>
      </c>
      <c r="G503" s="2">
        <f>Table3[[#This Row],[FwdDiv]]/Table3[[#This Row],[SharePrice]]</f>
        <v>5.2740008240626289E-3</v>
      </c>
    </row>
    <row r="504" spans="2:7" ht="16" x14ac:dyDescent="0.2">
      <c r="B504" s="57">
        <v>44396</v>
      </c>
      <c r="C504" s="56">
        <v>240.41</v>
      </c>
      <c r="D504" s="56"/>
      <c r="E504" s="56">
        <v>0.32</v>
      </c>
      <c r="F504">
        <f>Table3[[#This Row],[DivPay]]*4</f>
        <v>1.28</v>
      </c>
      <c r="G504" s="2">
        <f>Table3[[#This Row],[FwdDiv]]/Table3[[#This Row],[SharePrice]]</f>
        <v>5.3242377604924918E-3</v>
      </c>
    </row>
    <row r="505" spans="2:7" ht="16" x14ac:dyDescent="0.2">
      <c r="B505" s="57">
        <v>44393</v>
      </c>
      <c r="C505" s="56">
        <v>248.12</v>
      </c>
      <c r="D505" s="56"/>
      <c r="E505" s="56">
        <v>0.32</v>
      </c>
      <c r="F505">
        <f>Table3[[#This Row],[DivPay]]*4</f>
        <v>1.28</v>
      </c>
      <c r="G505" s="2">
        <f>Table3[[#This Row],[FwdDiv]]/Table3[[#This Row],[SharePrice]]</f>
        <v>5.1587941318716754E-3</v>
      </c>
    </row>
    <row r="506" spans="2:7" ht="16" x14ac:dyDescent="0.2">
      <c r="B506" s="57">
        <v>44392</v>
      </c>
      <c r="C506" s="56">
        <v>248.55</v>
      </c>
      <c r="D506" s="56"/>
      <c r="E506" s="56">
        <v>0.32</v>
      </c>
      <c r="F506">
        <f>Table3[[#This Row],[DivPay]]*4</f>
        <v>1.28</v>
      </c>
      <c r="G506" s="2">
        <f>Table3[[#This Row],[FwdDiv]]/Table3[[#This Row],[SharePrice]]</f>
        <v>5.1498692416012872E-3</v>
      </c>
    </row>
    <row r="507" spans="2:7" ht="16" x14ac:dyDescent="0.2">
      <c r="B507" s="57">
        <v>44391</v>
      </c>
      <c r="C507" s="56">
        <v>245.99</v>
      </c>
      <c r="D507" s="56"/>
      <c r="E507" s="56">
        <v>0.32</v>
      </c>
      <c r="F507">
        <f>Table3[[#This Row],[DivPay]]*4</f>
        <v>1.28</v>
      </c>
      <c r="G507" s="2">
        <f>Table3[[#This Row],[FwdDiv]]/Table3[[#This Row],[SharePrice]]</f>
        <v>5.2034635554290823E-3</v>
      </c>
    </row>
    <row r="508" spans="2:7" ht="16" x14ac:dyDescent="0.2">
      <c r="B508" s="57">
        <v>44390</v>
      </c>
      <c r="C508" s="56">
        <v>242.35</v>
      </c>
      <c r="D508" s="56"/>
      <c r="E508" s="56">
        <v>0.32</v>
      </c>
      <c r="F508">
        <f>Table3[[#This Row],[DivPay]]*4</f>
        <v>1.28</v>
      </c>
      <c r="G508" s="2">
        <f>Table3[[#This Row],[FwdDiv]]/Table3[[#This Row],[SharePrice]]</f>
        <v>5.2816174953579532E-3</v>
      </c>
    </row>
    <row r="509" spans="2:7" ht="16" x14ac:dyDescent="0.2">
      <c r="B509" s="57">
        <v>44389</v>
      </c>
      <c r="C509" s="56">
        <v>237.87</v>
      </c>
      <c r="D509" s="56"/>
      <c r="E509" s="56">
        <v>0.32</v>
      </c>
      <c r="F509">
        <f>Table3[[#This Row],[DivPay]]*4</f>
        <v>1.28</v>
      </c>
      <c r="G509" s="2">
        <f>Table3[[#This Row],[FwdDiv]]/Table3[[#This Row],[SharePrice]]</f>
        <v>5.3810905116239965E-3</v>
      </c>
    </row>
    <row r="510" spans="2:7" ht="16" x14ac:dyDescent="0.2">
      <c r="B510" s="57">
        <v>44386</v>
      </c>
      <c r="C510" s="56">
        <v>238.47</v>
      </c>
      <c r="D510" s="56"/>
      <c r="E510" s="56">
        <v>0.32</v>
      </c>
      <c r="F510">
        <f>Table3[[#This Row],[DivPay]]*4</f>
        <v>1.28</v>
      </c>
      <c r="G510" s="2">
        <f>Table3[[#This Row],[FwdDiv]]/Table3[[#This Row],[SharePrice]]</f>
        <v>5.3675514739799559E-3</v>
      </c>
    </row>
    <row r="511" spans="2:7" ht="16" x14ac:dyDescent="0.2">
      <c r="B511" s="57">
        <v>44385</v>
      </c>
      <c r="C511" s="56">
        <v>236.61</v>
      </c>
      <c r="D511" s="56"/>
      <c r="E511" s="56">
        <v>0.32</v>
      </c>
      <c r="F511">
        <f>Table3[[#This Row],[DivPay]]*4</f>
        <v>1.28</v>
      </c>
      <c r="G511" s="2">
        <f>Table3[[#This Row],[FwdDiv]]/Table3[[#This Row],[SharePrice]]</f>
        <v>5.4097459955200541E-3</v>
      </c>
    </row>
    <row r="512" spans="2:7" ht="16" x14ac:dyDescent="0.2">
      <c r="B512" s="57">
        <v>44384</v>
      </c>
      <c r="C512" s="56">
        <v>240</v>
      </c>
      <c r="D512" s="56"/>
      <c r="E512" s="56">
        <v>0.32</v>
      </c>
      <c r="F512">
        <f>Table3[[#This Row],[DivPay]]*4</f>
        <v>1.28</v>
      </c>
      <c r="G512" s="2">
        <f>Table3[[#This Row],[FwdDiv]]/Table3[[#This Row],[SharePrice]]</f>
        <v>5.3333333333333332E-3</v>
      </c>
    </row>
    <row r="513" spans="2:7" ht="16" x14ac:dyDescent="0.2">
      <c r="B513" s="57">
        <v>44383</v>
      </c>
      <c r="C513" s="56">
        <v>239.6</v>
      </c>
      <c r="D513" s="56"/>
      <c r="E513" s="56">
        <v>0.32</v>
      </c>
      <c r="F513">
        <f>Table3[[#This Row],[DivPay]]*4</f>
        <v>1.28</v>
      </c>
      <c r="G513" s="2">
        <f>Table3[[#This Row],[FwdDiv]]/Table3[[#This Row],[SharePrice]]</f>
        <v>5.342237061769616E-3</v>
      </c>
    </row>
    <row r="514" spans="2:7" ht="16" x14ac:dyDescent="0.2">
      <c r="B514" s="57">
        <v>44379</v>
      </c>
      <c r="C514" s="56">
        <v>238.63</v>
      </c>
      <c r="D514" s="56"/>
      <c r="E514" s="56">
        <v>0.32</v>
      </c>
      <c r="F514">
        <f>Table3[[#This Row],[DivPay]]*4</f>
        <v>1.28</v>
      </c>
      <c r="G514" s="2">
        <f>Table3[[#This Row],[FwdDiv]]/Table3[[#This Row],[SharePrice]]</f>
        <v>5.3639525625445248E-3</v>
      </c>
    </row>
    <row r="515" spans="2:7" ht="16" x14ac:dyDescent="0.2">
      <c r="B515" s="57">
        <v>44378</v>
      </c>
      <c r="C515" s="56">
        <v>235.15</v>
      </c>
      <c r="D515" s="56"/>
      <c r="E515" s="56">
        <v>0.32</v>
      </c>
      <c r="F515">
        <f>Table3[[#This Row],[DivPay]]*4</f>
        <v>1.28</v>
      </c>
      <c r="G515" s="2">
        <f>Table3[[#This Row],[FwdDiv]]/Table3[[#This Row],[SharePrice]]</f>
        <v>5.4433340421007866E-3</v>
      </c>
    </row>
    <row r="516" spans="2:7" ht="16" x14ac:dyDescent="0.2">
      <c r="B516" s="57">
        <v>44377</v>
      </c>
      <c r="C516" s="56">
        <v>233.82</v>
      </c>
      <c r="D516" s="56"/>
      <c r="E516" s="56">
        <v>0.32</v>
      </c>
      <c r="F516">
        <f>Table3[[#This Row],[DivPay]]*4</f>
        <v>1.28</v>
      </c>
      <c r="G516" s="2">
        <f>Table3[[#This Row],[FwdDiv]]/Table3[[#This Row],[SharePrice]]</f>
        <v>5.4742964673680609E-3</v>
      </c>
    </row>
    <row r="517" spans="2:7" ht="16" x14ac:dyDescent="0.2">
      <c r="B517" s="57">
        <v>44376</v>
      </c>
      <c r="C517" s="56">
        <v>235.95</v>
      </c>
      <c r="D517" s="56"/>
      <c r="E517" s="56">
        <v>0.32</v>
      </c>
      <c r="F517">
        <f>Table3[[#This Row],[DivPay]]*4</f>
        <v>1.28</v>
      </c>
      <c r="G517" s="2">
        <f>Table3[[#This Row],[FwdDiv]]/Table3[[#This Row],[SharePrice]]</f>
        <v>5.4248781521508797E-3</v>
      </c>
    </row>
    <row r="518" spans="2:7" ht="16" x14ac:dyDescent="0.2">
      <c r="B518" s="57">
        <v>44375</v>
      </c>
      <c r="C518" s="56">
        <v>234.09</v>
      </c>
      <c r="D518" s="56"/>
      <c r="E518" s="56">
        <v>0.32</v>
      </c>
      <c r="F518">
        <f>Table3[[#This Row],[DivPay]]*4</f>
        <v>1.28</v>
      </c>
      <c r="G518" s="2">
        <f>Table3[[#This Row],[FwdDiv]]/Table3[[#This Row],[SharePrice]]</f>
        <v>5.46798239993165E-3</v>
      </c>
    </row>
    <row r="519" spans="2:7" ht="16" x14ac:dyDescent="0.2">
      <c r="B519" s="57">
        <v>44372</v>
      </c>
      <c r="C519" s="56">
        <v>237.32</v>
      </c>
      <c r="D519" s="56"/>
      <c r="E519" s="56">
        <v>0.32</v>
      </c>
      <c r="F519">
        <f>Table3[[#This Row],[DivPay]]*4</f>
        <v>1.28</v>
      </c>
      <c r="G519" s="2">
        <f>Table3[[#This Row],[FwdDiv]]/Table3[[#This Row],[SharePrice]]</f>
        <v>5.3935614360357325E-3</v>
      </c>
    </row>
    <row r="520" spans="2:7" ht="16" x14ac:dyDescent="0.2">
      <c r="B520" s="57">
        <v>44371</v>
      </c>
      <c r="C520" s="56">
        <v>236.24</v>
      </c>
      <c r="D520" s="56"/>
      <c r="E520" s="56">
        <v>0.32</v>
      </c>
      <c r="F520">
        <f>Table3[[#This Row],[DivPay]]*4</f>
        <v>1.28</v>
      </c>
      <c r="G520" s="2">
        <f>Table3[[#This Row],[FwdDiv]]/Table3[[#This Row],[SharePrice]]</f>
        <v>5.4182187605824588E-3</v>
      </c>
    </row>
    <row r="521" spans="2:7" ht="16" x14ac:dyDescent="0.2">
      <c r="B521" s="57">
        <v>44370</v>
      </c>
      <c r="C521" s="56">
        <v>234.68</v>
      </c>
      <c r="D521" s="56"/>
      <c r="E521" s="56">
        <v>0.32</v>
      </c>
      <c r="F521">
        <f>Table3[[#This Row],[DivPay]]*4</f>
        <v>1.28</v>
      </c>
      <c r="G521" s="2">
        <f>Table3[[#This Row],[FwdDiv]]/Table3[[#This Row],[SharePrice]]</f>
        <v>5.4542355547980226E-3</v>
      </c>
    </row>
    <row r="522" spans="2:7" ht="16" x14ac:dyDescent="0.2">
      <c r="B522" s="57">
        <v>44369</v>
      </c>
      <c r="C522" s="56">
        <v>235.93</v>
      </c>
      <c r="D522" s="56"/>
      <c r="E522" s="56">
        <v>0.32</v>
      </c>
      <c r="F522">
        <f>Table3[[#This Row],[DivPay]]*4</f>
        <v>1.28</v>
      </c>
      <c r="G522" s="2">
        <f>Table3[[#This Row],[FwdDiv]]/Table3[[#This Row],[SharePrice]]</f>
        <v>5.4253380239901667E-3</v>
      </c>
    </row>
    <row r="523" spans="2:7" ht="16" x14ac:dyDescent="0.2">
      <c r="B523" s="57">
        <v>44368</v>
      </c>
      <c r="C523" s="56">
        <v>234.32</v>
      </c>
      <c r="D523" s="56"/>
      <c r="E523" s="56">
        <v>0.32</v>
      </c>
      <c r="F523">
        <f>Table3[[#This Row],[DivPay]]*4</f>
        <v>1.28</v>
      </c>
      <c r="G523" s="2">
        <f>Table3[[#This Row],[FwdDiv]]/Table3[[#This Row],[SharePrice]]</f>
        <v>5.4626152270399455E-3</v>
      </c>
    </row>
    <row r="524" spans="2:7" ht="16" x14ac:dyDescent="0.2">
      <c r="B524" s="57">
        <v>44365</v>
      </c>
      <c r="C524" s="56">
        <v>230.41</v>
      </c>
      <c r="D524" s="56"/>
      <c r="E524" s="56">
        <v>0.32</v>
      </c>
      <c r="F524">
        <f>Table3[[#This Row],[DivPay]]*4</f>
        <v>1.28</v>
      </c>
      <c r="G524" s="2">
        <f>Table3[[#This Row],[FwdDiv]]/Table3[[#This Row],[SharePrice]]</f>
        <v>5.5553144394774531E-3</v>
      </c>
    </row>
    <row r="525" spans="2:7" ht="16" x14ac:dyDescent="0.2">
      <c r="B525" s="57">
        <v>44364</v>
      </c>
      <c r="C525" s="56">
        <v>232.15</v>
      </c>
      <c r="D525" s="56"/>
      <c r="E525" s="56">
        <v>0.32</v>
      </c>
      <c r="F525">
        <f>Table3[[#This Row],[DivPay]]*4</f>
        <v>1.28</v>
      </c>
      <c r="G525" s="2">
        <f>Table3[[#This Row],[FwdDiv]]/Table3[[#This Row],[SharePrice]]</f>
        <v>5.5136765022614689E-3</v>
      </c>
    </row>
    <row r="526" spans="2:7" ht="16" x14ac:dyDescent="0.2">
      <c r="B526" s="57">
        <v>44363</v>
      </c>
      <c r="C526" s="56">
        <v>229.6</v>
      </c>
      <c r="D526" s="56"/>
      <c r="E526" s="56">
        <v>0.32</v>
      </c>
      <c r="F526">
        <f>Table3[[#This Row],[DivPay]]*4</f>
        <v>1.28</v>
      </c>
      <c r="G526" s="2">
        <f>Table3[[#This Row],[FwdDiv]]/Table3[[#This Row],[SharePrice]]</f>
        <v>5.5749128919860627E-3</v>
      </c>
    </row>
    <row r="527" spans="2:7" ht="16" x14ac:dyDescent="0.2">
      <c r="B527" s="57">
        <v>44362</v>
      </c>
      <c r="C527" s="56">
        <v>232.98</v>
      </c>
      <c r="D527" s="56"/>
      <c r="E527" s="56">
        <v>0.32</v>
      </c>
      <c r="F527">
        <f>Table3[[#This Row],[DivPay]]*4</f>
        <v>1.28</v>
      </c>
      <c r="G527" s="2">
        <f>Table3[[#This Row],[FwdDiv]]/Table3[[#This Row],[SharePrice]]</f>
        <v>5.4940338226457212E-3</v>
      </c>
    </row>
    <row r="528" spans="2:7" ht="16" x14ac:dyDescent="0.2">
      <c r="B528" s="57">
        <v>44361</v>
      </c>
      <c r="C528" s="56">
        <v>234.08</v>
      </c>
      <c r="D528" s="56"/>
      <c r="E528" s="56">
        <v>0.32</v>
      </c>
      <c r="F528">
        <f>Table3[[#This Row],[DivPay]]*4</f>
        <v>1.28</v>
      </c>
      <c r="G528" s="2">
        <f>Table3[[#This Row],[FwdDiv]]/Table3[[#This Row],[SharePrice]]</f>
        <v>5.4682159945317835E-3</v>
      </c>
    </row>
    <row r="529" spans="2:7" ht="16" x14ac:dyDescent="0.2">
      <c r="B529" s="57">
        <v>44358</v>
      </c>
      <c r="C529" s="56">
        <v>234.96</v>
      </c>
      <c r="D529" s="56"/>
      <c r="E529" s="56">
        <v>0.32</v>
      </c>
      <c r="F529">
        <f>Table3[[#This Row],[DivPay]]*4</f>
        <v>1.28</v>
      </c>
      <c r="G529" s="2">
        <f>Table3[[#This Row],[FwdDiv]]/Table3[[#This Row],[SharePrice]]</f>
        <v>5.4477357848144361E-3</v>
      </c>
    </row>
    <row r="530" spans="2:7" ht="16" x14ac:dyDescent="0.2">
      <c r="B530" s="57">
        <v>44357</v>
      </c>
      <c r="C530" s="56">
        <v>233.95</v>
      </c>
      <c r="D530" s="56"/>
      <c r="E530" s="56">
        <v>0.32</v>
      </c>
      <c r="F530">
        <f>Table3[[#This Row],[DivPay]]*4</f>
        <v>1.28</v>
      </c>
      <c r="G530" s="2">
        <f>Table3[[#This Row],[FwdDiv]]/Table3[[#This Row],[SharePrice]]</f>
        <v>5.4712545415687118E-3</v>
      </c>
    </row>
    <row r="531" spans="2:7" ht="16" x14ac:dyDescent="0.2">
      <c r="B531" s="57">
        <v>44356</v>
      </c>
      <c r="C531" s="56">
        <v>232.31</v>
      </c>
      <c r="D531" s="56"/>
      <c r="E531" s="56">
        <v>0.32</v>
      </c>
      <c r="F531">
        <f>Table3[[#This Row],[DivPay]]*4</f>
        <v>1.28</v>
      </c>
      <c r="G531" s="2">
        <f>Table3[[#This Row],[FwdDiv]]/Table3[[#This Row],[SharePrice]]</f>
        <v>5.5098790409366799E-3</v>
      </c>
    </row>
    <row r="532" spans="2:7" ht="16" x14ac:dyDescent="0.2">
      <c r="B532" s="57">
        <v>44355</v>
      </c>
      <c r="C532" s="56">
        <v>232.05</v>
      </c>
      <c r="D532" s="56"/>
      <c r="E532" s="56">
        <v>0.32</v>
      </c>
      <c r="F532">
        <f>Table3[[#This Row],[DivPay]]*4</f>
        <v>1.28</v>
      </c>
      <c r="G532" s="2">
        <f>Table3[[#This Row],[FwdDiv]]/Table3[[#This Row],[SharePrice]]</f>
        <v>5.5160525748761038E-3</v>
      </c>
    </row>
    <row r="533" spans="2:7" ht="16" x14ac:dyDescent="0.2">
      <c r="B533" s="57">
        <v>44354</v>
      </c>
      <c r="C533" s="56">
        <v>231.32</v>
      </c>
      <c r="D533" s="56"/>
      <c r="E533" s="56">
        <v>0.32</v>
      </c>
      <c r="F533">
        <f>Table3[[#This Row],[DivPay]]*4</f>
        <v>1.28</v>
      </c>
      <c r="G533" s="2">
        <f>Table3[[#This Row],[FwdDiv]]/Table3[[#This Row],[SharePrice]]</f>
        <v>5.5334601417949165E-3</v>
      </c>
    </row>
    <row r="534" spans="2:7" ht="16" x14ac:dyDescent="0.2">
      <c r="B534" s="57">
        <v>44351</v>
      </c>
      <c r="C534" s="56">
        <v>230.14</v>
      </c>
      <c r="D534" s="56"/>
      <c r="E534" s="56">
        <v>0.32</v>
      </c>
      <c r="F534">
        <f>Table3[[#This Row],[DivPay]]*4</f>
        <v>1.28</v>
      </c>
      <c r="G534" s="2">
        <f>Table3[[#This Row],[FwdDiv]]/Table3[[#This Row],[SharePrice]]</f>
        <v>5.5618319283914147E-3</v>
      </c>
    </row>
    <row r="535" spans="2:7" ht="16" x14ac:dyDescent="0.2">
      <c r="B535" s="57">
        <v>44350</v>
      </c>
      <c r="C535" s="56">
        <v>228.11</v>
      </c>
      <c r="D535" s="56"/>
      <c r="E535" s="56">
        <v>0.32</v>
      </c>
      <c r="F535">
        <f>Table3[[#This Row],[DivPay]]*4</f>
        <v>1.28</v>
      </c>
      <c r="G535" s="2">
        <f>Table3[[#This Row],[FwdDiv]]/Table3[[#This Row],[SharePrice]]</f>
        <v>5.611327868133795E-3</v>
      </c>
    </row>
    <row r="536" spans="2:7" ht="16" x14ac:dyDescent="0.2">
      <c r="B536" s="57">
        <v>44349</v>
      </c>
      <c r="C536" s="56">
        <v>229.66</v>
      </c>
      <c r="D536" s="56"/>
      <c r="E536" s="56">
        <v>0.32</v>
      </c>
      <c r="F536">
        <f>Table3[[#This Row],[DivPay]]*4</f>
        <v>1.28</v>
      </c>
      <c r="G536" s="2">
        <f>Table3[[#This Row],[FwdDiv]]/Table3[[#This Row],[SharePrice]]</f>
        <v>5.5734564138291386E-3</v>
      </c>
    </row>
    <row r="537" spans="2:7" ht="16" x14ac:dyDescent="0.2">
      <c r="B537" s="57">
        <v>44348</v>
      </c>
      <c r="C537" s="56">
        <v>226.63</v>
      </c>
      <c r="D537" s="56"/>
      <c r="E537" s="56">
        <v>0.32</v>
      </c>
      <c r="F537">
        <f>Table3[[#This Row],[DivPay]]*4</f>
        <v>1.28</v>
      </c>
      <c r="G537" s="2">
        <f>Table3[[#This Row],[FwdDiv]]/Table3[[#This Row],[SharePrice]]</f>
        <v>5.6479724661342278E-3</v>
      </c>
    </row>
    <row r="538" spans="2:7" ht="16" x14ac:dyDescent="0.2">
      <c r="B538" s="57">
        <v>44344</v>
      </c>
      <c r="C538" s="56">
        <v>227.3</v>
      </c>
      <c r="D538" s="56"/>
      <c r="E538" s="56">
        <v>0.32</v>
      </c>
      <c r="F538">
        <f>Table3[[#This Row],[DivPay]]*4</f>
        <v>1.28</v>
      </c>
      <c r="G538" s="2">
        <f>Table3[[#This Row],[FwdDiv]]/Table3[[#This Row],[SharePrice]]</f>
        <v>5.631324241091069E-3</v>
      </c>
    </row>
    <row r="539" spans="2:7" ht="16" x14ac:dyDescent="0.2">
      <c r="B539" s="57">
        <v>44343</v>
      </c>
      <c r="C539" s="56">
        <v>226.86</v>
      </c>
      <c r="D539" s="56"/>
      <c r="E539" s="56">
        <v>0.32</v>
      </c>
      <c r="F539">
        <f>Table3[[#This Row],[DivPay]]*4</f>
        <v>1.28</v>
      </c>
      <c r="G539" s="2">
        <f>Table3[[#This Row],[FwdDiv]]/Table3[[#This Row],[SharePrice]]</f>
        <v>5.6422463193158776E-3</v>
      </c>
    </row>
    <row r="540" spans="2:7" ht="16" x14ac:dyDescent="0.2">
      <c r="B540" s="57">
        <v>44342</v>
      </c>
      <c r="C540" s="56">
        <v>227.07</v>
      </c>
      <c r="D540" s="56"/>
      <c r="E540" s="56">
        <v>0.32</v>
      </c>
      <c r="F540">
        <f>Table3[[#This Row],[DivPay]]*4</f>
        <v>1.28</v>
      </c>
      <c r="G540" s="2">
        <f>Table3[[#This Row],[FwdDiv]]/Table3[[#This Row],[SharePrice]]</f>
        <v>5.6370282291804295E-3</v>
      </c>
    </row>
    <row r="541" spans="2:7" ht="16" x14ac:dyDescent="0.2">
      <c r="B541" s="57">
        <v>44341</v>
      </c>
      <c r="C541" s="56">
        <v>229.02</v>
      </c>
      <c r="D541" s="56"/>
      <c r="E541" s="56">
        <v>0.32</v>
      </c>
      <c r="F541">
        <f>Table3[[#This Row],[DivPay]]*4</f>
        <v>1.28</v>
      </c>
      <c r="G541" s="2">
        <f>Table3[[#This Row],[FwdDiv]]/Table3[[#This Row],[SharePrice]]</f>
        <v>5.5890315256309489E-3</v>
      </c>
    </row>
    <row r="542" spans="2:7" ht="16" x14ac:dyDescent="0.2">
      <c r="B542" s="57">
        <v>44340</v>
      </c>
      <c r="C542" s="56">
        <v>229.32</v>
      </c>
      <c r="D542" s="56"/>
      <c r="E542" s="56">
        <v>0.32</v>
      </c>
      <c r="F542">
        <f>Table3[[#This Row],[DivPay]]*4</f>
        <v>1.28</v>
      </c>
      <c r="G542" s="2">
        <f>Table3[[#This Row],[FwdDiv]]/Table3[[#This Row],[SharePrice]]</f>
        <v>5.5817198674341538E-3</v>
      </c>
    </row>
    <row r="543" spans="2:7" ht="16" x14ac:dyDescent="0.2">
      <c r="B543" s="57">
        <v>44337</v>
      </c>
      <c r="C543" s="56">
        <v>226.77</v>
      </c>
      <c r="D543" s="56"/>
      <c r="E543" s="56">
        <v>0.32</v>
      </c>
      <c r="F543">
        <f>Table3[[#This Row],[DivPay]]*4</f>
        <v>1.28</v>
      </c>
      <c r="G543" s="2">
        <f>Table3[[#This Row],[FwdDiv]]/Table3[[#This Row],[SharePrice]]</f>
        <v>5.6444856021519597E-3</v>
      </c>
    </row>
    <row r="544" spans="2:7" ht="16" x14ac:dyDescent="0.2">
      <c r="B544" s="57">
        <v>44336</v>
      </c>
      <c r="C544" s="56">
        <v>226.44</v>
      </c>
      <c r="D544" s="56"/>
      <c r="E544" s="56">
        <v>0.32</v>
      </c>
      <c r="F544">
        <f>Table3[[#This Row],[DivPay]]*4</f>
        <v>1.28</v>
      </c>
      <c r="G544" s="2">
        <f>Table3[[#This Row],[FwdDiv]]/Table3[[#This Row],[SharePrice]]</f>
        <v>5.6527115350644766E-3</v>
      </c>
    </row>
    <row r="545" spans="2:7" ht="16" x14ac:dyDescent="0.2">
      <c r="B545" s="57">
        <v>44335</v>
      </c>
      <c r="C545" s="56">
        <v>224.59</v>
      </c>
      <c r="D545" s="56"/>
      <c r="E545" s="56">
        <v>0.32</v>
      </c>
      <c r="F545">
        <f>Table3[[#This Row],[DivPay]]*4</f>
        <v>1.28</v>
      </c>
      <c r="G545" s="2">
        <f>Table3[[#This Row],[FwdDiv]]/Table3[[#This Row],[SharePrice]]</f>
        <v>5.6992742330468854E-3</v>
      </c>
    </row>
    <row r="546" spans="2:7" ht="16" x14ac:dyDescent="0.2">
      <c r="B546" s="57">
        <v>44334</v>
      </c>
      <c r="C546" s="56">
        <v>225.57</v>
      </c>
      <c r="D546" s="56"/>
      <c r="E546" s="56">
        <v>0.32</v>
      </c>
      <c r="F546">
        <f>Table3[[#This Row],[DivPay]]*4</f>
        <v>1.28</v>
      </c>
      <c r="G546" s="2">
        <f>Table3[[#This Row],[FwdDiv]]/Table3[[#This Row],[SharePrice]]</f>
        <v>5.6745134548033876E-3</v>
      </c>
    </row>
    <row r="547" spans="2:7" ht="16" x14ac:dyDescent="0.2">
      <c r="B547" s="57">
        <v>44333</v>
      </c>
      <c r="C547" s="56">
        <v>226.44</v>
      </c>
      <c r="D547" s="56"/>
      <c r="E547" s="56">
        <v>0.32</v>
      </c>
      <c r="F547">
        <f>Table3[[#This Row],[DivPay]]*4</f>
        <v>1.28</v>
      </c>
      <c r="G547" s="2">
        <f>Table3[[#This Row],[FwdDiv]]/Table3[[#This Row],[SharePrice]]</f>
        <v>5.6527115350644766E-3</v>
      </c>
    </row>
    <row r="548" spans="2:7" ht="16" x14ac:dyDescent="0.2">
      <c r="B548" s="57">
        <v>44330</v>
      </c>
      <c r="C548" s="56">
        <v>226.94</v>
      </c>
      <c r="D548" s="56"/>
      <c r="E548" s="56">
        <v>0.32</v>
      </c>
      <c r="F548">
        <f>Table3[[#This Row],[DivPay]]*4</f>
        <v>1.28</v>
      </c>
      <c r="G548" s="2">
        <f>Table3[[#This Row],[FwdDiv]]/Table3[[#This Row],[SharePrice]]</f>
        <v>5.6402573367409893E-3</v>
      </c>
    </row>
    <row r="549" spans="2:7" ht="16" x14ac:dyDescent="0.2">
      <c r="B549" s="57">
        <v>44329</v>
      </c>
      <c r="C549" s="56">
        <v>223.74</v>
      </c>
      <c r="D549" s="56">
        <v>0.32</v>
      </c>
      <c r="E549" s="56">
        <v>0.32</v>
      </c>
      <c r="F549">
        <f>Table3[[#This Row],[DivPay]]*4</f>
        <v>1.28</v>
      </c>
      <c r="G549" s="2">
        <f>Table3[[#This Row],[FwdDiv]]/Table3[[#This Row],[SharePrice]]</f>
        <v>5.7209260749083758E-3</v>
      </c>
    </row>
    <row r="550" spans="2:7" ht="16" x14ac:dyDescent="0.2">
      <c r="B550" s="57">
        <v>44328</v>
      </c>
      <c r="C550" s="56">
        <v>220.63</v>
      </c>
      <c r="D550" s="56"/>
      <c r="E550" s="56">
        <v>0.32</v>
      </c>
      <c r="F550">
        <f>Table3[[#This Row],[DivPay]]*4</f>
        <v>1.28</v>
      </c>
      <c r="G550" s="2">
        <f>Table3[[#This Row],[FwdDiv]]/Table3[[#This Row],[SharePrice]]</f>
        <v>5.8015682364139058E-3</v>
      </c>
    </row>
    <row r="551" spans="2:7" ht="16" x14ac:dyDescent="0.2">
      <c r="B551" s="57">
        <v>44327</v>
      </c>
      <c r="C551" s="56">
        <v>225.48</v>
      </c>
      <c r="D551" s="56"/>
      <c r="E551" s="56">
        <v>0.32</v>
      </c>
      <c r="F551">
        <f>Table3[[#This Row],[DivPay]]*4</f>
        <v>1.28</v>
      </c>
      <c r="G551" s="2">
        <f>Table3[[#This Row],[FwdDiv]]/Table3[[#This Row],[SharePrice]]</f>
        <v>5.6767784282419726E-3</v>
      </c>
    </row>
    <row r="552" spans="2:7" ht="16" x14ac:dyDescent="0.2">
      <c r="B552" s="57">
        <v>44326</v>
      </c>
      <c r="C552" s="56">
        <v>225.97</v>
      </c>
      <c r="D552" s="56"/>
      <c r="E552" s="56">
        <v>0.32</v>
      </c>
      <c r="F552">
        <f>Table3[[#This Row],[DivPay]]*4</f>
        <v>1.28</v>
      </c>
      <c r="G552" s="2">
        <f>Table3[[#This Row],[FwdDiv]]/Table3[[#This Row],[SharePrice]]</f>
        <v>5.6644687347878041E-3</v>
      </c>
    </row>
    <row r="553" spans="2:7" ht="16" x14ac:dyDescent="0.2">
      <c r="B553" s="57">
        <v>44323</v>
      </c>
      <c r="C553" s="56">
        <v>232.12</v>
      </c>
      <c r="D553" s="56"/>
      <c r="E553" s="56">
        <v>0.32</v>
      </c>
      <c r="F553">
        <f>Table3[[#This Row],[DivPay]]*4</f>
        <v>1.28</v>
      </c>
      <c r="G553" s="2">
        <f>Table3[[#This Row],[FwdDiv]]/Table3[[#This Row],[SharePrice]]</f>
        <v>5.5143891090815092E-3</v>
      </c>
    </row>
    <row r="554" spans="2:7" ht="16" x14ac:dyDescent="0.2">
      <c r="B554" s="57">
        <v>44322</v>
      </c>
      <c r="C554" s="56">
        <v>231.32</v>
      </c>
      <c r="D554" s="56"/>
      <c r="E554" s="56">
        <v>0.32</v>
      </c>
      <c r="F554">
        <f>Table3[[#This Row],[DivPay]]*4</f>
        <v>1.28</v>
      </c>
      <c r="G554" s="2">
        <f>Table3[[#This Row],[FwdDiv]]/Table3[[#This Row],[SharePrice]]</f>
        <v>5.5334601417949165E-3</v>
      </c>
    </row>
    <row r="555" spans="2:7" ht="16" x14ac:dyDescent="0.2">
      <c r="B555" s="57">
        <v>44321</v>
      </c>
      <c r="C555" s="56">
        <v>229.21</v>
      </c>
      <c r="D555" s="56"/>
      <c r="E555" s="56">
        <v>0.32</v>
      </c>
      <c r="F555">
        <f>Table3[[#This Row],[DivPay]]*4</f>
        <v>1.28</v>
      </c>
      <c r="G555" s="2">
        <f>Table3[[#This Row],[FwdDiv]]/Table3[[#This Row],[SharePrice]]</f>
        <v>5.584398586449108E-3</v>
      </c>
    </row>
    <row r="556" spans="2:7" ht="16" x14ac:dyDescent="0.2">
      <c r="B556" s="57">
        <v>44320</v>
      </c>
      <c r="C556" s="56">
        <v>232.03</v>
      </c>
      <c r="D556" s="56"/>
      <c r="E556" s="56">
        <v>0.32</v>
      </c>
      <c r="F556">
        <f>Table3[[#This Row],[DivPay]]*4</f>
        <v>1.28</v>
      </c>
      <c r="G556" s="2">
        <f>Table3[[#This Row],[FwdDiv]]/Table3[[#This Row],[SharePrice]]</f>
        <v>5.5165280351678666E-3</v>
      </c>
    </row>
    <row r="557" spans="2:7" ht="16" x14ac:dyDescent="0.2">
      <c r="B557" s="57">
        <v>44319</v>
      </c>
      <c r="C557" s="56">
        <v>232.61</v>
      </c>
      <c r="D557" s="56"/>
      <c r="E557" s="56">
        <v>0.32</v>
      </c>
      <c r="F557">
        <f>Table3[[#This Row],[DivPay]]*4</f>
        <v>1.28</v>
      </c>
      <c r="G557" s="2">
        <f>Table3[[#This Row],[FwdDiv]]/Table3[[#This Row],[SharePrice]]</f>
        <v>5.5027728816473926E-3</v>
      </c>
    </row>
    <row r="558" spans="2:7" ht="16" x14ac:dyDescent="0.2">
      <c r="B558" s="57">
        <v>44316</v>
      </c>
      <c r="C558" s="56">
        <v>233.56</v>
      </c>
      <c r="D558" s="56"/>
      <c r="E558" s="56">
        <v>0.32</v>
      </c>
      <c r="F558">
        <f>Table3[[#This Row],[DivPay]]*4</f>
        <v>1.28</v>
      </c>
      <c r="G558" s="2">
        <f>Table3[[#This Row],[FwdDiv]]/Table3[[#This Row],[SharePrice]]</f>
        <v>5.4803904778215453E-3</v>
      </c>
    </row>
    <row r="559" spans="2:7" ht="16" x14ac:dyDescent="0.2">
      <c r="B559" s="57">
        <v>44315</v>
      </c>
      <c r="C559" s="56">
        <v>236.86</v>
      </c>
      <c r="D559" s="56"/>
      <c r="E559" s="56">
        <v>0.32</v>
      </c>
      <c r="F559">
        <f>Table3[[#This Row],[DivPay]]*4</f>
        <v>1.28</v>
      </c>
      <c r="G559" s="2">
        <f>Table3[[#This Row],[FwdDiv]]/Table3[[#This Row],[SharePrice]]</f>
        <v>5.404036139491683E-3</v>
      </c>
    </row>
    <row r="560" spans="2:7" ht="16" x14ac:dyDescent="0.2">
      <c r="B560" s="57">
        <v>44314</v>
      </c>
      <c r="C560" s="56">
        <v>233.45</v>
      </c>
      <c r="D560" s="56"/>
      <c r="E560" s="56">
        <v>0.32</v>
      </c>
      <c r="F560">
        <f>Table3[[#This Row],[DivPay]]*4</f>
        <v>1.28</v>
      </c>
      <c r="G560" s="2">
        <f>Table3[[#This Row],[FwdDiv]]/Table3[[#This Row],[SharePrice]]</f>
        <v>5.4829727993146284E-3</v>
      </c>
    </row>
    <row r="561" spans="2:7" ht="16" x14ac:dyDescent="0.2">
      <c r="B561" s="57">
        <v>44313</v>
      </c>
      <c r="C561" s="56">
        <v>229.91</v>
      </c>
      <c r="D561" s="56"/>
      <c r="E561" s="56">
        <v>0.32</v>
      </c>
      <c r="F561">
        <f>Table3[[#This Row],[DivPay]]*4</f>
        <v>1.28</v>
      </c>
      <c r="G561" s="2">
        <f>Table3[[#This Row],[FwdDiv]]/Table3[[#This Row],[SharePrice]]</f>
        <v>5.5673959375407769E-3</v>
      </c>
    </row>
    <row r="562" spans="2:7" ht="16" x14ac:dyDescent="0.2">
      <c r="B562" s="57">
        <v>44312</v>
      </c>
      <c r="C562" s="56">
        <v>230.34</v>
      </c>
      <c r="D562" s="56"/>
      <c r="E562" s="56">
        <v>0.32</v>
      </c>
      <c r="F562">
        <f>Table3[[#This Row],[DivPay]]*4</f>
        <v>1.28</v>
      </c>
      <c r="G562" s="2">
        <f>Table3[[#This Row],[FwdDiv]]/Table3[[#This Row],[SharePrice]]</f>
        <v>5.5570026916731789E-3</v>
      </c>
    </row>
    <row r="563" spans="2:7" ht="16" x14ac:dyDescent="0.2">
      <c r="B563" s="57">
        <v>44309</v>
      </c>
      <c r="C563" s="56">
        <v>230</v>
      </c>
      <c r="D563" s="56"/>
      <c r="E563" s="56">
        <v>0.32</v>
      </c>
      <c r="F563">
        <f>Table3[[#This Row],[DivPay]]*4</f>
        <v>1.28</v>
      </c>
      <c r="G563" s="2">
        <f>Table3[[#This Row],[FwdDiv]]/Table3[[#This Row],[SharePrice]]</f>
        <v>5.5652173913043482E-3</v>
      </c>
    </row>
    <row r="564" spans="2:7" ht="16" x14ac:dyDescent="0.2">
      <c r="B564" s="57">
        <v>44308</v>
      </c>
      <c r="C564" s="56">
        <v>227.57</v>
      </c>
      <c r="D564" s="56"/>
      <c r="E564" s="56">
        <v>0.32</v>
      </c>
      <c r="F564">
        <f>Table3[[#This Row],[DivPay]]*4</f>
        <v>1.28</v>
      </c>
      <c r="G564" s="2">
        <f>Table3[[#This Row],[FwdDiv]]/Table3[[#This Row],[SharePrice]]</f>
        <v>5.6246429669991656E-3</v>
      </c>
    </row>
    <row r="565" spans="2:7" ht="16" x14ac:dyDescent="0.2">
      <c r="B565" s="57">
        <v>44307</v>
      </c>
      <c r="C565" s="56">
        <v>227.45</v>
      </c>
      <c r="D565" s="56"/>
      <c r="E565" s="56">
        <v>0.32</v>
      </c>
      <c r="F565">
        <f>Table3[[#This Row],[DivPay]]*4</f>
        <v>1.28</v>
      </c>
      <c r="G565" s="2">
        <f>Table3[[#This Row],[FwdDiv]]/Table3[[#This Row],[SharePrice]]</f>
        <v>5.6276104638382065E-3</v>
      </c>
    </row>
    <row r="566" spans="2:7" ht="16" x14ac:dyDescent="0.2">
      <c r="B566" s="57">
        <v>44306</v>
      </c>
      <c r="C566" s="56">
        <v>223.28</v>
      </c>
      <c r="D566" s="56"/>
      <c r="E566" s="56">
        <v>0.32</v>
      </c>
      <c r="F566">
        <f>Table3[[#This Row],[DivPay]]*4</f>
        <v>1.28</v>
      </c>
      <c r="G566" s="2">
        <f>Table3[[#This Row],[FwdDiv]]/Table3[[#This Row],[SharePrice]]</f>
        <v>5.7327122895019711E-3</v>
      </c>
    </row>
    <row r="567" spans="2:7" ht="16" x14ac:dyDescent="0.2">
      <c r="B567" s="57">
        <v>44305</v>
      </c>
      <c r="C567" s="56">
        <v>225.79</v>
      </c>
      <c r="D567" s="56"/>
      <c r="E567" s="56">
        <v>0.32</v>
      </c>
      <c r="F567">
        <f>Table3[[#This Row],[DivPay]]*4</f>
        <v>1.28</v>
      </c>
      <c r="G567" s="2">
        <f>Table3[[#This Row],[FwdDiv]]/Table3[[#This Row],[SharePrice]]</f>
        <v>5.668984454581691E-3</v>
      </c>
    </row>
    <row r="568" spans="2:7" ht="16" x14ac:dyDescent="0.2">
      <c r="B568" s="57">
        <v>44302</v>
      </c>
      <c r="C568" s="56">
        <v>226.41</v>
      </c>
      <c r="D568" s="56"/>
      <c r="E568" s="56">
        <v>0.32</v>
      </c>
      <c r="F568">
        <f>Table3[[#This Row],[DivPay]]*4</f>
        <v>1.28</v>
      </c>
      <c r="G568" s="2">
        <f>Table3[[#This Row],[FwdDiv]]/Table3[[#This Row],[SharePrice]]</f>
        <v>5.6534605361953979E-3</v>
      </c>
    </row>
    <row r="569" spans="2:7" ht="16" x14ac:dyDescent="0.2">
      <c r="B569" s="57">
        <v>44301</v>
      </c>
      <c r="C569" s="56">
        <v>226.28</v>
      </c>
      <c r="D569" s="56"/>
      <c r="E569" s="56">
        <v>0.32</v>
      </c>
      <c r="F569">
        <f>Table3[[#This Row],[DivPay]]*4</f>
        <v>1.28</v>
      </c>
      <c r="G569" s="2">
        <f>Table3[[#This Row],[FwdDiv]]/Table3[[#This Row],[SharePrice]]</f>
        <v>5.6567085027399685E-3</v>
      </c>
    </row>
    <row r="570" spans="2:7" ht="16" x14ac:dyDescent="0.2">
      <c r="B570" s="57">
        <v>44300</v>
      </c>
      <c r="C570" s="56">
        <v>221.98</v>
      </c>
      <c r="D570" s="56"/>
      <c r="E570" s="56">
        <v>0.32</v>
      </c>
      <c r="F570">
        <f>Table3[[#This Row],[DivPay]]*4</f>
        <v>1.28</v>
      </c>
      <c r="G570" s="2">
        <f>Table3[[#This Row],[FwdDiv]]/Table3[[#This Row],[SharePrice]]</f>
        <v>5.7662852509235071E-3</v>
      </c>
    </row>
    <row r="571" spans="2:7" ht="16" x14ac:dyDescent="0.2">
      <c r="B571" s="57">
        <v>44299</v>
      </c>
      <c r="C571" s="56">
        <v>221.02</v>
      </c>
      <c r="D571" s="56"/>
      <c r="E571" s="56">
        <v>0.32</v>
      </c>
      <c r="F571">
        <f>Table3[[#This Row],[DivPay]]*4</f>
        <v>1.28</v>
      </c>
      <c r="G571" s="2">
        <f>Table3[[#This Row],[FwdDiv]]/Table3[[#This Row],[SharePrice]]</f>
        <v>5.7913311012578045E-3</v>
      </c>
    </row>
    <row r="572" spans="2:7" ht="16" x14ac:dyDescent="0.2">
      <c r="B572" s="57">
        <v>44298</v>
      </c>
      <c r="C572" s="56">
        <v>221.47</v>
      </c>
      <c r="D572" s="56"/>
      <c r="E572" s="56">
        <v>0.32</v>
      </c>
      <c r="F572">
        <f>Table3[[#This Row],[DivPay]]*4</f>
        <v>1.28</v>
      </c>
      <c r="G572" s="2">
        <f>Table3[[#This Row],[FwdDiv]]/Table3[[#This Row],[SharePrice]]</f>
        <v>5.7795638235426921E-3</v>
      </c>
    </row>
    <row r="573" spans="2:7" ht="16" x14ac:dyDescent="0.2">
      <c r="B573" s="57">
        <v>44295</v>
      </c>
      <c r="C573" s="56">
        <v>222.52</v>
      </c>
      <c r="D573" s="56"/>
      <c r="E573" s="56">
        <v>0.32</v>
      </c>
      <c r="F573">
        <f>Table3[[#This Row],[DivPay]]*4</f>
        <v>1.28</v>
      </c>
      <c r="G573" s="2">
        <f>Table3[[#This Row],[FwdDiv]]/Table3[[#This Row],[SharePrice]]</f>
        <v>5.7522919288153871E-3</v>
      </c>
    </row>
    <row r="574" spans="2:7" ht="16" x14ac:dyDescent="0.2">
      <c r="B574" s="57">
        <v>44294</v>
      </c>
      <c r="C574" s="56">
        <v>220.7</v>
      </c>
      <c r="D574" s="56"/>
      <c r="E574" s="56">
        <v>0.32</v>
      </c>
      <c r="F574">
        <f>Table3[[#This Row],[DivPay]]*4</f>
        <v>1.28</v>
      </c>
      <c r="G574" s="2">
        <f>Table3[[#This Row],[FwdDiv]]/Table3[[#This Row],[SharePrice]]</f>
        <v>5.7997281377435437E-3</v>
      </c>
    </row>
    <row r="575" spans="2:7" ht="16" x14ac:dyDescent="0.2">
      <c r="B575" s="57">
        <v>44293</v>
      </c>
      <c r="C575" s="56">
        <v>219.27</v>
      </c>
      <c r="D575" s="56"/>
      <c r="E575" s="56">
        <v>0.32</v>
      </c>
      <c r="F575">
        <f>Table3[[#This Row],[DivPay]]*4</f>
        <v>1.28</v>
      </c>
      <c r="G575" s="2">
        <f>Table3[[#This Row],[FwdDiv]]/Table3[[#This Row],[SharePrice]]</f>
        <v>5.8375518766817167E-3</v>
      </c>
    </row>
    <row r="576" spans="2:7" ht="16" x14ac:dyDescent="0.2">
      <c r="B576" s="57">
        <v>44292</v>
      </c>
      <c r="C576" s="56">
        <v>218.65</v>
      </c>
      <c r="D576" s="56"/>
      <c r="E576" s="56">
        <v>0.32</v>
      </c>
      <c r="F576">
        <f>Table3[[#This Row],[DivPay]]*4</f>
        <v>1.28</v>
      </c>
      <c r="G576" s="2">
        <f>Table3[[#This Row],[FwdDiv]]/Table3[[#This Row],[SharePrice]]</f>
        <v>5.854104733592499E-3</v>
      </c>
    </row>
    <row r="577" spans="2:7" ht="16" x14ac:dyDescent="0.2">
      <c r="B577" s="57">
        <v>44291</v>
      </c>
      <c r="C577" s="56">
        <v>219.04</v>
      </c>
      <c r="D577" s="56"/>
      <c r="E577" s="56">
        <v>0.32</v>
      </c>
      <c r="F577">
        <f>Table3[[#This Row],[DivPay]]*4</f>
        <v>1.28</v>
      </c>
      <c r="G577" s="2">
        <f>Table3[[#This Row],[FwdDiv]]/Table3[[#This Row],[SharePrice]]</f>
        <v>5.8436815193571951E-3</v>
      </c>
    </row>
    <row r="578" spans="2:7" ht="16" x14ac:dyDescent="0.2">
      <c r="B578" s="57">
        <v>44287</v>
      </c>
      <c r="C578" s="56">
        <v>216.86</v>
      </c>
      <c r="D578" s="56"/>
      <c r="E578" s="56">
        <v>0.32</v>
      </c>
      <c r="F578">
        <f>Table3[[#This Row],[DivPay]]*4</f>
        <v>1.28</v>
      </c>
      <c r="G578" s="2">
        <f>Table3[[#This Row],[FwdDiv]]/Table3[[#This Row],[SharePrice]]</f>
        <v>5.9024255279904085E-3</v>
      </c>
    </row>
    <row r="579" spans="2:7" ht="16" x14ac:dyDescent="0.2">
      <c r="B579" s="57">
        <v>44286</v>
      </c>
      <c r="C579" s="56">
        <v>211.73</v>
      </c>
      <c r="D579" s="56"/>
      <c r="E579" s="56">
        <v>0.32</v>
      </c>
      <c r="F579">
        <f>Table3[[#This Row],[DivPay]]*4</f>
        <v>1.28</v>
      </c>
      <c r="G579" s="2">
        <f>Table3[[#This Row],[FwdDiv]]/Table3[[#This Row],[SharePrice]]</f>
        <v>6.0454352241061738E-3</v>
      </c>
    </row>
    <row r="580" spans="2:7" ht="16" x14ac:dyDescent="0.2">
      <c r="B580" s="57">
        <v>44285</v>
      </c>
      <c r="C580" s="56">
        <v>211.9</v>
      </c>
      <c r="D580" s="56"/>
      <c r="E580" s="56">
        <v>0.32</v>
      </c>
      <c r="F580">
        <f>Table3[[#This Row],[DivPay]]*4</f>
        <v>1.28</v>
      </c>
      <c r="G580" s="2">
        <f>Table3[[#This Row],[FwdDiv]]/Table3[[#This Row],[SharePrice]]</f>
        <v>6.0405851816894762E-3</v>
      </c>
    </row>
    <row r="581" spans="2:7" ht="16" x14ac:dyDescent="0.2">
      <c r="B581" s="57">
        <v>44284</v>
      </c>
      <c r="C581" s="56">
        <v>214.51</v>
      </c>
      <c r="D581" s="56"/>
      <c r="E581" s="56">
        <v>0.32</v>
      </c>
      <c r="F581">
        <f>Table3[[#This Row],[DivPay]]*4</f>
        <v>1.28</v>
      </c>
      <c r="G581" s="2">
        <f>Table3[[#This Row],[FwdDiv]]/Table3[[#This Row],[SharePrice]]</f>
        <v>5.9670877814554102E-3</v>
      </c>
    </row>
    <row r="582" spans="2:7" ht="16" x14ac:dyDescent="0.2">
      <c r="B582" s="57">
        <v>44281</v>
      </c>
      <c r="C582" s="56">
        <v>213.53</v>
      </c>
      <c r="D582" s="56"/>
      <c r="E582" s="56">
        <v>0.32</v>
      </c>
      <c r="F582">
        <f>Table3[[#This Row],[DivPay]]*4</f>
        <v>1.28</v>
      </c>
      <c r="G582" s="2">
        <f>Table3[[#This Row],[FwdDiv]]/Table3[[#This Row],[SharePrice]]</f>
        <v>5.994473844424671E-3</v>
      </c>
    </row>
    <row r="583" spans="2:7" ht="16" x14ac:dyDescent="0.2">
      <c r="B583" s="57">
        <v>44280</v>
      </c>
      <c r="C583" s="56">
        <v>207.97</v>
      </c>
      <c r="D583" s="56"/>
      <c r="E583" s="56">
        <v>0.32</v>
      </c>
      <c r="F583">
        <f>Table3[[#This Row],[DivPay]]*4</f>
        <v>1.28</v>
      </c>
      <c r="G583" s="2">
        <f>Table3[[#This Row],[FwdDiv]]/Table3[[#This Row],[SharePrice]]</f>
        <v>6.154733855844593E-3</v>
      </c>
    </row>
    <row r="584" spans="2:7" ht="16" x14ac:dyDescent="0.2">
      <c r="B584" s="57">
        <v>44279</v>
      </c>
      <c r="C584" s="56">
        <v>208.07</v>
      </c>
      <c r="D584" s="56"/>
      <c r="E584" s="56">
        <v>0.32</v>
      </c>
      <c r="F584">
        <f>Table3[[#This Row],[DivPay]]*4</f>
        <v>1.28</v>
      </c>
      <c r="G584" s="2">
        <f>Table3[[#This Row],[FwdDiv]]/Table3[[#This Row],[SharePrice]]</f>
        <v>6.1517758446676604E-3</v>
      </c>
    </row>
    <row r="585" spans="2:7" ht="16" x14ac:dyDescent="0.2">
      <c r="B585" s="57">
        <v>44278</v>
      </c>
      <c r="C585" s="56">
        <v>208.15</v>
      </c>
      <c r="D585" s="56"/>
      <c r="E585" s="56">
        <v>0.32</v>
      </c>
      <c r="F585">
        <f>Table3[[#This Row],[DivPay]]*4</f>
        <v>1.28</v>
      </c>
      <c r="G585" s="2">
        <f>Table3[[#This Row],[FwdDiv]]/Table3[[#This Row],[SharePrice]]</f>
        <v>6.1494114821042519E-3</v>
      </c>
    </row>
    <row r="586" spans="2:7" ht="16" x14ac:dyDescent="0.2">
      <c r="B586" s="57">
        <v>44277</v>
      </c>
      <c r="C586" s="56">
        <v>208</v>
      </c>
      <c r="D586" s="56"/>
      <c r="E586" s="56">
        <v>0.32</v>
      </c>
      <c r="F586">
        <f>Table3[[#This Row],[DivPay]]*4</f>
        <v>1.28</v>
      </c>
      <c r="G586" s="2">
        <f>Table3[[#This Row],[FwdDiv]]/Table3[[#This Row],[SharePrice]]</f>
        <v>6.1538461538461538E-3</v>
      </c>
    </row>
    <row r="587" spans="2:7" ht="16" x14ac:dyDescent="0.2">
      <c r="B587" s="57">
        <v>44274</v>
      </c>
      <c r="C587" s="56">
        <v>206.9</v>
      </c>
      <c r="D587" s="56"/>
      <c r="E587" s="56">
        <v>0.32</v>
      </c>
      <c r="F587">
        <f>Table3[[#This Row],[DivPay]]*4</f>
        <v>1.28</v>
      </c>
      <c r="G587" s="2">
        <f>Table3[[#This Row],[FwdDiv]]/Table3[[#This Row],[SharePrice]]</f>
        <v>6.1865635572740454E-3</v>
      </c>
    </row>
    <row r="588" spans="2:7" ht="16" x14ac:dyDescent="0.2">
      <c r="B588" s="57">
        <v>44273</v>
      </c>
      <c r="C588" s="56">
        <v>220.66</v>
      </c>
      <c r="D588" s="56"/>
      <c r="E588" s="56">
        <v>0.32</v>
      </c>
      <c r="F588">
        <f>Table3[[#This Row],[DivPay]]*4</f>
        <v>1.28</v>
      </c>
      <c r="G588" s="2">
        <f>Table3[[#This Row],[FwdDiv]]/Table3[[#This Row],[SharePrice]]</f>
        <v>5.800779479742591E-3</v>
      </c>
    </row>
    <row r="589" spans="2:7" ht="16" x14ac:dyDescent="0.2">
      <c r="B589" s="57">
        <v>44272</v>
      </c>
      <c r="C589" s="56">
        <v>223.02</v>
      </c>
      <c r="D589" s="56"/>
      <c r="E589" s="56">
        <v>0.32</v>
      </c>
      <c r="F589">
        <f>Table3[[#This Row],[DivPay]]*4</f>
        <v>1.28</v>
      </c>
      <c r="G589" s="2">
        <f>Table3[[#This Row],[FwdDiv]]/Table3[[#This Row],[SharePrice]]</f>
        <v>5.7393955699040445E-3</v>
      </c>
    </row>
    <row r="590" spans="2:7" ht="16" x14ac:dyDescent="0.2">
      <c r="B590" s="57">
        <v>44271</v>
      </c>
      <c r="C590" s="56">
        <v>224.7</v>
      </c>
      <c r="D590" s="56"/>
      <c r="E590" s="56">
        <v>0.32</v>
      </c>
      <c r="F590">
        <f>Table3[[#This Row],[DivPay]]*4</f>
        <v>1.28</v>
      </c>
      <c r="G590" s="2">
        <f>Table3[[#This Row],[FwdDiv]]/Table3[[#This Row],[SharePrice]]</f>
        <v>5.6964842011570987E-3</v>
      </c>
    </row>
    <row r="591" spans="2:7" ht="16" x14ac:dyDescent="0.2">
      <c r="B591" s="57">
        <v>44270</v>
      </c>
      <c r="C591" s="56">
        <v>223.27</v>
      </c>
      <c r="D591" s="56"/>
      <c r="E591" s="56">
        <v>0.32</v>
      </c>
      <c r="F591">
        <f>Table3[[#This Row],[DivPay]]*4</f>
        <v>1.28</v>
      </c>
      <c r="G591" s="2">
        <f>Table3[[#This Row],[FwdDiv]]/Table3[[#This Row],[SharePrice]]</f>
        <v>5.7329690509248894E-3</v>
      </c>
    </row>
    <row r="592" spans="2:7" ht="16" x14ac:dyDescent="0.2">
      <c r="B592" s="57">
        <v>44267</v>
      </c>
      <c r="C592" s="56">
        <v>224.36</v>
      </c>
      <c r="D592" s="56"/>
      <c r="E592" s="56">
        <v>0.32</v>
      </c>
      <c r="F592">
        <f>Table3[[#This Row],[DivPay]]*4</f>
        <v>1.28</v>
      </c>
      <c r="G592" s="2">
        <f>Table3[[#This Row],[FwdDiv]]/Table3[[#This Row],[SharePrice]]</f>
        <v>5.7051167766090207E-3</v>
      </c>
    </row>
    <row r="593" spans="2:7" ht="16" x14ac:dyDescent="0.2">
      <c r="B593" s="57">
        <v>44266</v>
      </c>
      <c r="C593" s="56">
        <v>226.15</v>
      </c>
      <c r="D593" s="56"/>
      <c r="E593" s="56">
        <v>0.32</v>
      </c>
      <c r="F593">
        <f>Table3[[#This Row],[DivPay]]*4</f>
        <v>1.28</v>
      </c>
      <c r="G593" s="2">
        <f>Table3[[#This Row],[FwdDiv]]/Table3[[#This Row],[SharePrice]]</f>
        <v>5.6599602034048194E-3</v>
      </c>
    </row>
    <row r="594" spans="2:7" ht="16" x14ac:dyDescent="0.2">
      <c r="B594" s="57">
        <v>44265</v>
      </c>
      <c r="C594" s="56">
        <v>223.17</v>
      </c>
      <c r="D594" s="56"/>
      <c r="E594" s="56">
        <v>0.32</v>
      </c>
      <c r="F594">
        <f>Table3[[#This Row],[DivPay]]*4</f>
        <v>1.28</v>
      </c>
      <c r="G594" s="2">
        <f>Table3[[#This Row],[FwdDiv]]/Table3[[#This Row],[SharePrice]]</f>
        <v>5.7355379307254565E-3</v>
      </c>
    </row>
    <row r="595" spans="2:7" ht="16" x14ac:dyDescent="0.2">
      <c r="B595" s="57">
        <v>44264</v>
      </c>
      <c r="C595" s="56">
        <v>220.36</v>
      </c>
      <c r="D595" s="56"/>
      <c r="E595" s="56">
        <v>0.32</v>
      </c>
      <c r="F595">
        <f>Table3[[#This Row],[DivPay]]*4</f>
        <v>1.28</v>
      </c>
      <c r="G595" s="2">
        <f>Table3[[#This Row],[FwdDiv]]/Table3[[#This Row],[SharePrice]]</f>
        <v>5.8086767108368126E-3</v>
      </c>
    </row>
    <row r="596" spans="2:7" ht="16" x14ac:dyDescent="0.2">
      <c r="B596" s="57">
        <v>44263</v>
      </c>
      <c r="C596" s="56">
        <v>220.27</v>
      </c>
      <c r="D596" s="56"/>
      <c r="E596" s="56">
        <v>0.32</v>
      </c>
      <c r="F596">
        <f>Table3[[#This Row],[DivPay]]*4</f>
        <v>1.28</v>
      </c>
      <c r="G596" s="2">
        <f>Table3[[#This Row],[FwdDiv]]/Table3[[#This Row],[SharePrice]]</f>
        <v>5.8110500749080675E-3</v>
      </c>
    </row>
    <row r="597" spans="2:7" ht="16" x14ac:dyDescent="0.2">
      <c r="B597" s="57">
        <v>44260</v>
      </c>
      <c r="C597" s="56">
        <v>215.41</v>
      </c>
      <c r="D597" s="56"/>
      <c r="E597" s="56">
        <v>0.32</v>
      </c>
      <c r="F597">
        <f>Table3[[#This Row],[DivPay]]*4</f>
        <v>1.28</v>
      </c>
      <c r="G597" s="2">
        <f>Table3[[#This Row],[FwdDiv]]/Table3[[#This Row],[SharePrice]]</f>
        <v>5.9421568172322546E-3</v>
      </c>
    </row>
    <row r="598" spans="2:7" ht="16" x14ac:dyDescent="0.2">
      <c r="B598" s="57">
        <v>44259</v>
      </c>
      <c r="C598" s="56">
        <v>211.5</v>
      </c>
      <c r="D598" s="56"/>
      <c r="E598" s="56">
        <v>0.32</v>
      </c>
      <c r="F598">
        <f>Table3[[#This Row],[DivPay]]*4</f>
        <v>1.28</v>
      </c>
      <c r="G598" s="2">
        <f>Table3[[#This Row],[FwdDiv]]/Table3[[#This Row],[SharePrice]]</f>
        <v>6.0520094562647756E-3</v>
      </c>
    </row>
    <row r="599" spans="2:7" ht="16" x14ac:dyDescent="0.2">
      <c r="B599" s="57">
        <v>44258</v>
      </c>
      <c r="C599" s="56">
        <v>214.85</v>
      </c>
      <c r="D599" s="56"/>
      <c r="E599" s="56">
        <v>0.32</v>
      </c>
      <c r="F599">
        <f>Table3[[#This Row],[DivPay]]*4</f>
        <v>1.28</v>
      </c>
      <c r="G599" s="2">
        <f>Table3[[#This Row],[FwdDiv]]/Table3[[#This Row],[SharePrice]]</f>
        <v>5.9576448685129159E-3</v>
      </c>
    </row>
    <row r="600" spans="2:7" ht="16" x14ac:dyDescent="0.2">
      <c r="B600" s="57">
        <v>44257</v>
      </c>
      <c r="C600" s="56">
        <v>215.77</v>
      </c>
      <c r="D600" s="56"/>
      <c r="E600" s="56">
        <v>0.32</v>
      </c>
      <c r="F600">
        <f>Table3[[#This Row],[DivPay]]*4</f>
        <v>1.28</v>
      </c>
      <c r="G600" s="2">
        <f>Table3[[#This Row],[FwdDiv]]/Table3[[#This Row],[SharePrice]]</f>
        <v>5.9322426658015475E-3</v>
      </c>
    </row>
    <row r="601" spans="2:7" ht="16" x14ac:dyDescent="0.2">
      <c r="B601" s="57">
        <v>44256</v>
      </c>
      <c r="C601" s="56">
        <v>216.63</v>
      </c>
      <c r="D601" s="56"/>
      <c r="E601" s="56">
        <v>0.32</v>
      </c>
      <c r="F601">
        <f>Table3[[#This Row],[DivPay]]*4</f>
        <v>1.28</v>
      </c>
      <c r="G601" s="2">
        <f>Table3[[#This Row],[FwdDiv]]/Table3[[#This Row],[SharePrice]]</f>
        <v>5.9086922402252695E-3</v>
      </c>
    </row>
    <row r="602" spans="2:7" ht="16" x14ac:dyDescent="0.2">
      <c r="B602" s="57">
        <v>44253</v>
      </c>
      <c r="C602" s="56">
        <v>212.39</v>
      </c>
      <c r="D602" s="56"/>
      <c r="E602" s="56">
        <v>0.32</v>
      </c>
      <c r="F602">
        <f>Table3[[#This Row],[DivPay]]*4</f>
        <v>1.28</v>
      </c>
      <c r="G602" s="2">
        <f>Table3[[#This Row],[FwdDiv]]/Table3[[#This Row],[SharePrice]]</f>
        <v>6.0266490889401576E-3</v>
      </c>
    </row>
    <row r="603" spans="2:7" ht="16" x14ac:dyDescent="0.2">
      <c r="B603" s="57">
        <v>44252</v>
      </c>
      <c r="C603" s="56">
        <v>213.75</v>
      </c>
      <c r="D603" s="56"/>
      <c r="E603" s="56">
        <v>0.32</v>
      </c>
      <c r="F603">
        <f>Table3[[#This Row],[DivPay]]*4</f>
        <v>1.28</v>
      </c>
      <c r="G603" s="2">
        <f>Table3[[#This Row],[FwdDiv]]/Table3[[#This Row],[SharePrice]]</f>
        <v>5.9883040935672519E-3</v>
      </c>
    </row>
    <row r="604" spans="2:7" ht="16" x14ac:dyDescent="0.2">
      <c r="B604" s="57">
        <v>44251</v>
      </c>
      <c r="C604" s="56">
        <v>219.43</v>
      </c>
      <c r="D604" s="56"/>
      <c r="E604" s="56">
        <v>0.32</v>
      </c>
      <c r="F604">
        <f>Table3[[#This Row],[DivPay]]*4</f>
        <v>1.28</v>
      </c>
      <c r="G604" s="2">
        <f>Table3[[#This Row],[FwdDiv]]/Table3[[#This Row],[SharePrice]]</f>
        <v>5.8332953561500249E-3</v>
      </c>
    </row>
    <row r="605" spans="2:7" ht="16" x14ac:dyDescent="0.2">
      <c r="B605" s="57">
        <v>44250</v>
      </c>
      <c r="C605" s="56">
        <v>212.11</v>
      </c>
      <c r="D605" s="56"/>
      <c r="E605" s="56">
        <v>0.32</v>
      </c>
      <c r="F605">
        <f>Table3[[#This Row],[DivPay]]*4</f>
        <v>1.28</v>
      </c>
      <c r="G605" s="2">
        <f>Table3[[#This Row],[FwdDiv]]/Table3[[#This Row],[SharePrice]]</f>
        <v>6.0346046862477017E-3</v>
      </c>
    </row>
    <row r="606" spans="2:7" ht="16" x14ac:dyDescent="0.2">
      <c r="B606" s="57">
        <v>44249</v>
      </c>
      <c r="C606" s="56">
        <v>208.32</v>
      </c>
      <c r="D606" s="56"/>
      <c r="E606" s="56">
        <v>0.32</v>
      </c>
      <c r="F606">
        <f>Table3[[#This Row],[DivPay]]*4</f>
        <v>1.28</v>
      </c>
      <c r="G606" s="2">
        <f>Table3[[#This Row],[FwdDiv]]/Table3[[#This Row],[SharePrice]]</f>
        <v>6.1443932411674347E-3</v>
      </c>
    </row>
    <row r="607" spans="2:7" ht="16" x14ac:dyDescent="0.2">
      <c r="B607" s="57">
        <v>44246</v>
      </c>
      <c r="C607" s="56">
        <v>204.73</v>
      </c>
      <c r="D607" s="56"/>
      <c r="E607" s="56">
        <v>0.32</v>
      </c>
      <c r="F607">
        <f>Table3[[#This Row],[DivPay]]*4</f>
        <v>1.28</v>
      </c>
      <c r="G607" s="2">
        <f>Table3[[#This Row],[FwdDiv]]/Table3[[#This Row],[SharePrice]]</f>
        <v>6.2521369608752996E-3</v>
      </c>
    </row>
    <row r="608" spans="2:7" ht="16" x14ac:dyDescent="0.2">
      <c r="B608" s="57">
        <v>44245</v>
      </c>
      <c r="C608" s="56">
        <v>209.35</v>
      </c>
      <c r="D608" s="56"/>
      <c r="E608" s="56">
        <v>0.32</v>
      </c>
      <c r="F608">
        <f>Table3[[#This Row],[DivPay]]*4</f>
        <v>1.28</v>
      </c>
      <c r="G608" s="2">
        <f>Table3[[#This Row],[FwdDiv]]/Table3[[#This Row],[SharePrice]]</f>
        <v>6.1141628851206116E-3</v>
      </c>
    </row>
    <row r="609" spans="2:7" ht="16" x14ac:dyDescent="0.2">
      <c r="B609" s="57">
        <v>44244</v>
      </c>
      <c r="C609" s="56">
        <v>207.51</v>
      </c>
      <c r="D609" s="56"/>
      <c r="E609" s="56">
        <v>0.32</v>
      </c>
      <c r="F609">
        <f>Table3[[#This Row],[DivPay]]*4</f>
        <v>1.28</v>
      </c>
      <c r="G609" s="2">
        <f>Table3[[#This Row],[FwdDiv]]/Table3[[#This Row],[SharePrice]]</f>
        <v>6.168377427593851E-3</v>
      </c>
    </row>
    <row r="610" spans="2:7" ht="16" x14ac:dyDescent="0.2">
      <c r="B610" s="57">
        <v>44243</v>
      </c>
      <c r="C610" s="56">
        <v>207.9</v>
      </c>
      <c r="D610" s="56"/>
      <c r="E610" s="56">
        <v>0.32</v>
      </c>
      <c r="F610">
        <f>Table3[[#This Row],[DivPay]]*4</f>
        <v>1.28</v>
      </c>
      <c r="G610" s="2">
        <f>Table3[[#This Row],[FwdDiv]]/Table3[[#This Row],[SharePrice]]</f>
        <v>6.1568061568061565E-3</v>
      </c>
    </row>
    <row r="611" spans="2:7" ht="16" x14ac:dyDescent="0.2">
      <c r="B611" s="57">
        <v>44239</v>
      </c>
      <c r="C611" s="56">
        <v>209.96</v>
      </c>
      <c r="D611" s="56"/>
      <c r="E611" s="56">
        <v>0.32</v>
      </c>
      <c r="F611">
        <f>Table3[[#This Row],[DivPay]]*4</f>
        <v>1.28</v>
      </c>
      <c r="G611" s="2">
        <f>Table3[[#This Row],[FwdDiv]]/Table3[[#This Row],[SharePrice]]</f>
        <v>6.0963993141550767E-3</v>
      </c>
    </row>
    <row r="612" spans="2:7" ht="16" x14ac:dyDescent="0.2">
      <c r="B612" s="57">
        <v>44238</v>
      </c>
      <c r="C612" s="56">
        <v>210.66</v>
      </c>
      <c r="D612" s="56">
        <v>0.32</v>
      </c>
      <c r="E612" s="56">
        <v>0.32</v>
      </c>
      <c r="F612">
        <f>Table3[[#This Row],[DivPay]]*4</f>
        <v>1.28</v>
      </c>
      <c r="G612" s="2">
        <f>Table3[[#This Row],[FwdDiv]]/Table3[[#This Row],[SharePrice]]</f>
        <v>6.0761416500522171E-3</v>
      </c>
    </row>
    <row r="613" spans="2:7" ht="16" x14ac:dyDescent="0.2">
      <c r="B613" s="57">
        <v>44237</v>
      </c>
      <c r="C613" s="56">
        <v>206.44</v>
      </c>
      <c r="D613" s="56"/>
      <c r="E613" s="56">
        <v>0.32</v>
      </c>
      <c r="F613">
        <f>Table3[[#This Row],[DivPay]]*4</f>
        <v>1.28</v>
      </c>
      <c r="G613" s="2">
        <f>Table3[[#This Row],[FwdDiv]]/Table3[[#This Row],[SharePrice]]</f>
        <v>6.2003487696182915E-3</v>
      </c>
    </row>
    <row r="614" spans="2:7" ht="16" x14ac:dyDescent="0.2">
      <c r="B614" s="57">
        <v>44236</v>
      </c>
      <c r="C614" s="56">
        <v>206.52</v>
      </c>
      <c r="D614" s="56"/>
      <c r="E614" s="56">
        <v>0.32</v>
      </c>
      <c r="F614">
        <f>Table3[[#This Row],[DivPay]]*4</f>
        <v>1.28</v>
      </c>
      <c r="G614" s="2">
        <f>Table3[[#This Row],[FwdDiv]]/Table3[[#This Row],[SharePrice]]</f>
        <v>6.1979469300794112E-3</v>
      </c>
    </row>
    <row r="615" spans="2:7" ht="16" x14ac:dyDescent="0.2">
      <c r="B615" s="57">
        <v>44235</v>
      </c>
      <c r="C615" s="56">
        <v>206.89</v>
      </c>
      <c r="D615" s="56"/>
      <c r="E615" s="56">
        <v>0.32</v>
      </c>
      <c r="F615">
        <f>Table3[[#This Row],[DivPay]]*4</f>
        <v>1.28</v>
      </c>
      <c r="G615" s="2">
        <f>Table3[[#This Row],[FwdDiv]]/Table3[[#This Row],[SharePrice]]</f>
        <v>6.1868625839818269E-3</v>
      </c>
    </row>
    <row r="616" spans="2:7" ht="16" x14ac:dyDescent="0.2">
      <c r="B616" s="57">
        <v>44232</v>
      </c>
      <c r="C616" s="56">
        <v>208.77</v>
      </c>
      <c r="D616" s="56"/>
      <c r="E616" s="56">
        <v>0.32</v>
      </c>
      <c r="F616">
        <f>Table3[[#This Row],[DivPay]]*4</f>
        <v>1.28</v>
      </c>
      <c r="G616" s="2">
        <f>Table3[[#This Row],[FwdDiv]]/Table3[[#This Row],[SharePrice]]</f>
        <v>6.1311491114623747E-3</v>
      </c>
    </row>
    <row r="617" spans="2:7" ht="16" x14ac:dyDescent="0.2">
      <c r="B617" s="57">
        <v>44231</v>
      </c>
      <c r="C617" s="56">
        <v>209.25</v>
      </c>
      <c r="D617" s="56"/>
      <c r="E617" s="56">
        <v>0.32</v>
      </c>
      <c r="F617">
        <f>Table3[[#This Row],[DivPay]]*4</f>
        <v>1.28</v>
      </c>
      <c r="G617" s="2">
        <f>Table3[[#This Row],[FwdDiv]]/Table3[[#This Row],[SharePrice]]</f>
        <v>6.1170848267622464E-3</v>
      </c>
    </row>
    <row r="618" spans="2:7" ht="16" x14ac:dyDescent="0.2">
      <c r="B618" s="57">
        <v>44230</v>
      </c>
      <c r="C618" s="56">
        <v>201.36</v>
      </c>
      <c r="D618" s="56"/>
      <c r="E618" s="56">
        <v>0.32</v>
      </c>
      <c r="F618">
        <f>Table3[[#This Row],[DivPay]]*4</f>
        <v>1.28</v>
      </c>
      <c r="G618" s="2">
        <f>Table3[[#This Row],[FwdDiv]]/Table3[[#This Row],[SharePrice]]</f>
        <v>6.3567739372268573E-3</v>
      </c>
    </row>
    <row r="619" spans="2:7" ht="16" x14ac:dyDescent="0.2">
      <c r="B619" s="57">
        <v>44229</v>
      </c>
      <c r="C619" s="56">
        <v>202.61</v>
      </c>
      <c r="D619" s="56"/>
      <c r="E619" s="56">
        <v>0.32</v>
      </c>
      <c r="F619">
        <f>Table3[[#This Row],[DivPay]]*4</f>
        <v>1.28</v>
      </c>
      <c r="G619" s="2">
        <f>Table3[[#This Row],[FwdDiv]]/Table3[[#This Row],[SharePrice]]</f>
        <v>6.3175558955629041E-3</v>
      </c>
    </row>
    <row r="620" spans="2:7" ht="16" x14ac:dyDescent="0.2">
      <c r="B620" s="57">
        <v>44228</v>
      </c>
      <c r="C620" s="56">
        <v>198.36</v>
      </c>
      <c r="D620" s="56"/>
      <c r="E620" s="56">
        <v>0.32</v>
      </c>
      <c r="F620">
        <f>Table3[[#This Row],[DivPay]]*4</f>
        <v>1.28</v>
      </c>
      <c r="G620" s="2">
        <f>Table3[[#This Row],[FwdDiv]]/Table3[[#This Row],[SharePrice]]</f>
        <v>6.4529138939302278E-3</v>
      </c>
    </row>
    <row r="621" spans="2:7" ht="16" x14ac:dyDescent="0.2">
      <c r="B621" s="57">
        <v>44225</v>
      </c>
      <c r="C621" s="56">
        <v>193.25</v>
      </c>
      <c r="D621" s="56"/>
      <c r="E621" s="56">
        <v>0.32</v>
      </c>
      <c r="F621">
        <f>Table3[[#This Row],[DivPay]]*4</f>
        <v>1.28</v>
      </c>
      <c r="G621" s="2">
        <f>Table3[[#This Row],[FwdDiv]]/Table3[[#This Row],[SharePrice]]</f>
        <v>6.6235446313065976E-3</v>
      </c>
    </row>
    <row r="622" spans="2:7" ht="16" x14ac:dyDescent="0.2">
      <c r="B622" s="57">
        <v>44224</v>
      </c>
      <c r="C622" s="56">
        <v>198.22</v>
      </c>
      <c r="D622" s="56"/>
      <c r="E622" s="56">
        <v>0.32</v>
      </c>
      <c r="F622">
        <f>Table3[[#This Row],[DivPay]]*4</f>
        <v>1.28</v>
      </c>
      <c r="G622" s="2">
        <f>Table3[[#This Row],[FwdDiv]]/Table3[[#This Row],[SharePrice]]</f>
        <v>6.4574714963172236E-3</v>
      </c>
    </row>
    <row r="623" spans="2:7" ht="16" x14ac:dyDescent="0.2">
      <c r="B623" s="57">
        <v>44223</v>
      </c>
      <c r="C623" s="56">
        <v>194.97</v>
      </c>
      <c r="D623" s="56"/>
      <c r="E623" s="56">
        <v>0.32</v>
      </c>
      <c r="F623">
        <f>Table3[[#This Row],[DivPay]]*4</f>
        <v>1.28</v>
      </c>
      <c r="G623" s="2">
        <f>Table3[[#This Row],[FwdDiv]]/Table3[[#This Row],[SharePrice]]</f>
        <v>6.5651125814227829E-3</v>
      </c>
    </row>
    <row r="624" spans="2:7" ht="16" x14ac:dyDescent="0.2">
      <c r="B624" s="57">
        <v>44222</v>
      </c>
      <c r="C624" s="56">
        <v>202.01</v>
      </c>
      <c r="D624" s="56"/>
      <c r="E624" s="56">
        <v>0.32</v>
      </c>
      <c r="F624">
        <f>Table3[[#This Row],[DivPay]]*4</f>
        <v>1.28</v>
      </c>
      <c r="G624" s="2">
        <f>Table3[[#This Row],[FwdDiv]]/Table3[[#This Row],[SharePrice]]</f>
        <v>6.3363199841592003E-3</v>
      </c>
    </row>
    <row r="625" spans="2:7" ht="16" x14ac:dyDescent="0.2">
      <c r="B625" s="57">
        <v>44221</v>
      </c>
      <c r="C625" s="56">
        <v>200.98</v>
      </c>
      <c r="D625" s="56"/>
      <c r="E625" s="56">
        <v>0.32</v>
      </c>
      <c r="F625">
        <f>Table3[[#This Row],[DivPay]]*4</f>
        <v>1.28</v>
      </c>
      <c r="G625" s="2">
        <f>Table3[[#This Row],[FwdDiv]]/Table3[[#This Row],[SharePrice]]</f>
        <v>6.3687929147178829E-3</v>
      </c>
    </row>
    <row r="626" spans="2:7" ht="16" x14ac:dyDescent="0.2">
      <c r="B626" s="57">
        <v>44218</v>
      </c>
      <c r="C626" s="56">
        <v>202.02</v>
      </c>
      <c r="D626" s="56"/>
      <c r="E626" s="56">
        <v>0.32</v>
      </c>
      <c r="F626">
        <f>Table3[[#This Row],[DivPay]]*4</f>
        <v>1.28</v>
      </c>
      <c r="G626" s="2">
        <f>Table3[[#This Row],[FwdDiv]]/Table3[[#This Row],[SharePrice]]</f>
        <v>6.3360063360063355E-3</v>
      </c>
    </row>
    <row r="627" spans="2:7" ht="16" x14ac:dyDescent="0.2">
      <c r="B627" s="57">
        <v>44217</v>
      </c>
      <c r="C627" s="56">
        <v>205.14</v>
      </c>
      <c r="D627" s="56"/>
      <c r="E627" s="56">
        <v>0.32</v>
      </c>
      <c r="F627">
        <f>Table3[[#This Row],[DivPay]]*4</f>
        <v>1.28</v>
      </c>
      <c r="G627" s="2">
        <f>Table3[[#This Row],[FwdDiv]]/Table3[[#This Row],[SharePrice]]</f>
        <v>6.2396412206298145E-3</v>
      </c>
    </row>
    <row r="628" spans="2:7" ht="16" x14ac:dyDescent="0.2">
      <c r="B628" s="57">
        <v>44216</v>
      </c>
      <c r="C628" s="56">
        <v>206.01</v>
      </c>
      <c r="D628" s="56"/>
      <c r="E628" s="56">
        <v>0.32</v>
      </c>
      <c r="F628">
        <f>Table3[[#This Row],[DivPay]]*4</f>
        <v>1.28</v>
      </c>
      <c r="G628" s="2">
        <f>Table3[[#This Row],[FwdDiv]]/Table3[[#This Row],[SharePrice]]</f>
        <v>6.213290616960342E-3</v>
      </c>
    </row>
    <row r="629" spans="2:7" ht="16" x14ac:dyDescent="0.2">
      <c r="B629" s="57">
        <v>44215</v>
      </c>
      <c r="C629" s="56">
        <v>201.66</v>
      </c>
      <c r="D629" s="56"/>
      <c r="E629" s="56">
        <v>0.32</v>
      </c>
      <c r="F629">
        <f>Table3[[#This Row],[DivPay]]*4</f>
        <v>1.28</v>
      </c>
      <c r="G629" s="2">
        <f>Table3[[#This Row],[FwdDiv]]/Table3[[#This Row],[SharePrice]]</f>
        <v>6.3473172666865026E-3</v>
      </c>
    </row>
    <row r="630" spans="2:7" ht="16" x14ac:dyDescent="0.2">
      <c r="B630" s="57">
        <v>44211</v>
      </c>
      <c r="C630" s="56">
        <v>201.59</v>
      </c>
      <c r="D630" s="56"/>
      <c r="E630" s="56">
        <v>0.32</v>
      </c>
      <c r="F630">
        <f>Table3[[#This Row],[DivPay]]*4</f>
        <v>1.28</v>
      </c>
      <c r="G630" s="2">
        <f>Table3[[#This Row],[FwdDiv]]/Table3[[#This Row],[SharePrice]]</f>
        <v>6.3495213056203184E-3</v>
      </c>
    </row>
    <row r="631" spans="2:7" ht="16" x14ac:dyDescent="0.2">
      <c r="B631" s="57">
        <v>44210</v>
      </c>
      <c r="C631" s="56">
        <v>201.86</v>
      </c>
      <c r="D631" s="56"/>
      <c r="E631" s="56">
        <v>0.32</v>
      </c>
      <c r="F631">
        <f>Table3[[#This Row],[DivPay]]*4</f>
        <v>1.28</v>
      </c>
      <c r="G631" s="2">
        <f>Table3[[#This Row],[FwdDiv]]/Table3[[#This Row],[SharePrice]]</f>
        <v>6.3410284355493902E-3</v>
      </c>
    </row>
    <row r="632" spans="2:7" ht="16" x14ac:dyDescent="0.2">
      <c r="B632" s="57">
        <v>44209</v>
      </c>
      <c r="C632" s="56">
        <v>209.35</v>
      </c>
      <c r="D632" s="56"/>
      <c r="E632" s="56">
        <v>0.32</v>
      </c>
      <c r="F632">
        <f>Table3[[#This Row],[DivPay]]*4</f>
        <v>1.28</v>
      </c>
      <c r="G632" s="2">
        <f>Table3[[#This Row],[FwdDiv]]/Table3[[#This Row],[SharePrice]]</f>
        <v>6.1141628851206116E-3</v>
      </c>
    </row>
    <row r="633" spans="2:7" ht="16" x14ac:dyDescent="0.2">
      <c r="B633" s="57">
        <v>44208</v>
      </c>
      <c r="C633" s="56">
        <v>208.86</v>
      </c>
      <c r="D633" s="56"/>
      <c r="E633" s="56">
        <v>0.32</v>
      </c>
      <c r="F633">
        <f>Table3[[#This Row],[DivPay]]*4</f>
        <v>1.28</v>
      </c>
      <c r="G633" s="2">
        <f>Table3[[#This Row],[FwdDiv]]/Table3[[#This Row],[SharePrice]]</f>
        <v>6.1285071339653354E-3</v>
      </c>
    </row>
    <row r="634" spans="2:7" ht="16" x14ac:dyDescent="0.2">
      <c r="B634" s="57">
        <v>44207</v>
      </c>
      <c r="C634" s="56">
        <v>212.89</v>
      </c>
      <c r="D634" s="56"/>
      <c r="E634" s="56">
        <v>0.32</v>
      </c>
      <c r="F634">
        <f>Table3[[#This Row],[DivPay]]*4</f>
        <v>1.28</v>
      </c>
      <c r="G634" s="2">
        <f>Table3[[#This Row],[FwdDiv]]/Table3[[#This Row],[SharePrice]]</f>
        <v>6.012494715580817E-3</v>
      </c>
    </row>
    <row r="635" spans="2:7" ht="16" x14ac:dyDescent="0.2">
      <c r="B635" s="57">
        <v>44204</v>
      </c>
      <c r="C635" s="56">
        <v>215.45</v>
      </c>
      <c r="D635" s="56"/>
      <c r="E635" s="56">
        <v>0.32</v>
      </c>
      <c r="F635">
        <f>Table3[[#This Row],[DivPay]]*4</f>
        <v>1.28</v>
      </c>
      <c r="G635" s="2">
        <f>Table3[[#This Row],[FwdDiv]]/Table3[[#This Row],[SharePrice]]</f>
        <v>5.9410536087259229E-3</v>
      </c>
    </row>
    <row r="636" spans="2:7" ht="16" x14ac:dyDescent="0.2">
      <c r="B636" s="57">
        <v>44203</v>
      </c>
      <c r="C636" s="56">
        <v>213.81</v>
      </c>
      <c r="D636" s="56"/>
      <c r="E636" s="56">
        <v>0.32</v>
      </c>
      <c r="F636">
        <f>Table3[[#This Row],[DivPay]]*4</f>
        <v>1.28</v>
      </c>
      <c r="G636" s="2">
        <f>Table3[[#This Row],[FwdDiv]]/Table3[[#This Row],[SharePrice]]</f>
        <v>5.9866236378092698E-3</v>
      </c>
    </row>
    <row r="637" spans="2:7" ht="16" x14ac:dyDescent="0.2">
      <c r="B637" s="57">
        <v>44202</v>
      </c>
      <c r="C637" s="56">
        <v>212.62</v>
      </c>
      <c r="D637" s="56"/>
      <c r="E637" s="56">
        <v>0.32</v>
      </c>
      <c r="F637">
        <f>Table3[[#This Row],[DivPay]]*4</f>
        <v>1.28</v>
      </c>
      <c r="G637" s="2">
        <f>Table3[[#This Row],[FwdDiv]]/Table3[[#This Row],[SharePrice]]</f>
        <v>6.0201298090490074E-3</v>
      </c>
    </row>
    <row r="638" spans="2:7" ht="16" x14ac:dyDescent="0.2">
      <c r="B638" s="57">
        <v>44201</v>
      </c>
      <c r="C638" s="56">
        <v>214.51</v>
      </c>
      <c r="D638" s="56"/>
      <c r="E638" s="56">
        <v>0.32</v>
      </c>
      <c r="F638">
        <f>Table3[[#This Row],[DivPay]]*4</f>
        <v>1.28</v>
      </c>
      <c r="G638" s="2">
        <f>Table3[[#This Row],[FwdDiv]]/Table3[[#This Row],[SharePrice]]</f>
        <v>5.9670877814554102E-3</v>
      </c>
    </row>
    <row r="639" spans="2:7" ht="16" x14ac:dyDescent="0.2">
      <c r="B639" s="57">
        <v>44200</v>
      </c>
      <c r="C639" s="56">
        <v>217.76</v>
      </c>
      <c r="D639" s="56"/>
      <c r="E639" s="56">
        <v>0.32</v>
      </c>
      <c r="F639">
        <f>Table3[[#This Row],[DivPay]]*4</f>
        <v>1.28</v>
      </c>
      <c r="G639" s="2">
        <f>Table3[[#This Row],[FwdDiv]]/Table3[[#This Row],[SharePrice]]</f>
        <v>5.8780308596620137E-3</v>
      </c>
    </row>
    <row r="640" spans="2:7" ht="16" x14ac:dyDescent="0.2">
      <c r="B640" s="57">
        <v>44196</v>
      </c>
      <c r="C640" s="56">
        <v>218.73</v>
      </c>
      <c r="D640" s="56"/>
      <c r="E640" s="56">
        <v>0.32</v>
      </c>
      <c r="F640">
        <f>Table3[[#This Row],[DivPay]]*4</f>
        <v>1.28</v>
      </c>
      <c r="G640" s="2">
        <f>Table3[[#This Row],[FwdDiv]]/Table3[[#This Row],[SharePrice]]</f>
        <v>5.8519636081013123E-3</v>
      </c>
    </row>
    <row r="641" spans="2:7" ht="16" x14ac:dyDescent="0.2">
      <c r="B641" s="57">
        <v>44195</v>
      </c>
      <c r="C641" s="56">
        <v>218.36</v>
      </c>
      <c r="D641" s="56"/>
      <c r="E641" s="56">
        <v>0.32</v>
      </c>
      <c r="F641">
        <f>Table3[[#This Row],[DivPay]]*4</f>
        <v>1.28</v>
      </c>
      <c r="G641" s="2">
        <f>Table3[[#This Row],[FwdDiv]]/Table3[[#This Row],[SharePrice]]</f>
        <v>5.8618794651034986E-3</v>
      </c>
    </row>
    <row r="642" spans="2:7" ht="16" x14ac:dyDescent="0.2">
      <c r="B642" s="57">
        <v>44194</v>
      </c>
      <c r="C642" s="56">
        <v>214.37</v>
      </c>
      <c r="D642" s="56"/>
      <c r="E642" s="56">
        <v>0.32</v>
      </c>
      <c r="F642">
        <f>Table3[[#This Row],[DivPay]]*4</f>
        <v>1.28</v>
      </c>
      <c r="G642" s="2">
        <f>Table3[[#This Row],[FwdDiv]]/Table3[[#This Row],[SharePrice]]</f>
        <v>5.9709847459999063E-3</v>
      </c>
    </row>
    <row r="643" spans="2:7" ht="16" x14ac:dyDescent="0.2">
      <c r="B643" s="57">
        <v>44193</v>
      </c>
      <c r="C643" s="56">
        <v>212.63</v>
      </c>
      <c r="D643" s="56"/>
      <c r="E643" s="56">
        <v>0.32</v>
      </c>
      <c r="F643">
        <f>Table3[[#This Row],[DivPay]]*4</f>
        <v>1.28</v>
      </c>
      <c r="G643" s="2">
        <f>Table3[[#This Row],[FwdDiv]]/Table3[[#This Row],[SharePrice]]</f>
        <v>6.0198466820298169E-3</v>
      </c>
    </row>
    <row r="644" spans="2:7" ht="16" x14ac:dyDescent="0.2">
      <c r="B644" s="57">
        <v>44189</v>
      </c>
      <c r="C644" s="56">
        <v>208.7</v>
      </c>
      <c r="D644" s="56"/>
      <c r="E644" s="56">
        <v>0.32</v>
      </c>
      <c r="F644">
        <f>Table3[[#This Row],[DivPay]]*4</f>
        <v>1.28</v>
      </c>
      <c r="G644" s="2">
        <f>Table3[[#This Row],[FwdDiv]]/Table3[[#This Row],[SharePrice]]</f>
        <v>6.1332055582175374E-3</v>
      </c>
    </row>
    <row r="645" spans="2:7" ht="16" x14ac:dyDescent="0.2">
      <c r="B645" s="57">
        <v>44188</v>
      </c>
      <c r="C645" s="56">
        <v>205.3</v>
      </c>
      <c r="D645" s="56"/>
      <c r="E645" s="56">
        <v>0.32</v>
      </c>
      <c r="F645">
        <f>Table3[[#This Row],[DivPay]]*4</f>
        <v>1.28</v>
      </c>
      <c r="G645" s="2">
        <f>Table3[[#This Row],[FwdDiv]]/Table3[[#This Row],[SharePrice]]</f>
        <v>6.2347783731125182E-3</v>
      </c>
    </row>
    <row r="646" spans="2:7" ht="16" x14ac:dyDescent="0.2">
      <c r="B646" s="57">
        <v>44187</v>
      </c>
      <c r="C646" s="56">
        <v>205.84</v>
      </c>
      <c r="D646" s="56"/>
      <c r="E646" s="56">
        <v>0.32</v>
      </c>
      <c r="F646">
        <f>Table3[[#This Row],[DivPay]]*4</f>
        <v>1.28</v>
      </c>
      <c r="G646" s="2">
        <f>Table3[[#This Row],[FwdDiv]]/Table3[[#This Row],[SharePrice]]</f>
        <v>6.2184220753983676E-3</v>
      </c>
    </row>
    <row r="647" spans="2:7" ht="16" x14ac:dyDescent="0.2">
      <c r="B647" s="57">
        <v>44186</v>
      </c>
      <c r="C647" s="56">
        <v>209.01</v>
      </c>
      <c r="D647" s="56"/>
      <c r="E647" s="56">
        <v>0.32</v>
      </c>
      <c r="F647">
        <f>Table3[[#This Row],[DivPay]]*4</f>
        <v>1.28</v>
      </c>
      <c r="G647" s="2">
        <f>Table3[[#This Row],[FwdDiv]]/Table3[[#This Row],[SharePrice]]</f>
        <v>6.1241088943112774E-3</v>
      </c>
    </row>
    <row r="648" spans="2:7" ht="16" x14ac:dyDescent="0.2">
      <c r="B648" s="57">
        <v>44183</v>
      </c>
      <c r="C648" s="56">
        <v>211.31</v>
      </c>
      <c r="D648" s="56"/>
      <c r="E648" s="56">
        <v>0.32</v>
      </c>
      <c r="F648">
        <f>Table3[[#This Row],[DivPay]]*4</f>
        <v>1.28</v>
      </c>
      <c r="G648" s="2">
        <f>Table3[[#This Row],[FwdDiv]]/Table3[[#This Row],[SharePrice]]</f>
        <v>6.0574511381382805E-3</v>
      </c>
    </row>
    <row r="649" spans="2:7" ht="16" x14ac:dyDescent="0.2">
      <c r="B649" s="57">
        <v>44182</v>
      </c>
      <c r="C649" s="56">
        <v>211.18</v>
      </c>
      <c r="D649" s="56"/>
      <c r="E649" s="56">
        <v>0.32</v>
      </c>
      <c r="F649">
        <f>Table3[[#This Row],[DivPay]]*4</f>
        <v>1.28</v>
      </c>
      <c r="G649" s="2">
        <f>Table3[[#This Row],[FwdDiv]]/Table3[[#This Row],[SharePrice]]</f>
        <v>6.061180035988256E-3</v>
      </c>
    </row>
    <row r="650" spans="2:7" ht="16" x14ac:dyDescent="0.2">
      <c r="B650" s="57">
        <v>44181</v>
      </c>
      <c r="C650" s="56">
        <v>208.27</v>
      </c>
      <c r="D650" s="56"/>
      <c r="E650" s="56">
        <v>0.32</v>
      </c>
      <c r="F650">
        <f>Table3[[#This Row],[DivPay]]*4</f>
        <v>1.28</v>
      </c>
      <c r="G650" s="2">
        <f>Table3[[#This Row],[FwdDiv]]/Table3[[#This Row],[SharePrice]]</f>
        <v>6.1458683439765691E-3</v>
      </c>
    </row>
    <row r="651" spans="2:7" ht="16" x14ac:dyDescent="0.2">
      <c r="B651" s="57">
        <v>44180</v>
      </c>
      <c r="C651" s="56">
        <v>208.36</v>
      </c>
      <c r="D651" s="56"/>
      <c r="E651" s="56">
        <v>0.32</v>
      </c>
      <c r="F651">
        <f>Table3[[#This Row],[DivPay]]*4</f>
        <v>1.28</v>
      </c>
      <c r="G651" s="2">
        <f>Table3[[#This Row],[FwdDiv]]/Table3[[#This Row],[SharePrice]]</f>
        <v>6.1432136686504126E-3</v>
      </c>
    </row>
    <row r="652" spans="2:7" ht="16" x14ac:dyDescent="0.2">
      <c r="B652" s="57">
        <v>44179</v>
      </c>
      <c r="C652" s="56">
        <v>207.25</v>
      </c>
      <c r="D652" s="56"/>
      <c r="E652" s="56">
        <v>0.32</v>
      </c>
      <c r="F652">
        <f>Table3[[#This Row],[DivPay]]*4</f>
        <v>1.28</v>
      </c>
      <c r="G652" s="2">
        <f>Table3[[#This Row],[FwdDiv]]/Table3[[#This Row],[SharePrice]]</f>
        <v>6.1761158021712906E-3</v>
      </c>
    </row>
    <row r="653" spans="2:7" ht="16" x14ac:dyDescent="0.2">
      <c r="B653" s="57">
        <v>44176</v>
      </c>
      <c r="C653" s="56">
        <v>206.24</v>
      </c>
      <c r="D653" s="56"/>
      <c r="E653" s="56">
        <v>0.32</v>
      </c>
      <c r="F653">
        <f>Table3[[#This Row],[DivPay]]*4</f>
        <v>1.28</v>
      </c>
      <c r="G653" s="2">
        <f>Table3[[#This Row],[FwdDiv]]/Table3[[#This Row],[SharePrice]]</f>
        <v>6.2063615205585725E-3</v>
      </c>
    </row>
    <row r="654" spans="2:7" ht="16" x14ac:dyDescent="0.2">
      <c r="B654" s="57">
        <v>44175</v>
      </c>
      <c r="C654" s="56">
        <v>207.61</v>
      </c>
      <c r="D654" s="56"/>
      <c r="E654" s="56">
        <v>0.32</v>
      </c>
      <c r="F654">
        <f>Table3[[#This Row],[DivPay]]*4</f>
        <v>1.28</v>
      </c>
      <c r="G654" s="2">
        <f>Table3[[#This Row],[FwdDiv]]/Table3[[#This Row],[SharePrice]]</f>
        <v>6.1654062906411058E-3</v>
      </c>
    </row>
    <row r="655" spans="2:7" ht="16" x14ac:dyDescent="0.2">
      <c r="B655" s="57">
        <v>44174</v>
      </c>
      <c r="C655" s="56">
        <v>209.58</v>
      </c>
      <c r="D655" s="56"/>
      <c r="E655" s="56">
        <v>0.32</v>
      </c>
      <c r="F655">
        <f>Table3[[#This Row],[DivPay]]*4</f>
        <v>1.28</v>
      </c>
      <c r="G655" s="2">
        <f>Table3[[#This Row],[FwdDiv]]/Table3[[#This Row],[SharePrice]]</f>
        <v>6.1074530012405759E-3</v>
      </c>
    </row>
    <row r="656" spans="2:7" ht="16" x14ac:dyDescent="0.2">
      <c r="B656" s="57">
        <v>44173</v>
      </c>
      <c r="C656" s="56">
        <v>212.77</v>
      </c>
      <c r="D656" s="56"/>
      <c r="E656" s="56">
        <v>0.32</v>
      </c>
      <c r="F656">
        <f>Table3[[#This Row],[DivPay]]*4</f>
        <v>1.28</v>
      </c>
      <c r="G656" s="2">
        <f>Table3[[#This Row],[FwdDiv]]/Table3[[#This Row],[SharePrice]]</f>
        <v>6.0158856981717343E-3</v>
      </c>
    </row>
    <row r="657" spans="2:7" ht="16" x14ac:dyDescent="0.2">
      <c r="B657" s="57">
        <v>44172</v>
      </c>
      <c r="C657" s="56">
        <v>212.65</v>
      </c>
      <c r="D657" s="56"/>
      <c r="E657" s="56">
        <v>0.32</v>
      </c>
      <c r="F657">
        <f>Table3[[#This Row],[DivPay]]*4</f>
        <v>1.28</v>
      </c>
      <c r="G657" s="2">
        <f>Table3[[#This Row],[FwdDiv]]/Table3[[#This Row],[SharePrice]]</f>
        <v>6.0192805078767928E-3</v>
      </c>
    </row>
    <row r="658" spans="2:7" ht="16" x14ac:dyDescent="0.2">
      <c r="B658" s="57">
        <v>44169</v>
      </c>
      <c r="C658" s="56">
        <v>212.68</v>
      </c>
      <c r="D658" s="56"/>
      <c r="E658" s="56">
        <v>0.32</v>
      </c>
      <c r="F658">
        <f>Table3[[#This Row],[DivPay]]*4</f>
        <v>1.28</v>
      </c>
      <c r="G658" s="2">
        <f>Table3[[#This Row],[FwdDiv]]/Table3[[#This Row],[SharePrice]]</f>
        <v>6.0184314463043072E-3</v>
      </c>
    </row>
    <row r="659" spans="2:7" ht="16" x14ac:dyDescent="0.2">
      <c r="B659" s="57">
        <v>44168</v>
      </c>
      <c r="C659" s="56">
        <v>208.05</v>
      </c>
      <c r="D659" s="56"/>
      <c r="E659" s="56">
        <v>0.32</v>
      </c>
      <c r="F659">
        <f>Table3[[#This Row],[DivPay]]*4</f>
        <v>1.28</v>
      </c>
      <c r="G659" s="2">
        <f>Table3[[#This Row],[FwdDiv]]/Table3[[#This Row],[SharePrice]]</f>
        <v>6.1523672194184085E-3</v>
      </c>
    </row>
    <row r="660" spans="2:7" ht="16" x14ac:dyDescent="0.2">
      <c r="B660" s="57">
        <v>44167</v>
      </c>
      <c r="C660" s="56">
        <v>210.18</v>
      </c>
      <c r="D660" s="56"/>
      <c r="E660" s="56">
        <v>0.32</v>
      </c>
      <c r="F660">
        <f>Table3[[#This Row],[DivPay]]*4</f>
        <v>1.28</v>
      </c>
      <c r="G660" s="2">
        <f>Table3[[#This Row],[FwdDiv]]/Table3[[#This Row],[SharePrice]]</f>
        <v>6.0900180797411737E-3</v>
      </c>
    </row>
    <row r="661" spans="2:7" ht="16" x14ac:dyDescent="0.2">
      <c r="B661" s="57">
        <v>44166</v>
      </c>
      <c r="C661" s="56">
        <v>211.2</v>
      </c>
      <c r="D661" s="56"/>
      <c r="E661" s="56">
        <v>0.32</v>
      </c>
      <c r="F661">
        <f>Table3[[#This Row],[DivPay]]*4</f>
        <v>1.28</v>
      </c>
      <c r="G661" s="2">
        <f>Table3[[#This Row],[FwdDiv]]/Table3[[#This Row],[SharePrice]]</f>
        <v>6.0606060606060615E-3</v>
      </c>
    </row>
    <row r="662" spans="2:7" ht="16" x14ac:dyDescent="0.2">
      <c r="B662" s="57">
        <v>44165</v>
      </c>
      <c r="C662" s="56">
        <v>210.35</v>
      </c>
      <c r="D662" s="56"/>
      <c r="E662" s="56">
        <v>0.32</v>
      </c>
      <c r="F662">
        <f>Table3[[#This Row],[DivPay]]*4</f>
        <v>1.28</v>
      </c>
      <c r="G662" s="2">
        <f>Table3[[#This Row],[FwdDiv]]/Table3[[#This Row],[SharePrice]]</f>
        <v>6.0850962681245546E-3</v>
      </c>
    </row>
    <row r="663" spans="2:7" ht="16" x14ac:dyDescent="0.2">
      <c r="B663" s="57">
        <v>44162</v>
      </c>
      <c r="C663" s="56">
        <v>211</v>
      </c>
      <c r="D663" s="56"/>
      <c r="E663" s="56">
        <v>0.32</v>
      </c>
      <c r="F663">
        <f>Table3[[#This Row],[DivPay]]*4</f>
        <v>1.28</v>
      </c>
      <c r="G663" s="2">
        <f>Table3[[#This Row],[FwdDiv]]/Table3[[#This Row],[SharePrice]]</f>
        <v>6.0663507109004738E-3</v>
      </c>
    </row>
    <row r="664" spans="2:7" ht="16" x14ac:dyDescent="0.2">
      <c r="B664" s="57">
        <v>44160</v>
      </c>
      <c r="C664" s="56">
        <v>210.89</v>
      </c>
      <c r="D664" s="56"/>
      <c r="E664" s="56">
        <v>0.32</v>
      </c>
      <c r="F664">
        <f>Table3[[#This Row],[DivPay]]*4</f>
        <v>1.28</v>
      </c>
      <c r="G664" s="2">
        <f>Table3[[#This Row],[FwdDiv]]/Table3[[#This Row],[SharePrice]]</f>
        <v>6.0695149129878145E-3</v>
      </c>
    </row>
    <row r="665" spans="2:7" ht="16" x14ac:dyDescent="0.2">
      <c r="B665" s="57">
        <v>44159</v>
      </c>
      <c r="C665" s="56">
        <v>209.68</v>
      </c>
      <c r="D665" s="56"/>
      <c r="E665" s="56">
        <v>0.32</v>
      </c>
      <c r="F665">
        <f>Table3[[#This Row],[DivPay]]*4</f>
        <v>1.28</v>
      </c>
      <c r="G665" s="2">
        <f>Table3[[#This Row],[FwdDiv]]/Table3[[#This Row],[SharePrice]]</f>
        <v>6.1045402518122857E-3</v>
      </c>
    </row>
    <row r="666" spans="2:7" ht="16" x14ac:dyDescent="0.2">
      <c r="B666" s="57">
        <v>44158</v>
      </c>
      <c r="C666" s="56">
        <v>208.16</v>
      </c>
      <c r="D666" s="56"/>
      <c r="E666" s="56">
        <v>0.32</v>
      </c>
      <c r="F666">
        <f>Table3[[#This Row],[DivPay]]*4</f>
        <v>1.28</v>
      </c>
      <c r="G666" s="2">
        <f>Table3[[#This Row],[FwdDiv]]/Table3[[#This Row],[SharePrice]]</f>
        <v>6.1491160645657187E-3</v>
      </c>
    </row>
    <row r="667" spans="2:7" ht="16" x14ac:dyDescent="0.2">
      <c r="B667" s="57">
        <v>44155</v>
      </c>
      <c r="C667" s="56">
        <v>203.88</v>
      </c>
      <c r="D667" s="56"/>
      <c r="E667" s="56">
        <v>0.32</v>
      </c>
      <c r="F667">
        <f>Table3[[#This Row],[DivPay]]*4</f>
        <v>1.28</v>
      </c>
      <c r="G667" s="2">
        <f>Table3[[#This Row],[FwdDiv]]/Table3[[#This Row],[SharePrice]]</f>
        <v>6.2782028644300571E-3</v>
      </c>
    </row>
    <row r="668" spans="2:7" ht="16" x14ac:dyDescent="0.2">
      <c r="B668" s="57">
        <v>44154</v>
      </c>
      <c r="C668" s="56">
        <v>207.57</v>
      </c>
      <c r="D668" s="56"/>
      <c r="E668" s="56">
        <v>0.32</v>
      </c>
      <c r="F668">
        <f>Table3[[#This Row],[DivPay]]*4</f>
        <v>1.28</v>
      </c>
      <c r="G668" s="2">
        <f>Table3[[#This Row],[FwdDiv]]/Table3[[#This Row],[SharePrice]]</f>
        <v>6.1665944018885199E-3</v>
      </c>
    </row>
    <row r="669" spans="2:7" ht="16" x14ac:dyDescent="0.2">
      <c r="B669" s="57">
        <v>44153</v>
      </c>
      <c r="C669" s="56">
        <v>207.83</v>
      </c>
      <c r="D669" s="56"/>
      <c r="E669" s="56">
        <v>0.32</v>
      </c>
      <c r="F669">
        <f>Table3[[#This Row],[DivPay]]*4</f>
        <v>1.28</v>
      </c>
      <c r="G669" s="2">
        <f>Table3[[#This Row],[FwdDiv]]/Table3[[#This Row],[SharePrice]]</f>
        <v>6.1588798537266032E-3</v>
      </c>
    </row>
    <row r="670" spans="2:7" ht="16" x14ac:dyDescent="0.2">
      <c r="B670" s="57">
        <v>44152</v>
      </c>
      <c r="C670" s="56">
        <v>210.71</v>
      </c>
      <c r="D670" s="56"/>
      <c r="E670" s="56">
        <v>0.32</v>
      </c>
      <c r="F670">
        <f>Table3[[#This Row],[DivPay]]*4</f>
        <v>1.28</v>
      </c>
      <c r="G670" s="2">
        <f>Table3[[#This Row],[FwdDiv]]/Table3[[#This Row],[SharePrice]]</f>
        <v>6.0746998244032083E-3</v>
      </c>
    </row>
    <row r="671" spans="2:7" ht="16" x14ac:dyDescent="0.2">
      <c r="B671" s="57">
        <v>44151</v>
      </c>
      <c r="C671" s="56">
        <v>212.7</v>
      </c>
      <c r="D671" s="56"/>
      <c r="E671" s="56">
        <v>0.32</v>
      </c>
      <c r="F671">
        <f>Table3[[#This Row],[DivPay]]*4</f>
        <v>1.28</v>
      </c>
      <c r="G671" s="2">
        <f>Table3[[#This Row],[FwdDiv]]/Table3[[#This Row],[SharePrice]]</f>
        <v>6.0178655383168788E-3</v>
      </c>
    </row>
    <row r="672" spans="2:7" ht="16" x14ac:dyDescent="0.2">
      <c r="B672" s="57">
        <v>44148</v>
      </c>
      <c r="C672" s="56">
        <v>210.48</v>
      </c>
      <c r="D672" s="56"/>
      <c r="E672" s="56">
        <v>0.32</v>
      </c>
      <c r="F672">
        <f>Table3[[#This Row],[DivPay]]*4</f>
        <v>1.28</v>
      </c>
      <c r="G672" s="2">
        <f>Table3[[#This Row],[FwdDiv]]/Table3[[#This Row],[SharePrice]]</f>
        <v>6.0813378943367549E-3</v>
      </c>
    </row>
    <row r="673" spans="2:7" ht="16" x14ac:dyDescent="0.2">
      <c r="B673" s="57">
        <v>44147</v>
      </c>
      <c r="C673" s="56">
        <v>208.26</v>
      </c>
      <c r="D673" s="56">
        <v>0.32</v>
      </c>
      <c r="E673" s="56">
        <v>0.32</v>
      </c>
      <c r="F673">
        <f>Table3[[#This Row],[DivPay]]*4</f>
        <v>1.28</v>
      </c>
      <c r="G673" s="2">
        <f>Table3[[#This Row],[FwdDiv]]/Table3[[#This Row],[SharePrice]]</f>
        <v>6.1461634495342367E-3</v>
      </c>
    </row>
    <row r="674" spans="2:7" ht="16" x14ac:dyDescent="0.2">
      <c r="B674" s="57">
        <v>44146</v>
      </c>
      <c r="C674" s="56">
        <v>212.7</v>
      </c>
      <c r="D674" s="56"/>
      <c r="E674" s="56">
        <v>0.3</v>
      </c>
      <c r="F674">
        <f>Table3[[#This Row],[DivPay]]*4</f>
        <v>1.2</v>
      </c>
      <c r="G674" s="2">
        <f>Table3[[#This Row],[FwdDiv]]/Table3[[#This Row],[SharePrice]]</f>
        <v>5.6417489421720732E-3</v>
      </c>
    </row>
    <row r="675" spans="2:7" ht="16" x14ac:dyDescent="0.2">
      <c r="B675" s="57">
        <v>44145</v>
      </c>
      <c r="C675" s="56">
        <v>213.31</v>
      </c>
      <c r="D675" s="56"/>
      <c r="E675" s="56">
        <v>0.3</v>
      </c>
      <c r="F675">
        <f>Table3[[#This Row],[DivPay]]*4</f>
        <v>1.2</v>
      </c>
      <c r="G675" s="2">
        <f>Table3[[#This Row],[FwdDiv]]/Table3[[#This Row],[SharePrice]]</f>
        <v>5.6256153016736206E-3</v>
      </c>
    </row>
    <row r="676" spans="2:7" ht="16" x14ac:dyDescent="0.2">
      <c r="B676" s="57">
        <v>44144</v>
      </c>
      <c r="C676" s="56">
        <v>212.68</v>
      </c>
      <c r="D676" s="56"/>
      <c r="E676" s="56">
        <v>0.3</v>
      </c>
      <c r="F676">
        <f>Table3[[#This Row],[DivPay]]*4</f>
        <v>1.2</v>
      </c>
      <c r="G676" s="2">
        <f>Table3[[#This Row],[FwdDiv]]/Table3[[#This Row],[SharePrice]]</f>
        <v>5.6422794809102873E-3</v>
      </c>
    </row>
    <row r="677" spans="2:7" ht="16" x14ac:dyDescent="0.2">
      <c r="B677" s="57">
        <v>44141</v>
      </c>
      <c r="C677" s="56">
        <v>198.47</v>
      </c>
      <c r="D677" s="56"/>
      <c r="E677" s="56">
        <v>0.3</v>
      </c>
      <c r="F677">
        <f>Table3[[#This Row],[DivPay]]*4</f>
        <v>1.2</v>
      </c>
      <c r="G677" s="2">
        <f>Table3[[#This Row],[FwdDiv]]/Table3[[#This Row],[SharePrice]]</f>
        <v>6.0462538418904616E-3</v>
      </c>
    </row>
    <row r="678" spans="2:7" ht="16" x14ac:dyDescent="0.2">
      <c r="B678" s="57">
        <v>44140</v>
      </c>
      <c r="C678" s="56">
        <v>197.64</v>
      </c>
      <c r="D678" s="56"/>
      <c r="E678" s="56">
        <v>0.3</v>
      </c>
      <c r="F678">
        <f>Table3[[#This Row],[DivPay]]*4</f>
        <v>1.2</v>
      </c>
      <c r="G678" s="2">
        <f>Table3[[#This Row],[FwdDiv]]/Table3[[#This Row],[SharePrice]]</f>
        <v>6.0716454159077116E-3</v>
      </c>
    </row>
    <row r="679" spans="2:7" ht="16" x14ac:dyDescent="0.2">
      <c r="B679" s="57">
        <v>44139</v>
      </c>
      <c r="C679" s="56">
        <v>193.97</v>
      </c>
      <c r="D679" s="56"/>
      <c r="E679" s="56">
        <v>0.3</v>
      </c>
      <c r="F679">
        <f>Table3[[#This Row],[DivPay]]*4</f>
        <v>1.2</v>
      </c>
      <c r="G679" s="2">
        <f>Table3[[#This Row],[FwdDiv]]/Table3[[#This Row],[SharePrice]]</f>
        <v>6.1865236892302928E-3</v>
      </c>
    </row>
    <row r="680" spans="2:7" ht="16" x14ac:dyDescent="0.2">
      <c r="B680" s="57">
        <v>44138</v>
      </c>
      <c r="C680" s="56">
        <v>188.34</v>
      </c>
      <c r="D680" s="56"/>
      <c r="E680" s="56">
        <v>0.3</v>
      </c>
      <c r="F680">
        <f>Table3[[#This Row],[DivPay]]*4</f>
        <v>1.2</v>
      </c>
      <c r="G680" s="2">
        <f>Table3[[#This Row],[FwdDiv]]/Table3[[#This Row],[SharePrice]]</f>
        <v>6.3714558776680466E-3</v>
      </c>
    </row>
    <row r="681" spans="2:7" ht="16" x14ac:dyDescent="0.2">
      <c r="B681" s="57">
        <v>44137</v>
      </c>
      <c r="C681" s="56">
        <v>184.74</v>
      </c>
      <c r="D681" s="56"/>
      <c r="E681" s="56">
        <v>0.3</v>
      </c>
      <c r="F681">
        <f>Table3[[#This Row],[DivPay]]*4</f>
        <v>1.2</v>
      </c>
      <c r="G681" s="2">
        <f>Table3[[#This Row],[FwdDiv]]/Table3[[#This Row],[SharePrice]]</f>
        <v>6.4956154595647931E-3</v>
      </c>
    </row>
    <row r="682" spans="2:7" ht="16" x14ac:dyDescent="0.2">
      <c r="B682" s="57">
        <v>44134</v>
      </c>
      <c r="C682" s="56">
        <v>181.71</v>
      </c>
      <c r="D682" s="56"/>
      <c r="E682" s="56">
        <v>0.3</v>
      </c>
      <c r="F682">
        <f>Table3[[#This Row],[DivPay]]*4</f>
        <v>1.2</v>
      </c>
      <c r="G682" s="2">
        <f>Table3[[#This Row],[FwdDiv]]/Table3[[#This Row],[SharePrice]]</f>
        <v>6.603929337956083E-3</v>
      </c>
    </row>
    <row r="683" spans="2:7" ht="16" x14ac:dyDescent="0.2">
      <c r="B683" s="57">
        <v>44133</v>
      </c>
      <c r="C683" s="56">
        <v>184.87</v>
      </c>
      <c r="D683" s="56"/>
      <c r="E683" s="56">
        <v>0.3</v>
      </c>
      <c r="F683">
        <f>Table3[[#This Row],[DivPay]]*4</f>
        <v>1.2</v>
      </c>
      <c r="G683" s="2">
        <f>Table3[[#This Row],[FwdDiv]]/Table3[[#This Row],[SharePrice]]</f>
        <v>6.4910477632931247E-3</v>
      </c>
    </row>
    <row r="684" spans="2:7" ht="16" x14ac:dyDescent="0.2">
      <c r="B684" s="57">
        <v>44132</v>
      </c>
      <c r="C684" s="56">
        <v>180.87</v>
      </c>
      <c r="D684" s="56"/>
      <c r="E684" s="56">
        <v>0.3</v>
      </c>
      <c r="F684">
        <f>Table3[[#This Row],[DivPay]]*4</f>
        <v>1.2</v>
      </c>
      <c r="G684" s="2">
        <f>Table3[[#This Row],[FwdDiv]]/Table3[[#This Row],[SharePrice]]</f>
        <v>6.6345994360590479E-3</v>
      </c>
    </row>
    <row r="685" spans="2:7" ht="16" x14ac:dyDescent="0.2">
      <c r="B685" s="57">
        <v>44131</v>
      </c>
      <c r="C685" s="56">
        <v>190.06</v>
      </c>
      <c r="D685" s="56"/>
      <c r="E685" s="56">
        <v>0.3</v>
      </c>
      <c r="F685">
        <f>Table3[[#This Row],[DivPay]]*4</f>
        <v>1.2</v>
      </c>
      <c r="G685" s="2">
        <f>Table3[[#This Row],[FwdDiv]]/Table3[[#This Row],[SharePrice]]</f>
        <v>6.313795643481006E-3</v>
      </c>
    </row>
    <row r="686" spans="2:7" ht="16" x14ac:dyDescent="0.2">
      <c r="B686" s="57">
        <v>44130</v>
      </c>
      <c r="C686" s="56">
        <v>193.07</v>
      </c>
      <c r="D686" s="56"/>
      <c r="E686" s="56">
        <v>0.3</v>
      </c>
      <c r="F686">
        <f>Table3[[#This Row],[DivPay]]*4</f>
        <v>1.2</v>
      </c>
      <c r="G686" s="2">
        <f>Table3[[#This Row],[FwdDiv]]/Table3[[#This Row],[SharePrice]]</f>
        <v>6.2153623038276274E-3</v>
      </c>
    </row>
    <row r="687" spans="2:7" ht="16" x14ac:dyDescent="0.2">
      <c r="B687" s="57">
        <v>44127</v>
      </c>
      <c r="C687" s="56">
        <v>198.01</v>
      </c>
      <c r="D687" s="56"/>
      <c r="E687" s="56">
        <v>0.3</v>
      </c>
      <c r="F687">
        <f>Table3[[#This Row],[DivPay]]*4</f>
        <v>1.2</v>
      </c>
      <c r="G687" s="2">
        <f>Table3[[#This Row],[FwdDiv]]/Table3[[#This Row],[SharePrice]]</f>
        <v>6.0602999848492498E-3</v>
      </c>
    </row>
    <row r="688" spans="2:7" ht="16" x14ac:dyDescent="0.2">
      <c r="B688" s="57">
        <v>44126</v>
      </c>
      <c r="C688" s="56">
        <v>197.99</v>
      </c>
      <c r="D688" s="56"/>
      <c r="E688" s="56">
        <v>0.3</v>
      </c>
      <c r="F688">
        <f>Table3[[#This Row],[DivPay]]*4</f>
        <v>1.2</v>
      </c>
      <c r="G688" s="2">
        <f>Table3[[#This Row],[FwdDiv]]/Table3[[#This Row],[SharePrice]]</f>
        <v>6.0609121672811749E-3</v>
      </c>
    </row>
    <row r="689" spans="2:7" ht="16" x14ac:dyDescent="0.2">
      <c r="B689" s="57">
        <v>44125</v>
      </c>
      <c r="C689" s="56">
        <v>198.43</v>
      </c>
      <c r="D689" s="56"/>
      <c r="E689" s="56">
        <v>0.3</v>
      </c>
      <c r="F689">
        <f>Table3[[#This Row],[DivPay]]*4</f>
        <v>1.2</v>
      </c>
      <c r="G689" s="2">
        <f>Table3[[#This Row],[FwdDiv]]/Table3[[#This Row],[SharePrice]]</f>
        <v>6.0474726603840139E-3</v>
      </c>
    </row>
    <row r="690" spans="2:7" ht="16" x14ac:dyDescent="0.2">
      <c r="B690" s="57">
        <v>44124</v>
      </c>
      <c r="C690" s="56">
        <v>197.7</v>
      </c>
      <c r="D690" s="56"/>
      <c r="E690" s="56">
        <v>0.3</v>
      </c>
      <c r="F690">
        <f>Table3[[#This Row],[DivPay]]*4</f>
        <v>1.2</v>
      </c>
      <c r="G690" s="2">
        <f>Table3[[#This Row],[FwdDiv]]/Table3[[#This Row],[SharePrice]]</f>
        <v>6.0698027314112293E-3</v>
      </c>
    </row>
    <row r="691" spans="2:7" ht="16" x14ac:dyDescent="0.2">
      <c r="B691" s="57">
        <v>44123</v>
      </c>
      <c r="C691" s="56">
        <v>196.97</v>
      </c>
      <c r="D691" s="56"/>
      <c r="E691" s="56">
        <v>0.3</v>
      </c>
      <c r="F691">
        <f>Table3[[#This Row],[DivPay]]*4</f>
        <v>1.2</v>
      </c>
      <c r="G691" s="2">
        <f>Table3[[#This Row],[FwdDiv]]/Table3[[#This Row],[SharePrice]]</f>
        <v>6.0922983195410467E-3</v>
      </c>
    </row>
    <row r="692" spans="2:7" ht="16" x14ac:dyDescent="0.2">
      <c r="B692" s="57">
        <v>44120</v>
      </c>
      <c r="C692" s="56">
        <v>200.26</v>
      </c>
      <c r="D692" s="56"/>
      <c r="E692" s="56">
        <v>0.3</v>
      </c>
      <c r="F692">
        <f>Table3[[#This Row],[DivPay]]*4</f>
        <v>1.2</v>
      </c>
      <c r="G692" s="2">
        <f>Table3[[#This Row],[FwdDiv]]/Table3[[#This Row],[SharePrice]]</f>
        <v>5.992210126835114E-3</v>
      </c>
    </row>
    <row r="693" spans="2:7" ht="16" x14ac:dyDescent="0.2">
      <c r="B693" s="57">
        <v>44119</v>
      </c>
      <c r="C693" s="56">
        <v>199.55</v>
      </c>
      <c r="D693" s="56"/>
      <c r="E693" s="56">
        <v>0.3</v>
      </c>
      <c r="F693">
        <f>Table3[[#This Row],[DivPay]]*4</f>
        <v>1.2</v>
      </c>
      <c r="G693" s="2">
        <f>Table3[[#This Row],[FwdDiv]]/Table3[[#This Row],[SharePrice]]</f>
        <v>6.0135304434978699E-3</v>
      </c>
    </row>
    <row r="694" spans="2:7" ht="16" x14ac:dyDescent="0.2">
      <c r="B694" s="57">
        <v>44118</v>
      </c>
      <c r="C694" s="56">
        <v>202.2</v>
      </c>
      <c r="D694" s="56"/>
      <c r="E694" s="56">
        <v>0.3</v>
      </c>
      <c r="F694">
        <f>Table3[[#This Row],[DivPay]]*4</f>
        <v>1.2</v>
      </c>
      <c r="G694" s="2">
        <f>Table3[[#This Row],[FwdDiv]]/Table3[[#This Row],[SharePrice]]</f>
        <v>5.9347181008902079E-3</v>
      </c>
    </row>
    <row r="695" spans="2:7" ht="16" x14ac:dyDescent="0.2">
      <c r="B695" s="57">
        <v>44117</v>
      </c>
      <c r="C695" s="56">
        <v>204.32</v>
      </c>
      <c r="D695" s="56"/>
      <c r="E695" s="56">
        <v>0.3</v>
      </c>
      <c r="F695">
        <f>Table3[[#This Row],[DivPay]]*4</f>
        <v>1.2</v>
      </c>
      <c r="G695" s="2">
        <f>Table3[[#This Row],[FwdDiv]]/Table3[[#This Row],[SharePrice]]</f>
        <v>5.8731401722787787E-3</v>
      </c>
    </row>
    <row r="696" spans="2:7" ht="16" x14ac:dyDescent="0.2">
      <c r="B696" s="57">
        <v>44116</v>
      </c>
      <c r="C696" s="56">
        <v>206.4</v>
      </c>
      <c r="D696" s="56"/>
      <c r="E696" s="56">
        <v>0.3</v>
      </c>
      <c r="F696">
        <f>Table3[[#This Row],[DivPay]]*4</f>
        <v>1.2</v>
      </c>
      <c r="G696" s="2">
        <f>Table3[[#This Row],[FwdDiv]]/Table3[[#This Row],[SharePrice]]</f>
        <v>5.8139534883720929E-3</v>
      </c>
    </row>
    <row r="697" spans="2:7" ht="16" x14ac:dyDescent="0.2">
      <c r="B697" s="57">
        <v>44113</v>
      </c>
      <c r="C697" s="56">
        <v>206.64</v>
      </c>
      <c r="D697" s="56"/>
      <c r="E697" s="56">
        <v>0.3</v>
      </c>
      <c r="F697">
        <f>Table3[[#This Row],[DivPay]]*4</f>
        <v>1.2</v>
      </c>
      <c r="G697" s="2">
        <f>Table3[[#This Row],[FwdDiv]]/Table3[[#This Row],[SharePrice]]</f>
        <v>5.8072009291521487E-3</v>
      </c>
    </row>
    <row r="698" spans="2:7" ht="16" x14ac:dyDescent="0.2">
      <c r="B698" s="57">
        <v>44112</v>
      </c>
      <c r="C698" s="56">
        <v>202.98</v>
      </c>
      <c r="D698" s="56"/>
      <c r="E698" s="56">
        <v>0.3</v>
      </c>
      <c r="F698">
        <f>Table3[[#This Row],[DivPay]]*4</f>
        <v>1.2</v>
      </c>
      <c r="G698" s="2">
        <f>Table3[[#This Row],[FwdDiv]]/Table3[[#This Row],[SharePrice]]</f>
        <v>5.9119125036949452E-3</v>
      </c>
    </row>
    <row r="699" spans="2:7" ht="16" x14ac:dyDescent="0.2">
      <c r="B699" s="57">
        <v>44111</v>
      </c>
      <c r="C699" s="56">
        <v>202.47</v>
      </c>
      <c r="D699" s="56"/>
      <c r="E699" s="56">
        <v>0.3</v>
      </c>
      <c r="F699">
        <f>Table3[[#This Row],[DivPay]]*4</f>
        <v>1.2</v>
      </c>
      <c r="G699" s="2">
        <f>Table3[[#This Row],[FwdDiv]]/Table3[[#This Row],[SharePrice]]</f>
        <v>5.9268039709586603E-3</v>
      </c>
    </row>
    <row r="700" spans="2:7" ht="16" x14ac:dyDescent="0.2">
      <c r="B700" s="57">
        <v>44110</v>
      </c>
      <c r="C700" s="56">
        <v>200.45</v>
      </c>
      <c r="D700" s="56"/>
      <c r="E700" s="56">
        <v>0.3</v>
      </c>
      <c r="F700">
        <f>Table3[[#This Row],[DivPay]]*4</f>
        <v>1.2</v>
      </c>
      <c r="G700" s="2">
        <f>Table3[[#This Row],[FwdDiv]]/Table3[[#This Row],[SharePrice]]</f>
        <v>5.9865303068096787E-3</v>
      </c>
    </row>
    <row r="701" spans="2:7" ht="16" x14ac:dyDescent="0.2">
      <c r="B701" s="57">
        <v>44109</v>
      </c>
      <c r="C701" s="56">
        <v>203.54</v>
      </c>
      <c r="D701" s="56"/>
      <c r="E701" s="56">
        <v>0.3</v>
      </c>
      <c r="F701">
        <f>Table3[[#This Row],[DivPay]]*4</f>
        <v>1.2</v>
      </c>
      <c r="G701" s="2">
        <f>Table3[[#This Row],[FwdDiv]]/Table3[[#This Row],[SharePrice]]</f>
        <v>5.8956470472634375E-3</v>
      </c>
    </row>
    <row r="702" spans="2:7" ht="16" x14ac:dyDescent="0.2">
      <c r="B702" s="57">
        <v>44106</v>
      </c>
      <c r="C702" s="56">
        <v>201.46</v>
      </c>
      <c r="D702" s="56"/>
      <c r="E702" s="56">
        <v>0.3</v>
      </c>
      <c r="F702">
        <f>Table3[[#This Row],[DivPay]]*4</f>
        <v>1.2</v>
      </c>
      <c r="G702" s="2">
        <f>Table3[[#This Row],[FwdDiv]]/Table3[[#This Row],[SharePrice]]</f>
        <v>5.956517422813461E-3</v>
      </c>
    </row>
    <row r="703" spans="2:7" ht="16" x14ac:dyDescent="0.2">
      <c r="B703" s="57">
        <v>44105</v>
      </c>
      <c r="C703" s="56">
        <v>203.35</v>
      </c>
      <c r="D703" s="56"/>
      <c r="E703" s="56">
        <v>0.3</v>
      </c>
      <c r="F703">
        <f>Table3[[#This Row],[DivPay]]*4</f>
        <v>1.2</v>
      </c>
      <c r="G703" s="2">
        <f>Table3[[#This Row],[FwdDiv]]/Table3[[#This Row],[SharePrice]]</f>
        <v>5.9011556429800832E-3</v>
      </c>
    </row>
    <row r="704" spans="2:7" ht="16" x14ac:dyDescent="0.2">
      <c r="B704" s="57">
        <v>44104</v>
      </c>
      <c r="C704" s="56">
        <v>199.97</v>
      </c>
      <c r="D704" s="56"/>
      <c r="E704" s="56">
        <v>0.3</v>
      </c>
      <c r="F704">
        <f>Table3[[#This Row],[DivPay]]*4</f>
        <v>1.2</v>
      </c>
      <c r="G704" s="2">
        <f>Table3[[#This Row],[FwdDiv]]/Table3[[#This Row],[SharePrice]]</f>
        <v>6.0009001350202528E-3</v>
      </c>
    </row>
    <row r="705" spans="2:7" ht="16" x14ac:dyDescent="0.2">
      <c r="B705" s="57">
        <v>44103</v>
      </c>
      <c r="C705" s="56">
        <v>199.44</v>
      </c>
      <c r="D705" s="56"/>
      <c r="E705" s="56">
        <v>0.3</v>
      </c>
      <c r="F705">
        <f>Table3[[#This Row],[DivPay]]*4</f>
        <v>1.2</v>
      </c>
      <c r="G705" s="2">
        <f>Table3[[#This Row],[FwdDiv]]/Table3[[#This Row],[SharePrice]]</f>
        <v>6.0168471720818293E-3</v>
      </c>
    </row>
    <row r="706" spans="2:7" ht="16" x14ac:dyDescent="0.2">
      <c r="B706" s="57">
        <v>44102</v>
      </c>
      <c r="C706" s="56">
        <v>200.32</v>
      </c>
      <c r="D706" s="56"/>
      <c r="E706" s="56">
        <v>0.3</v>
      </c>
      <c r="F706">
        <f>Table3[[#This Row],[DivPay]]*4</f>
        <v>1.2</v>
      </c>
      <c r="G706" s="2">
        <f>Table3[[#This Row],[FwdDiv]]/Table3[[#This Row],[SharePrice]]</f>
        <v>5.9904153354632585E-3</v>
      </c>
    </row>
    <row r="707" spans="2:7" ht="16" x14ac:dyDescent="0.2">
      <c r="B707" s="57">
        <v>44099</v>
      </c>
      <c r="C707" s="56">
        <v>197.25</v>
      </c>
      <c r="D707" s="56"/>
      <c r="E707" s="56">
        <v>0.3</v>
      </c>
      <c r="F707">
        <f>Table3[[#This Row],[DivPay]]*4</f>
        <v>1.2</v>
      </c>
      <c r="G707" s="2">
        <f>Table3[[#This Row],[FwdDiv]]/Table3[[#This Row],[SharePrice]]</f>
        <v>6.0836501901140681E-3</v>
      </c>
    </row>
    <row r="708" spans="2:7" ht="16" x14ac:dyDescent="0.2">
      <c r="B708" s="57">
        <v>44098</v>
      </c>
      <c r="C708" s="56">
        <v>195.52</v>
      </c>
      <c r="D708" s="56"/>
      <c r="E708" s="56">
        <v>0.3</v>
      </c>
      <c r="F708">
        <f>Table3[[#This Row],[DivPay]]*4</f>
        <v>1.2</v>
      </c>
      <c r="G708" s="2">
        <f>Table3[[#This Row],[FwdDiv]]/Table3[[#This Row],[SharePrice]]</f>
        <v>6.1374795417348605E-3</v>
      </c>
    </row>
    <row r="709" spans="2:7" ht="16" x14ac:dyDescent="0.2">
      <c r="B709" s="57">
        <v>44097</v>
      </c>
      <c r="C709" s="56">
        <v>195.37</v>
      </c>
      <c r="D709" s="56"/>
      <c r="E709" s="56">
        <v>0.3</v>
      </c>
      <c r="F709">
        <f>Table3[[#This Row],[DivPay]]*4</f>
        <v>1.2</v>
      </c>
      <c r="G709" s="2">
        <f>Table3[[#This Row],[FwdDiv]]/Table3[[#This Row],[SharePrice]]</f>
        <v>6.1421917387521107E-3</v>
      </c>
    </row>
    <row r="710" spans="2:7" ht="16" x14ac:dyDescent="0.2">
      <c r="B710" s="57">
        <v>44096</v>
      </c>
      <c r="C710" s="56">
        <v>200.56</v>
      </c>
      <c r="D710" s="56"/>
      <c r="E710" s="56">
        <v>0.3</v>
      </c>
      <c r="F710">
        <f>Table3[[#This Row],[DivPay]]*4</f>
        <v>1.2</v>
      </c>
      <c r="G710" s="2">
        <f>Table3[[#This Row],[FwdDiv]]/Table3[[#This Row],[SharePrice]]</f>
        <v>5.9832469086557637E-3</v>
      </c>
    </row>
    <row r="711" spans="2:7" ht="16" x14ac:dyDescent="0.2">
      <c r="B711" s="57">
        <v>44095</v>
      </c>
      <c r="C711" s="56">
        <v>197.45</v>
      </c>
      <c r="D711" s="56"/>
      <c r="E711" s="56">
        <v>0.3</v>
      </c>
      <c r="F711">
        <f>Table3[[#This Row],[DivPay]]*4</f>
        <v>1.2</v>
      </c>
      <c r="G711" s="2">
        <f>Table3[[#This Row],[FwdDiv]]/Table3[[#This Row],[SharePrice]]</f>
        <v>6.0774879716383899E-3</v>
      </c>
    </row>
    <row r="712" spans="2:7" ht="16" x14ac:dyDescent="0.2">
      <c r="B712" s="57">
        <v>44092</v>
      </c>
      <c r="C712" s="56">
        <v>202.61</v>
      </c>
      <c r="D712" s="56"/>
      <c r="E712" s="56">
        <v>0.3</v>
      </c>
      <c r="F712">
        <f>Table3[[#This Row],[DivPay]]*4</f>
        <v>1.2</v>
      </c>
      <c r="G712" s="2">
        <f>Table3[[#This Row],[FwdDiv]]/Table3[[#This Row],[SharePrice]]</f>
        <v>5.9227086520902217E-3</v>
      </c>
    </row>
    <row r="713" spans="2:7" ht="16" x14ac:dyDescent="0.2">
      <c r="B713" s="57">
        <v>44091</v>
      </c>
      <c r="C713" s="56">
        <v>205.27</v>
      </c>
      <c r="D713" s="56"/>
      <c r="E713" s="56">
        <v>0.3</v>
      </c>
      <c r="F713">
        <f>Table3[[#This Row],[DivPay]]*4</f>
        <v>1.2</v>
      </c>
      <c r="G713" s="2">
        <f>Table3[[#This Row],[FwdDiv]]/Table3[[#This Row],[SharePrice]]</f>
        <v>5.8459589808544836E-3</v>
      </c>
    </row>
    <row r="714" spans="2:7" ht="16" x14ac:dyDescent="0.2">
      <c r="B714" s="57">
        <v>44090</v>
      </c>
      <c r="C714" s="56">
        <v>205.13</v>
      </c>
      <c r="D714" s="56"/>
      <c r="E714" s="56">
        <v>0.3</v>
      </c>
      <c r="F714">
        <f>Table3[[#This Row],[DivPay]]*4</f>
        <v>1.2</v>
      </c>
      <c r="G714" s="2">
        <f>Table3[[#This Row],[FwdDiv]]/Table3[[#This Row],[SharePrice]]</f>
        <v>5.8499488129478867E-3</v>
      </c>
    </row>
    <row r="715" spans="2:7" ht="16" x14ac:dyDescent="0.2">
      <c r="B715" s="57">
        <v>44089</v>
      </c>
      <c r="C715" s="56">
        <v>205.39</v>
      </c>
      <c r="D715" s="56"/>
      <c r="E715" s="56">
        <v>0.3</v>
      </c>
      <c r="F715">
        <f>Table3[[#This Row],[DivPay]]*4</f>
        <v>1.2</v>
      </c>
      <c r="G715" s="2">
        <f>Table3[[#This Row],[FwdDiv]]/Table3[[#This Row],[SharePrice]]</f>
        <v>5.8425434539169383E-3</v>
      </c>
    </row>
    <row r="716" spans="2:7" ht="16" x14ac:dyDescent="0.2">
      <c r="B716" s="57">
        <v>44088</v>
      </c>
      <c r="C716" s="56">
        <v>204.98</v>
      </c>
      <c r="D716" s="56"/>
      <c r="E716" s="56">
        <v>0.3</v>
      </c>
      <c r="F716">
        <f>Table3[[#This Row],[DivPay]]*4</f>
        <v>1.2</v>
      </c>
      <c r="G716" s="2">
        <f>Table3[[#This Row],[FwdDiv]]/Table3[[#This Row],[SharePrice]]</f>
        <v>5.8542296809444821E-3</v>
      </c>
    </row>
    <row r="717" spans="2:7" ht="16" x14ac:dyDescent="0.2">
      <c r="B717" s="57">
        <v>44085</v>
      </c>
      <c r="C717" s="56">
        <v>200.68</v>
      </c>
      <c r="D717" s="56"/>
      <c r="E717" s="56">
        <v>0.3</v>
      </c>
      <c r="F717">
        <f>Table3[[#This Row],[DivPay]]*4</f>
        <v>1.2</v>
      </c>
      <c r="G717" s="2">
        <f>Table3[[#This Row],[FwdDiv]]/Table3[[#This Row],[SharePrice]]</f>
        <v>5.9796691249750841E-3</v>
      </c>
    </row>
    <row r="718" spans="2:7" ht="16" x14ac:dyDescent="0.2">
      <c r="B718" s="57">
        <v>44084</v>
      </c>
      <c r="C718" s="56">
        <v>201.54</v>
      </c>
      <c r="D718" s="56"/>
      <c r="E718" s="56">
        <v>0.3</v>
      </c>
      <c r="F718">
        <f>Table3[[#This Row],[DivPay]]*4</f>
        <v>1.2</v>
      </c>
      <c r="G718" s="2">
        <f>Table3[[#This Row],[FwdDiv]]/Table3[[#This Row],[SharePrice]]</f>
        <v>5.9541530217326584E-3</v>
      </c>
    </row>
    <row r="719" spans="2:7" ht="16" x14ac:dyDescent="0.2">
      <c r="B719" s="57">
        <v>44083</v>
      </c>
      <c r="C719" s="56">
        <v>204.06</v>
      </c>
      <c r="D719" s="56"/>
      <c r="E719" s="56">
        <v>0.3</v>
      </c>
      <c r="F719">
        <f>Table3[[#This Row],[DivPay]]*4</f>
        <v>1.2</v>
      </c>
      <c r="G719" s="2">
        <f>Table3[[#This Row],[FwdDiv]]/Table3[[#This Row],[SharePrice]]</f>
        <v>5.8806233460746834E-3</v>
      </c>
    </row>
    <row r="720" spans="2:7" ht="16" x14ac:dyDescent="0.2">
      <c r="B720" s="57">
        <v>44082</v>
      </c>
      <c r="C720" s="56">
        <v>200.12</v>
      </c>
      <c r="D720" s="56"/>
      <c r="E720" s="56">
        <v>0.3</v>
      </c>
      <c r="F720">
        <f>Table3[[#This Row],[DivPay]]*4</f>
        <v>1.2</v>
      </c>
      <c r="G720" s="2">
        <f>Table3[[#This Row],[FwdDiv]]/Table3[[#This Row],[SharePrice]]</f>
        <v>5.9964021587047764E-3</v>
      </c>
    </row>
    <row r="721" spans="2:7" ht="16" x14ac:dyDescent="0.2">
      <c r="B721" s="57">
        <v>44078</v>
      </c>
      <c r="C721" s="56">
        <v>204.66</v>
      </c>
      <c r="D721" s="56"/>
      <c r="E721" s="56">
        <v>0.3</v>
      </c>
      <c r="F721">
        <f>Table3[[#This Row],[DivPay]]*4</f>
        <v>1.2</v>
      </c>
      <c r="G721" s="2">
        <f>Table3[[#This Row],[FwdDiv]]/Table3[[#This Row],[SharePrice]]</f>
        <v>5.8633831720902958E-3</v>
      </c>
    </row>
    <row r="722" spans="2:7" ht="16" x14ac:dyDescent="0.2">
      <c r="B722" s="57">
        <v>44077</v>
      </c>
      <c r="C722" s="56">
        <v>208.96</v>
      </c>
      <c r="D722" s="56"/>
      <c r="E722" s="56">
        <v>0.3</v>
      </c>
      <c r="F722">
        <f>Table3[[#This Row],[DivPay]]*4</f>
        <v>1.2</v>
      </c>
      <c r="G722" s="2">
        <f>Table3[[#This Row],[FwdDiv]]/Table3[[#This Row],[SharePrice]]</f>
        <v>5.7427258805513009E-3</v>
      </c>
    </row>
    <row r="723" spans="2:7" ht="16" x14ac:dyDescent="0.2">
      <c r="B723" s="57">
        <v>44076</v>
      </c>
      <c r="C723" s="56">
        <v>216.48</v>
      </c>
      <c r="D723" s="56"/>
      <c r="E723" s="56">
        <v>0.3</v>
      </c>
      <c r="F723">
        <f>Table3[[#This Row],[DivPay]]*4</f>
        <v>1.2</v>
      </c>
      <c r="G723" s="2">
        <f>Table3[[#This Row],[FwdDiv]]/Table3[[#This Row],[SharePrice]]</f>
        <v>5.5432372505543242E-3</v>
      </c>
    </row>
    <row r="724" spans="2:7" ht="16" x14ac:dyDescent="0.2">
      <c r="B724" s="57">
        <v>44075</v>
      </c>
      <c r="C724" s="56">
        <v>213.35</v>
      </c>
      <c r="D724" s="56"/>
      <c r="E724" s="56">
        <v>0.3</v>
      </c>
      <c r="F724">
        <f>Table3[[#This Row],[DivPay]]*4</f>
        <v>1.2</v>
      </c>
      <c r="G724" s="2">
        <f>Table3[[#This Row],[FwdDiv]]/Table3[[#This Row],[SharePrice]]</f>
        <v>5.6245605812045929E-3</v>
      </c>
    </row>
    <row r="725" spans="2:7" ht="16" x14ac:dyDescent="0.2">
      <c r="B725" s="57">
        <v>44074</v>
      </c>
      <c r="C725" s="56">
        <v>211.99</v>
      </c>
      <c r="D725" s="56"/>
      <c r="E725" s="56">
        <v>0.3</v>
      </c>
      <c r="F725">
        <f>Table3[[#This Row],[DivPay]]*4</f>
        <v>1.2</v>
      </c>
      <c r="G725" s="2">
        <f>Table3[[#This Row],[FwdDiv]]/Table3[[#This Row],[SharePrice]]</f>
        <v>5.6606443700174536E-3</v>
      </c>
    </row>
    <row r="726" spans="2:7" ht="16" x14ac:dyDescent="0.2">
      <c r="B726" s="57">
        <v>44071</v>
      </c>
      <c r="C726" s="56">
        <v>215.71</v>
      </c>
      <c r="D726" s="56"/>
      <c r="E726" s="56">
        <v>0.3</v>
      </c>
      <c r="F726">
        <f>Table3[[#This Row],[DivPay]]*4</f>
        <v>1.2</v>
      </c>
      <c r="G726" s="2">
        <f>Table3[[#This Row],[FwdDiv]]/Table3[[#This Row],[SharePrice]]</f>
        <v>5.5630244309489586E-3</v>
      </c>
    </row>
    <row r="727" spans="2:7" ht="16" x14ac:dyDescent="0.2">
      <c r="B727" s="57">
        <v>44070</v>
      </c>
      <c r="C727" s="56">
        <v>211.03</v>
      </c>
      <c r="D727" s="56"/>
      <c r="E727" s="56">
        <v>0.3</v>
      </c>
      <c r="F727">
        <f>Table3[[#This Row],[DivPay]]*4</f>
        <v>1.2</v>
      </c>
      <c r="G727" s="2">
        <f>Table3[[#This Row],[FwdDiv]]/Table3[[#This Row],[SharePrice]]</f>
        <v>5.6863952992465524E-3</v>
      </c>
    </row>
    <row r="728" spans="2:7" ht="16" x14ac:dyDescent="0.2">
      <c r="B728" s="57">
        <v>44069</v>
      </c>
      <c r="C728" s="56">
        <v>210.26</v>
      </c>
      <c r="D728" s="56"/>
      <c r="E728" s="56">
        <v>0.3</v>
      </c>
      <c r="F728">
        <f>Table3[[#This Row],[DivPay]]*4</f>
        <v>1.2</v>
      </c>
      <c r="G728" s="2">
        <f>Table3[[#This Row],[FwdDiv]]/Table3[[#This Row],[SharePrice]]</f>
        <v>5.7072196328355369E-3</v>
      </c>
    </row>
    <row r="729" spans="2:7" ht="16" x14ac:dyDescent="0.2">
      <c r="B729" s="57">
        <v>44068</v>
      </c>
      <c r="C729" s="56">
        <v>208.1</v>
      </c>
      <c r="D729" s="56"/>
      <c r="E729" s="56">
        <v>0.3</v>
      </c>
      <c r="F729">
        <f>Table3[[#This Row],[DivPay]]*4</f>
        <v>1.2</v>
      </c>
      <c r="G729" s="2">
        <f>Table3[[#This Row],[FwdDiv]]/Table3[[#This Row],[SharePrice]]</f>
        <v>5.7664584334454587E-3</v>
      </c>
    </row>
    <row r="730" spans="2:7" ht="16" x14ac:dyDescent="0.2">
      <c r="B730" s="57">
        <v>44067</v>
      </c>
      <c r="C730" s="56">
        <v>206.41</v>
      </c>
      <c r="D730" s="56"/>
      <c r="E730" s="56">
        <v>0.3</v>
      </c>
      <c r="F730">
        <f>Table3[[#This Row],[DivPay]]*4</f>
        <v>1.2</v>
      </c>
      <c r="G730" s="2">
        <f>Table3[[#This Row],[FwdDiv]]/Table3[[#This Row],[SharePrice]]</f>
        <v>5.8136718182258606E-3</v>
      </c>
    </row>
    <row r="731" spans="2:7" ht="16" x14ac:dyDescent="0.2">
      <c r="B731" s="57">
        <v>44064</v>
      </c>
      <c r="C731" s="56">
        <v>204.13</v>
      </c>
      <c r="D731" s="56"/>
      <c r="E731" s="56">
        <v>0.3</v>
      </c>
      <c r="F731">
        <f>Table3[[#This Row],[DivPay]]*4</f>
        <v>1.2</v>
      </c>
      <c r="G731" s="2">
        <f>Table3[[#This Row],[FwdDiv]]/Table3[[#This Row],[SharePrice]]</f>
        <v>5.8786067701954636E-3</v>
      </c>
    </row>
    <row r="732" spans="2:7" ht="16" x14ac:dyDescent="0.2">
      <c r="B732" s="57">
        <v>44063</v>
      </c>
      <c r="C732" s="56">
        <v>204.15</v>
      </c>
      <c r="D732" s="56"/>
      <c r="E732" s="56">
        <v>0.3</v>
      </c>
      <c r="F732">
        <f>Table3[[#This Row],[DivPay]]*4</f>
        <v>1.2</v>
      </c>
      <c r="G732" s="2">
        <f>Table3[[#This Row],[FwdDiv]]/Table3[[#This Row],[SharePrice]]</f>
        <v>5.8780308596620128E-3</v>
      </c>
    </row>
    <row r="733" spans="2:7" ht="16" x14ac:dyDescent="0.2">
      <c r="B733" s="57">
        <v>44062</v>
      </c>
      <c r="C733" s="56">
        <v>200.99</v>
      </c>
      <c r="D733" s="56"/>
      <c r="E733" s="56">
        <v>0.3</v>
      </c>
      <c r="F733">
        <f>Table3[[#This Row],[DivPay]]*4</f>
        <v>1.2</v>
      </c>
      <c r="G733" s="2">
        <f>Table3[[#This Row],[FwdDiv]]/Table3[[#This Row],[SharePrice]]</f>
        <v>5.9704462908602412E-3</v>
      </c>
    </row>
    <row r="734" spans="2:7" ht="16" x14ac:dyDescent="0.2">
      <c r="B734" s="57">
        <v>44061</v>
      </c>
      <c r="C734" s="56">
        <v>199.01</v>
      </c>
      <c r="D734" s="56"/>
      <c r="E734" s="56">
        <v>0.3</v>
      </c>
      <c r="F734">
        <f>Table3[[#This Row],[DivPay]]*4</f>
        <v>1.2</v>
      </c>
      <c r="G734" s="2">
        <f>Table3[[#This Row],[FwdDiv]]/Table3[[#This Row],[SharePrice]]</f>
        <v>6.0298477463444052E-3</v>
      </c>
    </row>
    <row r="735" spans="2:7" ht="16" x14ac:dyDescent="0.2">
      <c r="B735" s="57">
        <v>44060</v>
      </c>
      <c r="C735" s="56">
        <v>199.43</v>
      </c>
      <c r="D735" s="56"/>
      <c r="E735" s="56">
        <v>0.3</v>
      </c>
      <c r="F735">
        <f>Table3[[#This Row],[DivPay]]*4</f>
        <v>1.2</v>
      </c>
      <c r="G735" s="2">
        <f>Table3[[#This Row],[FwdDiv]]/Table3[[#This Row],[SharePrice]]</f>
        <v>6.017148874291731E-3</v>
      </c>
    </row>
    <row r="736" spans="2:7" ht="16" x14ac:dyDescent="0.2">
      <c r="B736" s="57">
        <v>44057</v>
      </c>
      <c r="C736" s="56">
        <v>196.64</v>
      </c>
      <c r="D736" s="56"/>
      <c r="E736" s="56">
        <v>0.3</v>
      </c>
      <c r="F736">
        <f>Table3[[#This Row],[DivPay]]*4</f>
        <v>1.2</v>
      </c>
      <c r="G736" s="2">
        <f>Table3[[#This Row],[FwdDiv]]/Table3[[#This Row],[SharePrice]]</f>
        <v>6.1025223759153787E-3</v>
      </c>
    </row>
    <row r="737" spans="2:7" ht="16" x14ac:dyDescent="0.2">
      <c r="B737" s="57">
        <v>44056</v>
      </c>
      <c r="C737" s="56">
        <v>197.58</v>
      </c>
      <c r="D737" s="56">
        <v>0.3</v>
      </c>
      <c r="E737" s="56">
        <v>0.3</v>
      </c>
      <c r="F737">
        <f>Table3[[#This Row],[DivPay]]*4</f>
        <v>1.2</v>
      </c>
      <c r="G737" s="2">
        <f>Table3[[#This Row],[FwdDiv]]/Table3[[#This Row],[SharePrice]]</f>
        <v>6.0734892195566346E-3</v>
      </c>
    </row>
    <row r="738" spans="2:7" ht="16" x14ac:dyDescent="0.2">
      <c r="B738" s="57">
        <v>44055</v>
      </c>
      <c r="C738" s="56">
        <v>198.74</v>
      </c>
      <c r="D738" s="56"/>
      <c r="E738" s="56">
        <v>0.3</v>
      </c>
      <c r="F738">
        <f>Table3[[#This Row],[DivPay]]*4</f>
        <v>1.2</v>
      </c>
      <c r="G738" s="2">
        <f>Table3[[#This Row],[FwdDiv]]/Table3[[#This Row],[SharePrice]]</f>
        <v>6.0380396497937E-3</v>
      </c>
    </row>
    <row r="739" spans="2:7" ht="16" x14ac:dyDescent="0.2">
      <c r="B739" s="57">
        <v>44054</v>
      </c>
      <c r="C739" s="56">
        <v>197.77</v>
      </c>
      <c r="D739" s="56"/>
      <c r="E739" s="56">
        <v>0.3</v>
      </c>
      <c r="F739">
        <f>Table3[[#This Row],[DivPay]]*4</f>
        <v>1.2</v>
      </c>
      <c r="G739" s="2">
        <f>Table3[[#This Row],[FwdDiv]]/Table3[[#This Row],[SharePrice]]</f>
        <v>6.0676543459574246E-3</v>
      </c>
    </row>
    <row r="740" spans="2:7" ht="16" x14ac:dyDescent="0.2">
      <c r="B740" s="57">
        <v>44053</v>
      </c>
      <c r="C740" s="56">
        <v>196.79</v>
      </c>
      <c r="D740" s="56"/>
      <c r="E740" s="56">
        <v>0.3</v>
      </c>
      <c r="F740">
        <f>Table3[[#This Row],[DivPay]]*4</f>
        <v>1.2</v>
      </c>
      <c r="G740" s="2">
        <f>Table3[[#This Row],[FwdDiv]]/Table3[[#This Row],[SharePrice]]</f>
        <v>6.0978708267696528E-3</v>
      </c>
    </row>
    <row r="741" spans="2:7" ht="16" x14ac:dyDescent="0.2">
      <c r="B741" s="57">
        <v>44050</v>
      </c>
      <c r="C741" s="56">
        <v>196.36</v>
      </c>
      <c r="D741" s="56"/>
      <c r="E741" s="56">
        <v>0.3</v>
      </c>
      <c r="F741">
        <f>Table3[[#This Row],[DivPay]]*4</f>
        <v>1.2</v>
      </c>
      <c r="G741" s="2">
        <f>Table3[[#This Row],[FwdDiv]]/Table3[[#This Row],[SharePrice]]</f>
        <v>6.1112242819311461E-3</v>
      </c>
    </row>
    <row r="742" spans="2:7" ht="16" x14ac:dyDescent="0.2">
      <c r="B742" s="57">
        <v>44049</v>
      </c>
      <c r="C742" s="56">
        <v>198.77</v>
      </c>
      <c r="D742" s="56"/>
      <c r="E742" s="56">
        <v>0.3</v>
      </c>
      <c r="F742">
        <f>Table3[[#This Row],[DivPay]]*4</f>
        <v>1.2</v>
      </c>
      <c r="G742" s="2">
        <f>Table3[[#This Row],[FwdDiv]]/Table3[[#This Row],[SharePrice]]</f>
        <v>6.0371283392866119E-3</v>
      </c>
    </row>
    <row r="743" spans="2:7" ht="16" x14ac:dyDescent="0.2">
      <c r="B743" s="57">
        <v>44048</v>
      </c>
      <c r="C743" s="56">
        <v>196.1</v>
      </c>
      <c r="D743" s="56"/>
      <c r="E743" s="56">
        <v>0.3</v>
      </c>
      <c r="F743">
        <f>Table3[[#This Row],[DivPay]]*4</f>
        <v>1.2</v>
      </c>
      <c r="G743" s="2">
        <f>Table3[[#This Row],[FwdDiv]]/Table3[[#This Row],[SharePrice]]</f>
        <v>6.1193268740438551E-3</v>
      </c>
    </row>
    <row r="744" spans="2:7" ht="16" x14ac:dyDescent="0.2">
      <c r="B744" s="57">
        <v>44047</v>
      </c>
      <c r="C744" s="56">
        <v>192.29</v>
      </c>
      <c r="D744" s="56"/>
      <c r="E744" s="56">
        <v>0.3</v>
      </c>
      <c r="F744">
        <f>Table3[[#This Row],[DivPay]]*4</f>
        <v>1.2</v>
      </c>
      <c r="G744" s="2">
        <f>Table3[[#This Row],[FwdDiv]]/Table3[[#This Row],[SharePrice]]</f>
        <v>6.2405741328202197E-3</v>
      </c>
    </row>
    <row r="745" spans="2:7" ht="16" x14ac:dyDescent="0.2">
      <c r="B745" s="57">
        <v>44046</v>
      </c>
      <c r="C745" s="56">
        <v>190.69</v>
      </c>
      <c r="D745" s="56"/>
      <c r="E745" s="56">
        <v>0.3</v>
      </c>
      <c r="F745">
        <f>Table3[[#This Row],[DivPay]]*4</f>
        <v>1.2</v>
      </c>
      <c r="G745" s="2">
        <f>Table3[[#This Row],[FwdDiv]]/Table3[[#This Row],[SharePrice]]</f>
        <v>6.2929361791389162E-3</v>
      </c>
    </row>
    <row r="746" spans="2:7" ht="16" x14ac:dyDescent="0.2">
      <c r="B746" s="57">
        <v>44043</v>
      </c>
      <c r="C746" s="56">
        <v>190.4</v>
      </c>
      <c r="D746" s="56"/>
      <c r="E746" s="56">
        <v>0.3</v>
      </c>
      <c r="F746">
        <f>Table3[[#This Row],[DivPay]]*4</f>
        <v>1.2</v>
      </c>
      <c r="G746" s="2">
        <f>Table3[[#This Row],[FwdDiv]]/Table3[[#This Row],[SharePrice]]</f>
        <v>6.3025210084033606E-3</v>
      </c>
    </row>
    <row r="747" spans="2:7" ht="16" x14ac:dyDescent="0.2">
      <c r="B747" s="57">
        <v>44042</v>
      </c>
      <c r="C747" s="56">
        <v>194.06</v>
      </c>
      <c r="D747" s="56"/>
      <c r="E747" s="56">
        <v>0.3</v>
      </c>
      <c r="F747">
        <f>Table3[[#This Row],[DivPay]]*4</f>
        <v>1.2</v>
      </c>
      <c r="G747" s="2">
        <f>Table3[[#This Row],[FwdDiv]]/Table3[[#This Row],[SharePrice]]</f>
        <v>6.1836545398330413E-3</v>
      </c>
    </row>
    <row r="748" spans="2:7" ht="16" x14ac:dyDescent="0.2">
      <c r="B748" s="57">
        <v>44041</v>
      </c>
      <c r="C748" s="56">
        <v>198.58</v>
      </c>
      <c r="D748" s="56"/>
      <c r="E748" s="56">
        <v>0.3</v>
      </c>
      <c r="F748">
        <f>Table3[[#This Row],[DivPay]]*4</f>
        <v>1.2</v>
      </c>
      <c r="G748" s="2">
        <f>Table3[[#This Row],[FwdDiv]]/Table3[[#This Row],[SharePrice]]</f>
        <v>6.0429046228220361E-3</v>
      </c>
    </row>
    <row r="749" spans="2:7" ht="16" x14ac:dyDescent="0.2">
      <c r="B749" s="57">
        <v>44040</v>
      </c>
      <c r="C749" s="56">
        <v>196.74</v>
      </c>
      <c r="D749" s="56"/>
      <c r="E749" s="56">
        <v>0.3</v>
      </c>
      <c r="F749">
        <f>Table3[[#This Row],[DivPay]]*4</f>
        <v>1.2</v>
      </c>
      <c r="G749" s="2">
        <f>Table3[[#This Row],[FwdDiv]]/Table3[[#This Row],[SharePrice]]</f>
        <v>6.0994205550472698E-3</v>
      </c>
    </row>
    <row r="750" spans="2:7" ht="16" x14ac:dyDescent="0.2">
      <c r="B750" s="57">
        <v>44039</v>
      </c>
      <c r="C750" s="56">
        <v>196.91</v>
      </c>
      <c r="D750" s="56"/>
      <c r="E750" s="56">
        <v>0.3</v>
      </c>
      <c r="F750">
        <f>Table3[[#This Row],[DivPay]]*4</f>
        <v>1.2</v>
      </c>
      <c r="G750" s="2">
        <f>Table3[[#This Row],[FwdDiv]]/Table3[[#This Row],[SharePrice]]</f>
        <v>6.0941546899598801E-3</v>
      </c>
    </row>
    <row r="751" spans="2:7" ht="16" x14ac:dyDescent="0.2">
      <c r="B751" s="57">
        <v>44036</v>
      </c>
      <c r="C751" s="56">
        <v>195.15</v>
      </c>
      <c r="D751" s="56"/>
      <c r="E751" s="56">
        <v>0.3</v>
      </c>
      <c r="F751">
        <f>Table3[[#This Row],[DivPay]]*4</f>
        <v>1.2</v>
      </c>
      <c r="G751" s="2">
        <f>Table3[[#This Row],[FwdDiv]]/Table3[[#This Row],[SharePrice]]</f>
        <v>6.1491160645657187E-3</v>
      </c>
    </row>
    <row r="752" spans="2:7" ht="16" x14ac:dyDescent="0.2">
      <c r="B752" s="57">
        <v>44035</v>
      </c>
      <c r="C752" s="56">
        <v>197.43</v>
      </c>
      <c r="D752" s="56"/>
      <c r="E752" s="56">
        <v>0.3</v>
      </c>
      <c r="F752">
        <f>Table3[[#This Row],[DivPay]]*4</f>
        <v>1.2</v>
      </c>
      <c r="G752" s="2">
        <f>Table3[[#This Row],[FwdDiv]]/Table3[[#This Row],[SharePrice]]</f>
        <v>6.0781036316669198E-3</v>
      </c>
    </row>
    <row r="753" spans="2:7" ht="16" x14ac:dyDescent="0.2">
      <c r="B753" s="57">
        <v>44034</v>
      </c>
      <c r="C753" s="56">
        <v>198.86</v>
      </c>
      <c r="D753" s="56"/>
      <c r="E753" s="56">
        <v>0.3</v>
      </c>
      <c r="F753">
        <f>Table3[[#This Row],[DivPay]]*4</f>
        <v>1.2</v>
      </c>
      <c r="G753" s="2">
        <f>Table3[[#This Row],[FwdDiv]]/Table3[[#This Row],[SharePrice]]</f>
        <v>6.0343960575279087E-3</v>
      </c>
    </row>
    <row r="754" spans="2:7" ht="16" x14ac:dyDescent="0.2">
      <c r="B754" s="57">
        <v>44033</v>
      </c>
      <c r="C754" s="56">
        <v>196.48</v>
      </c>
      <c r="D754" s="56"/>
      <c r="E754" s="56">
        <v>0.3</v>
      </c>
      <c r="F754">
        <f>Table3[[#This Row],[DivPay]]*4</f>
        <v>1.2</v>
      </c>
      <c r="G754" s="2">
        <f>Table3[[#This Row],[FwdDiv]]/Table3[[#This Row],[SharePrice]]</f>
        <v>6.1074918566775245E-3</v>
      </c>
    </row>
    <row r="755" spans="2:7" ht="16" x14ac:dyDescent="0.2">
      <c r="B755" s="57">
        <v>44032</v>
      </c>
      <c r="C755" s="56">
        <v>198.47</v>
      </c>
      <c r="D755" s="56"/>
      <c r="E755" s="56">
        <v>0.3</v>
      </c>
      <c r="F755">
        <f>Table3[[#This Row],[DivPay]]*4</f>
        <v>1.2</v>
      </c>
      <c r="G755" s="2">
        <f>Table3[[#This Row],[FwdDiv]]/Table3[[#This Row],[SharePrice]]</f>
        <v>6.0462538418904616E-3</v>
      </c>
    </row>
    <row r="756" spans="2:7" ht="16" x14ac:dyDescent="0.2">
      <c r="B756" s="57">
        <v>44029</v>
      </c>
      <c r="C756" s="56">
        <v>195.09</v>
      </c>
      <c r="D756" s="56"/>
      <c r="E756" s="56">
        <v>0.3</v>
      </c>
      <c r="F756">
        <f>Table3[[#This Row],[DivPay]]*4</f>
        <v>1.2</v>
      </c>
      <c r="G756" s="2">
        <f>Table3[[#This Row],[FwdDiv]]/Table3[[#This Row],[SharePrice]]</f>
        <v>6.1510072274334922E-3</v>
      </c>
    </row>
    <row r="757" spans="2:7" ht="16" x14ac:dyDescent="0.2">
      <c r="B757" s="57">
        <v>44028</v>
      </c>
      <c r="C757" s="56">
        <v>193.5</v>
      </c>
      <c r="D757" s="56"/>
      <c r="E757" s="56">
        <v>0.3</v>
      </c>
      <c r="F757">
        <f>Table3[[#This Row],[DivPay]]*4</f>
        <v>1.2</v>
      </c>
      <c r="G757" s="2">
        <f>Table3[[#This Row],[FwdDiv]]/Table3[[#This Row],[SharePrice]]</f>
        <v>6.2015503875968991E-3</v>
      </c>
    </row>
    <row r="758" spans="2:7" ht="16" x14ac:dyDescent="0.2">
      <c r="B758" s="57">
        <v>44027</v>
      </c>
      <c r="C758" s="56">
        <v>196.55</v>
      </c>
      <c r="D758" s="56"/>
      <c r="E758" s="56">
        <v>0.3</v>
      </c>
      <c r="F758">
        <f>Table3[[#This Row],[DivPay]]*4</f>
        <v>1.2</v>
      </c>
      <c r="G758" s="2">
        <f>Table3[[#This Row],[FwdDiv]]/Table3[[#This Row],[SharePrice]]</f>
        <v>6.1053167133045018E-3</v>
      </c>
    </row>
    <row r="759" spans="2:7" ht="16" x14ac:dyDescent="0.2">
      <c r="B759" s="57">
        <v>44026</v>
      </c>
      <c r="C759" s="56">
        <v>193.33</v>
      </c>
      <c r="D759" s="56"/>
      <c r="E759" s="56">
        <v>0.3</v>
      </c>
      <c r="F759">
        <f>Table3[[#This Row],[DivPay]]*4</f>
        <v>1.2</v>
      </c>
      <c r="G759" s="2">
        <f>Table3[[#This Row],[FwdDiv]]/Table3[[#This Row],[SharePrice]]</f>
        <v>6.2070035690270512E-3</v>
      </c>
    </row>
    <row r="760" spans="2:7" ht="16" x14ac:dyDescent="0.2">
      <c r="B760" s="57">
        <v>44025</v>
      </c>
      <c r="C760" s="56">
        <v>189.02</v>
      </c>
      <c r="D760" s="56"/>
      <c r="E760" s="56">
        <v>0.3</v>
      </c>
      <c r="F760">
        <f>Table3[[#This Row],[DivPay]]*4</f>
        <v>1.2</v>
      </c>
      <c r="G760" s="2">
        <f>Table3[[#This Row],[FwdDiv]]/Table3[[#This Row],[SharePrice]]</f>
        <v>6.3485345466088236E-3</v>
      </c>
    </row>
    <row r="761" spans="2:7" ht="16" x14ac:dyDescent="0.2">
      <c r="B761" s="57">
        <v>44022</v>
      </c>
      <c r="C761" s="56">
        <v>192.55</v>
      </c>
      <c r="D761" s="56"/>
      <c r="E761" s="56">
        <v>0.3</v>
      </c>
      <c r="F761">
        <f>Table3[[#This Row],[DivPay]]*4</f>
        <v>1.2</v>
      </c>
      <c r="G761" s="2">
        <f>Table3[[#This Row],[FwdDiv]]/Table3[[#This Row],[SharePrice]]</f>
        <v>6.2321474941573612E-3</v>
      </c>
    </row>
    <row r="762" spans="2:7" ht="16" x14ac:dyDescent="0.2">
      <c r="B762" s="57">
        <v>44021</v>
      </c>
      <c r="C762" s="56">
        <v>192.21</v>
      </c>
      <c r="D762" s="56"/>
      <c r="E762" s="56">
        <v>0.3</v>
      </c>
      <c r="F762">
        <f>Table3[[#This Row],[DivPay]]*4</f>
        <v>1.2</v>
      </c>
      <c r="G762" s="2">
        <f>Table3[[#This Row],[FwdDiv]]/Table3[[#This Row],[SharePrice]]</f>
        <v>6.2431715311378174E-3</v>
      </c>
    </row>
    <row r="763" spans="2:7" ht="16" x14ac:dyDescent="0.2">
      <c r="B763" s="57">
        <v>44020</v>
      </c>
      <c r="C763" s="56">
        <v>195.07</v>
      </c>
      <c r="D763" s="56"/>
      <c r="E763" s="56">
        <v>0.3</v>
      </c>
      <c r="F763">
        <f>Table3[[#This Row],[DivPay]]*4</f>
        <v>1.2</v>
      </c>
      <c r="G763" s="2">
        <f>Table3[[#This Row],[FwdDiv]]/Table3[[#This Row],[SharePrice]]</f>
        <v>6.1516378735838413E-3</v>
      </c>
    </row>
    <row r="764" spans="2:7" ht="16" x14ac:dyDescent="0.2">
      <c r="B764" s="57">
        <v>44019</v>
      </c>
      <c r="C764" s="56">
        <v>194.2</v>
      </c>
      <c r="D764" s="56"/>
      <c r="E764" s="56">
        <v>0.3</v>
      </c>
      <c r="F764">
        <f>Table3[[#This Row],[DivPay]]*4</f>
        <v>1.2</v>
      </c>
      <c r="G764" s="2">
        <f>Table3[[#This Row],[FwdDiv]]/Table3[[#This Row],[SharePrice]]</f>
        <v>6.1791967044284241E-3</v>
      </c>
    </row>
    <row r="765" spans="2:7" ht="16" x14ac:dyDescent="0.2">
      <c r="B765" s="57">
        <v>44018</v>
      </c>
      <c r="C765" s="56">
        <v>197.76</v>
      </c>
      <c r="D765" s="56"/>
      <c r="E765" s="56">
        <v>0.3</v>
      </c>
      <c r="F765">
        <f>Table3[[#This Row],[DivPay]]*4</f>
        <v>1.2</v>
      </c>
      <c r="G765" s="2">
        <f>Table3[[#This Row],[FwdDiv]]/Table3[[#This Row],[SharePrice]]</f>
        <v>6.0679611650485436E-3</v>
      </c>
    </row>
    <row r="766" spans="2:7" ht="16" x14ac:dyDescent="0.2">
      <c r="B766" s="57">
        <v>44014</v>
      </c>
      <c r="C766" s="56">
        <v>195.67</v>
      </c>
      <c r="D766" s="56"/>
      <c r="E766" s="56">
        <v>0.3</v>
      </c>
      <c r="F766">
        <f>Table3[[#This Row],[DivPay]]*4</f>
        <v>1.2</v>
      </c>
      <c r="G766" s="2">
        <f>Table3[[#This Row],[FwdDiv]]/Table3[[#This Row],[SharePrice]]</f>
        <v>6.1327745694281189E-3</v>
      </c>
    </row>
    <row r="767" spans="2:7" ht="16" x14ac:dyDescent="0.2">
      <c r="B767" s="57">
        <v>44013</v>
      </c>
      <c r="C767" s="56">
        <v>193.78</v>
      </c>
      <c r="D767" s="56"/>
      <c r="E767" s="56">
        <v>0.3</v>
      </c>
      <c r="F767">
        <f>Table3[[#This Row],[DivPay]]*4</f>
        <v>1.2</v>
      </c>
      <c r="G767" s="2">
        <f>Table3[[#This Row],[FwdDiv]]/Table3[[#This Row],[SharePrice]]</f>
        <v>6.1925895345236867E-3</v>
      </c>
    </row>
    <row r="768" spans="2:7" ht="16" x14ac:dyDescent="0.2">
      <c r="B768" s="57">
        <v>44012</v>
      </c>
      <c r="C768" s="56">
        <v>193.17</v>
      </c>
      <c r="D768" s="56"/>
      <c r="E768" s="56">
        <v>0.3</v>
      </c>
      <c r="F768">
        <f>Table3[[#This Row],[DivPay]]*4</f>
        <v>1.2</v>
      </c>
      <c r="G768" s="2">
        <f>Table3[[#This Row],[FwdDiv]]/Table3[[#This Row],[SharePrice]]</f>
        <v>6.2121447429725118E-3</v>
      </c>
    </row>
    <row r="769" spans="2:7" ht="16" x14ac:dyDescent="0.2">
      <c r="B769" s="57">
        <v>44011</v>
      </c>
      <c r="C769" s="56">
        <v>191.38</v>
      </c>
      <c r="D769" s="56"/>
      <c r="E769" s="56">
        <v>0.3</v>
      </c>
      <c r="F769">
        <f>Table3[[#This Row],[DivPay]]*4</f>
        <v>1.2</v>
      </c>
      <c r="G769" s="2">
        <f>Table3[[#This Row],[FwdDiv]]/Table3[[#This Row],[SharePrice]]</f>
        <v>6.2702476747831535E-3</v>
      </c>
    </row>
    <row r="770" spans="2:7" ht="16" x14ac:dyDescent="0.2">
      <c r="B770" s="57">
        <v>44008</v>
      </c>
      <c r="C770" s="56">
        <v>189.27</v>
      </c>
      <c r="D770" s="56"/>
      <c r="E770" s="56">
        <v>0.3</v>
      </c>
      <c r="F770">
        <f>Table3[[#This Row],[DivPay]]*4</f>
        <v>1.2</v>
      </c>
      <c r="G770" s="2">
        <f>Table3[[#This Row],[FwdDiv]]/Table3[[#This Row],[SharePrice]]</f>
        <v>6.3401489935013466E-3</v>
      </c>
    </row>
    <row r="771" spans="2:7" ht="16" x14ac:dyDescent="0.2">
      <c r="B771" s="57">
        <v>44007</v>
      </c>
      <c r="C771" s="56">
        <v>193.98</v>
      </c>
      <c r="D771" s="56"/>
      <c r="E771" s="56">
        <v>0.3</v>
      </c>
      <c r="F771">
        <f>Table3[[#This Row],[DivPay]]*4</f>
        <v>1.2</v>
      </c>
      <c r="G771" s="2">
        <f>Table3[[#This Row],[FwdDiv]]/Table3[[#This Row],[SharePrice]]</f>
        <v>6.1862047633776682E-3</v>
      </c>
    </row>
    <row r="772" spans="2:7" ht="16" x14ac:dyDescent="0.2">
      <c r="B772" s="57">
        <v>44006</v>
      </c>
      <c r="C772" s="56">
        <v>191.41</v>
      </c>
      <c r="D772" s="56"/>
      <c r="E772" s="56">
        <v>0.3</v>
      </c>
      <c r="F772">
        <f>Table3[[#This Row],[DivPay]]*4</f>
        <v>1.2</v>
      </c>
      <c r="G772" s="2">
        <f>Table3[[#This Row],[FwdDiv]]/Table3[[#This Row],[SharePrice]]</f>
        <v>6.2692649286871117E-3</v>
      </c>
    </row>
    <row r="773" spans="2:7" ht="16" x14ac:dyDescent="0.2">
      <c r="B773" s="57">
        <v>44005</v>
      </c>
      <c r="C773" s="56">
        <v>197.97</v>
      </c>
      <c r="D773" s="56"/>
      <c r="E773" s="56">
        <v>0.3</v>
      </c>
      <c r="F773">
        <f>Table3[[#This Row],[DivPay]]*4</f>
        <v>1.2</v>
      </c>
      <c r="G773" s="2">
        <f>Table3[[#This Row],[FwdDiv]]/Table3[[#This Row],[SharePrice]]</f>
        <v>6.0615244734050612E-3</v>
      </c>
    </row>
    <row r="774" spans="2:7" ht="16" x14ac:dyDescent="0.2">
      <c r="B774" s="57">
        <v>44004</v>
      </c>
      <c r="C774" s="56">
        <v>194.96</v>
      </c>
      <c r="D774" s="56"/>
      <c r="E774" s="56">
        <v>0.3</v>
      </c>
      <c r="F774">
        <f>Table3[[#This Row],[DivPay]]*4</f>
        <v>1.2</v>
      </c>
      <c r="G774" s="2">
        <f>Table3[[#This Row],[FwdDiv]]/Table3[[#This Row],[SharePrice]]</f>
        <v>6.155108740254411E-3</v>
      </c>
    </row>
    <row r="775" spans="2:7" ht="16" x14ac:dyDescent="0.2">
      <c r="B775" s="57">
        <v>44001</v>
      </c>
      <c r="C775" s="56">
        <v>192.2</v>
      </c>
      <c r="D775" s="56"/>
      <c r="E775" s="56">
        <v>0.3</v>
      </c>
      <c r="F775">
        <f>Table3[[#This Row],[DivPay]]*4</f>
        <v>1.2</v>
      </c>
      <c r="G775" s="2">
        <f>Table3[[#This Row],[FwdDiv]]/Table3[[#This Row],[SharePrice]]</f>
        <v>6.2434963579604576E-3</v>
      </c>
    </row>
    <row r="776" spans="2:7" ht="16" x14ac:dyDescent="0.2">
      <c r="B776" s="57">
        <v>44000</v>
      </c>
      <c r="C776" s="56">
        <v>193.91</v>
      </c>
      <c r="D776" s="56"/>
      <c r="E776" s="56">
        <v>0.3</v>
      </c>
      <c r="F776">
        <f>Table3[[#This Row],[DivPay]]*4</f>
        <v>1.2</v>
      </c>
      <c r="G776" s="2">
        <f>Table3[[#This Row],[FwdDiv]]/Table3[[#This Row],[SharePrice]]</f>
        <v>6.1884379351245418E-3</v>
      </c>
    </row>
    <row r="777" spans="2:7" ht="16" x14ac:dyDescent="0.2">
      <c r="B777" s="57">
        <v>43999</v>
      </c>
      <c r="C777" s="56">
        <v>193.56</v>
      </c>
      <c r="D777" s="56"/>
      <c r="E777" s="56">
        <v>0.3</v>
      </c>
      <c r="F777">
        <f>Table3[[#This Row],[DivPay]]*4</f>
        <v>1.2</v>
      </c>
      <c r="G777" s="2">
        <f>Table3[[#This Row],[FwdDiv]]/Table3[[#This Row],[SharePrice]]</f>
        <v>6.1996280223186604E-3</v>
      </c>
    </row>
    <row r="778" spans="2:7" ht="16" x14ac:dyDescent="0.2">
      <c r="B778" s="57">
        <v>43998</v>
      </c>
      <c r="C778" s="56">
        <v>192.88</v>
      </c>
      <c r="D778" s="56"/>
      <c r="E778" s="56">
        <v>0.3</v>
      </c>
      <c r="F778">
        <f>Table3[[#This Row],[DivPay]]*4</f>
        <v>1.2</v>
      </c>
      <c r="G778" s="2">
        <f>Table3[[#This Row],[FwdDiv]]/Table3[[#This Row],[SharePrice]]</f>
        <v>6.2214848610535048E-3</v>
      </c>
    </row>
    <row r="779" spans="2:7" ht="16" x14ac:dyDescent="0.2">
      <c r="B779" s="57">
        <v>43997</v>
      </c>
      <c r="C779" s="56">
        <v>191.76</v>
      </c>
      <c r="D779" s="56"/>
      <c r="E779" s="56">
        <v>0.3</v>
      </c>
      <c r="F779">
        <f>Table3[[#This Row],[DivPay]]*4</f>
        <v>1.2</v>
      </c>
      <c r="G779" s="2">
        <f>Table3[[#This Row],[FwdDiv]]/Table3[[#This Row],[SharePrice]]</f>
        <v>6.2578222778473091E-3</v>
      </c>
    </row>
    <row r="780" spans="2:7" ht="16" x14ac:dyDescent="0.2">
      <c r="B780" s="57">
        <v>43994</v>
      </c>
      <c r="C780" s="56">
        <v>192.26</v>
      </c>
      <c r="D780" s="56"/>
      <c r="E780" s="56">
        <v>0.3</v>
      </c>
      <c r="F780">
        <f>Table3[[#This Row],[DivPay]]*4</f>
        <v>1.2</v>
      </c>
      <c r="G780" s="2">
        <f>Table3[[#This Row],[FwdDiv]]/Table3[[#This Row],[SharePrice]]</f>
        <v>6.2415479038801626E-3</v>
      </c>
    </row>
    <row r="781" spans="2:7" ht="16" x14ac:dyDescent="0.2">
      <c r="B781" s="57">
        <v>43993</v>
      </c>
      <c r="C781" s="56">
        <v>188.88</v>
      </c>
      <c r="D781" s="56"/>
      <c r="E781" s="56">
        <v>0.3</v>
      </c>
      <c r="F781">
        <f>Table3[[#This Row],[DivPay]]*4</f>
        <v>1.2</v>
      </c>
      <c r="G781" s="2">
        <f>Table3[[#This Row],[FwdDiv]]/Table3[[#This Row],[SharePrice]]</f>
        <v>6.3532401524777635E-3</v>
      </c>
    </row>
    <row r="782" spans="2:7" ht="16" x14ac:dyDescent="0.2">
      <c r="B782" s="57">
        <v>43992</v>
      </c>
      <c r="C782" s="56">
        <v>200.48</v>
      </c>
      <c r="D782" s="56"/>
      <c r="E782" s="56">
        <v>0.3</v>
      </c>
      <c r="F782">
        <f>Table3[[#This Row],[DivPay]]*4</f>
        <v>1.2</v>
      </c>
      <c r="G782" s="2">
        <f>Table3[[#This Row],[FwdDiv]]/Table3[[#This Row],[SharePrice]]</f>
        <v>5.9856344772545892E-3</v>
      </c>
    </row>
    <row r="783" spans="2:7" ht="16" x14ac:dyDescent="0.2">
      <c r="B783" s="57">
        <v>43991</v>
      </c>
      <c r="C783" s="56">
        <v>199.08</v>
      </c>
      <c r="D783" s="56"/>
      <c r="E783" s="56">
        <v>0.3</v>
      </c>
      <c r="F783">
        <f>Table3[[#This Row],[DivPay]]*4</f>
        <v>1.2</v>
      </c>
      <c r="G783" s="2">
        <f>Table3[[#This Row],[FwdDiv]]/Table3[[#This Row],[SharePrice]]</f>
        <v>6.0277275467148879E-3</v>
      </c>
    </row>
    <row r="784" spans="2:7" ht="16" x14ac:dyDescent="0.2">
      <c r="B784" s="57">
        <v>43990</v>
      </c>
      <c r="C784" s="56">
        <v>199.6</v>
      </c>
      <c r="D784" s="56"/>
      <c r="E784" s="56">
        <v>0.3</v>
      </c>
      <c r="F784">
        <f>Table3[[#This Row],[DivPay]]*4</f>
        <v>1.2</v>
      </c>
      <c r="G784" s="2">
        <f>Table3[[#This Row],[FwdDiv]]/Table3[[#This Row],[SharePrice]]</f>
        <v>6.0120240480961923E-3</v>
      </c>
    </row>
    <row r="785" spans="2:7" ht="16" x14ac:dyDescent="0.2">
      <c r="B785" s="57">
        <v>43987</v>
      </c>
      <c r="C785" s="56">
        <v>199.61</v>
      </c>
      <c r="D785" s="56"/>
      <c r="E785" s="56">
        <v>0.3</v>
      </c>
      <c r="F785">
        <f>Table3[[#This Row],[DivPay]]*4</f>
        <v>1.2</v>
      </c>
      <c r="G785" s="2">
        <f>Table3[[#This Row],[FwdDiv]]/Table3[[#This Row],[SharePrice]]</f>
        <v>6.011722859576173E-3</v>
      </c>
    </row>
    <row r="786" spans="2:7" ht="16" x14ac:dyDescent="0.2">
      <c r="B786" s="57">
        <v>43986</v>
      </c>
      <c r="C786" s="56">
        <v>193.64</v>
      </c>
      <c r="D786" s="56"/>
      <c r="E786" s="56">
        <v>0.3</v>
      </c>
      <c r="F786">
        <f>Table3[[#This Row],[DivPay]]*4</f>
        <v>1.2</v>
      </c>
      <c r="G786" s="2">
        <f>Table3[[#This Row],[FwdDiv]]/Table3[[#This Row],[SharePrice]]</f>
        <v>6.1970667217517046E-3</v>
      </c>
    </row>
    <row r="787" spans="2:7" ht="16" x14ac:dyDescent="0.2">
      <c r="B787" s="57">
        <v>43985</v>
      </c>
      <c r="C787" s="56">
        <v>196.87</v>
      </c>
      <c r="D787" s="56"/>
      <c r="E787" s="56">
        <v>0.3</v>
      </c>
      <c r="F787">
        <f>Table3[[#This Row],[DivPay]]*4</f>
        <v>1.2</v>
      </c>
      <c r="G787" s="2">
        <f>Table3[[#This Row],[FwdDiv]]/Table3[[#This Row],[SharePrice]]</f>
        <v>6.0953928988672721E-3</v>
      </c>
    </row>
    <row r="788" spans="2:7" ht="16" x14ac:dyDescent="0.2">
      <c r="B788" s="57">
        <v>43984</v>
      </c>
      <c r="C788" s="56">
        <v>196.36</v>
      </c>
      <c r="D788" s="56"/>
      <c r="E788" s="56">
        <v>0.3</v>
      </c>
      <c r="F788">
        <f>Table3[[#This Row],[DivPay]]*4</f>
        <v>1.2</v>
      </c>
      <c r="G788" s="2">
        <f>Table3[[#This Row],[FwdDiv]]/Table3[[#This Row],[SharePrice]]</f>
        <v>6.1112242819311461E-3</v>
      </c>
    </row>
    <row r="789" spans="2:7" ht="16" x14ac:dyDescent="0.2">
      <c r="B789" s="57">
        <v>43983</v>
      </c>
      <c r="C789" s="56">
        <v>194.35</v>
      </c>
      <c r="D789" s="56"/>
      <c r="E789" s="56">
        <v>0.3</v>
      </c>
      <c r="F789">
        <f>Table3[[#This Row],[DivPay]]*4</f>
        <v>1.2</v>
      </c>
      <c r="G789" s="2">
        <f>Table3[[#This Row],[FwdDiv]]/Table3[[#This Row],[SharePrice]]</f>
        <v>6.1744275791098535E-3</v>
      </c>
    </row>
    <row r="790" spans="2:7" ht="16" x14ac:dyDescent="0.2">
      <c r="B790" s="57">
        <v>43980</v>
      </c>
      <c r="C790" s="56">
        <v>195.24</v>
      </c>
      <c r="D790" s="56"/>
      <c r="E790" s="56">
        <v>0.3</v>
      </c>
      <c r="F790">
        <f>Table3[[#This Row],[DivPay]]*4</f>
        <v>1.2</v>
      </c>
      <c r="G790" s="2">
        <f>Table3[[#This Row],[FwdDiv]]/Table3[[#This Row],[SharePrice]]</f>
        <v>6.1462814996926856E-3</v>
      </c>
    </row>
    <row r="791" spans="2:7" ht="16" x14ac:dyDescent="0.2">
      <c r="B791" s="57">
        <v>43979</v>
      </c>
      <c r="C791" s="56">
        <v>194.26</v>
      </c>
      <c r="D791" s="56"/>
      <c r="E791" s="56">
        <v>0.3</v>
      </c>
      <c r="F791">
        <f>Table3[[#This Row],[DivPay]]*4</f>
        <v>1.2</v>
      </c>
      <c r="G791" s="2">
        <f>Table3[[#This Row],[FwdDiv]]/Table3[[#This Row],[SharePrice]]</f>
        <v>6.1772881704931538E-3</v>
      </c>
    </row>
    <row r="792" spans="2:7" ht="16" x14ac:dyDescent="0.2">
      <c r="B792" s="57">
        <v>43978</v>
      </c>
      <c r="C792" s="56">
        <v>192.82</v>
      </c>
      <c r="D792" s="56"/>
      <c r="E792" s="56">
        <v>0.3</v>
      </c>
      <c r="F792">
        <f>Table3[[#This Row],[DivPay]]*4</f>
        <v>1.2</v>
      </c>
      <c r="G792" s="2">
        <f>Table3[[#This Row],[FwdDiv]]/Table3[[#This Row],[SharePrice]]</f>
        <v>6.2234208069702314E-3</v>
      </c>
    </row>
    <row r="793" spans="2:7" ht="16" x14ac:dyDescent="0.2">
      <c r="B793" s="57">
        <v>43977</v>
      </c>
      <c r="C793" s="56">
        <v>193.22</v>
      </c>
      <c r="D793" s="56"/>
      <c r="E793" s="56">
        <v>0.3</v>
      </c>
      <c r="F793">
        <f>Table3[[#This Row],[DivPay]]*4</f>
        <v>1.2</v>
      </c>
      <c r="G793" s="2">
        <f>Table3[[#This Row],[FwdDiv]]/Table3[[#This Row],[SharePrice]]</f>
        <v>6.2105372114687916E-3</v>
      </c>
    </row>
    <row r="794" spans="2:7" ht="16" x14ac:dyDescent="0.2">
      <c r="B794" s="57">
        <v>43973</v>
      </c>
      <c r="C794" s="56">
        <v>190.86</v>
      </c>
      <c r="D794" s="56"/>
      <c r="E794" s="56">
        <v>0.3</v>
      </c>
      <c r="F794">
        <f>Table3[[#This Row],[DivPay]]*4</f>
        <v>1.2</v>
      </c>
      <c r="G794" s="2">
        <f>Table3[[#This Row],[FwdDiv]]/Table3[[#This Row],[SharePrice]]</f>
        <v>6.2873310279786222E-3</v>
      </c>
    </row>
    <row r="795" spans="2:7" ht="16" x14ac:dyDescent="0.2">
      <c r="B795" s="57">
        <v>43972</v>
      </c>
      <c r="C795" s="56">
        <v>190.62</v>
      </c>
      <c r="D795" s="56"/>
      <c r="E795" s="56">
        <v>0.3</v>
      </c>
      <c r="F795">
        <f>Table3[[#This Row],[DivPay]]*4</f>
        <v>1.2</v>
      </c>
      <c r="G795" s="2">
        <f>Table3[[#This Row],[FwdDiv]]/Table3[[#This Row],[SharePrice]]</f>
        <v>6.2952470884482213E-3</v>
      </c>
    </row>
    <row r="796" spans="2:7" ht="16" x14ac:dyDescent="0.2">
      <c r="B796" s="57">
        <v>43971</v>
      </c>
      <c r="C796" s="56">
        <v>193.86</v>
      </c>
      <c r="D796" s="56"/>
      <c r="E796" s="56">
        <v>0.3</v>
      </c>
      <c r="F796">
        <f>Table3[[#This Row],[DivPay]]*4</f>
        <v>1.2</v>
      </c>
      <c r="G796" s="2">
        <f>Table3[[#This Row],[FwdDiv]]/Table3[[#This Row],[SharePrice]]</f>
        <v>6.1900340451872477E-3</v>
      </c>
    </row>
    <row r="797" spans="2:7" ht="16" x14ac:dyDescent="0.2">
      <c r="B797" s="57">
        <v>43970</v>
      </c>
      <c r="C797" s="56">
        <v>189.36</v>
      </c>
      <c r="D797" s="56"/>
      <c r="E797" s="56">
        <v>0.3</v>
      </c>
      <c r="F797">
        <f>Table3[[#This Row],[DivPay]]*4</f>
        <v>1.2</v>
      </c>
      <c r="G797" s="2">
        <f>Table3[[#This Row],[FwdDiv]]/Table3[[#This Row],[SharePrice]]</f>
        <v>6.3371356147021536E-3</v>
      </c>
    </row>
    <row r="798" spans="2:7" ht="16" x14ac:dyDescent="0.2">
      <c r="B798" s="57">
        <v>43969</v>
      </c>
      <c r="C798" s="56">
        <v>191.38</v>
      </c>
      <c r="D798" s="56"/>
      <c r="E798" s="56">
        <v>0.3</v>
      </c>
      <c r="F798">
        <f>Table3[[#This Row],[DivPay]]*4</f>
        <v>1.2</v>
      </c>
      <c r="G798" s="2">
        <f>Table3[[#This Row],[FwdDiv]]/Table3[[#This Row],[SharePrice]]</f>
        <v>6.2702476747831535E-3</v>
      </c>
    </row>
    <row r="799" spans="2:7" ht="16" x14ac:dyDescent="0.2">
      <c r="B799" s="57">
        <v>43966</v>
      </c>
      <c r="C799" s="56">
        <v>183.49</v>
      </c>
      <c r="D799" s="56"/>
      <c r="E799" s="56">
        <v>0.3</v>
      </c>
      <c r="F799">
        <f>Table3[[#This Row],[DivPay]]*4</f>
        <v>1.2</v>
      </c>
      <c r="G799" s="2">
        <f>Table3[[#This Row],[FwdDiv]]/Table3[[#This Row],[SharePrice]]</f>
        <v>6.5398659327483783E-3</v>
      </c>
    </row>
    <row r="800" spans="2:7" ht="16" x14ac:dyDescent="0.2">
      <c r="B800" s="57">
        <v>43965</v>
      </c>
      <c r="C800" s="56">
        <v>180.9</v>
      </c>
      <c r="D800" s="56"/>
      <c r="E800" s="56">
        <v>0.3</v>
      </c>
      <c r="F800">
        <f>Table3[[#This Row],[DivPay]]*4</f>
        <v>1.2</v>
      </c>
      <c r="G800" s="2">
        <f>Table3[[#This Row],[FwdDiv]]/Table3[[#This Row],[SharePrice]]</f>
        <v>6.6334991708126029E-3</v>
      </c>
    </row>
    <row r="801" spans="2:7" ht="16" x14ac:dyDescent="0.2">
      <c r="B801" s="57">
        <v>43964</v>
      </c>
      <c r="C801" s="56">
        <v>177.09</v>
      </c>
      <c r="D801" s="56">
        <v>0.3</v>
      </c>
      <c r="E801" s="56">
        <v>0.3</v>
      </c>
      <c r="F801">
        <f>Table3[[#This Row],[DivPay]]*4</f>
        <v>1.2</v>
      </c>
      <c r="G801" s="2">
        <f>Table3[[#This Row],[FwdDiv]]/Table3[[#This Row],[SharePrice]]</f>
        <v>6.7762154836523798E-3</v>
      </c>
    </row>
    <row r="802" spans="2:7" ht="16" x14ac:dyDescent="0.2">
      <c r="B802" s="57">
        <v>43963</v>
      </c>
      <c r="C802" s="56">
        <v>179.47</v>
      </c>
      <c r="D802" s="56"/>
      <c r="E802" s="56">
        <v>0.3</v>
      </c>
      <c r="F802">
        <f>Table3[[#This Row],[DivPay]]*4</f>
        <v>1.2</v>
      </c>
      <c r="G802" s="2">
        <f>Table3[[#This Row],[FwdDiv]]/Table3[[#This Row],[SharePrice]]</f>
        <v>6.6863542653368248E-3</v>
      </c>
    </row>
    <row r="803" spans="2:7" ht="16" x14ac:dyDescent="0.2">
      <c r="B803" s="57">
        <v>43962</v>
      </c>
      <c r="C803" s="56">
        <v>183.56</v>
      </c>
      <c r="D803" s="56"/>
      <c r="E803" s="56">
        <v>0.3</v>
      </c>
      <c r="F803">
        <f>Table3[[#This Row],[DivPay]]*4</f>
        <v>1.2</v>
      </c>
      <c r="G803" s="2">
        <f>Table3[[#This Row],[FwdDiv]]/Table3[[#This Row],[SharePrice]]</f>
        <v>6.5373719764654607E-3</v>
      </c>
    </row>
    <row r="804" spans="2:7" ht="16" x14ac:dyDescent="0.2">
      <c r="B804" s="57">
        <v>43959</v>
      </c>
      <c r="C804" s="56">
        <v>185.09</v>
      </c>
      <c r="D804" s="56"/>
      <c r="E804" s="56">
        <v>0.3</v>
      </c>
      <c r="F804">
        <f>Table3[[#This Row],[DivPay]]*4</f>
        <v>1.2</v>
      </c>
      <c r="G804" s="2">
        <f>Table3[[#This Row],[FwdDiv]]/Table3[[#This Row],[SharePrice]]</f>
        <v>6.4833324328704952E-3</v>
      </c>
    </row>
    <row r="805" spans="2:7" ht="16" x14ac:dyDescent="0.2">
      <c r="B805" s="57">
        <v>43958</v>
      </c>
      <c r="C805" s="56">
        <v>182.72</v>
      </c>
      <c r="D805" s="56"/>
      <c r="E805" s="56">
        <v>0.3</v>
      </c>
      <c r="F805">
        <f>Table3[[#This Row],[DivPay]]*4</f>
        <v>1.2</v>
      </c>
      <c r="G805" s="2">
        <f>Table3[[#This Row],[FwdDiv]]/Table3[[#This Row],[SharePrice]]</f>
        <v>6.5674255691768827E-3</v>
      </c>
    </row>
    <row r="806" spans="2:7" ht="16" x14ac:dyDescent="0.2">
      <c r="B806" s="57">
        <v>43957</v>
      </c>
      <c r="C806" s="56">
        <v>178.78</v>
      </c>
      <c r="D806" s="56"/>
      <c r="E806" s="56">
        <v>0.3</v>
      </c>
      <c r="F806">
        <f>Table3[[#This Row],[DivPay]]*4</f>
        <v>1.2</v>
      </c>
      <c r="G806" s="2">
        <f>Table3[[#This Row],[FwdDiv]]/Table3[[#This Row],[SharePrice]]</f>
        <v>6.7121601968900321E-3</v>
      </c>
    </row>
    <row r="807" spans="2:7" ht="16" x14ac:dyDescent="0.2">
      <c r="B807" s="57">
        <v>43956</v>
      </c>
      <c r="C807" s="56">
        <v>178.44</v>
      </c>
      <c r="D807" s="56"/>
      <c r="E807" s="56">
        <v>0.3</v>
      </c>
      <c r="F807">
        <f>Table3[[#This Row],[DivPay]]*4</f>
        <v>1.2</v>
      </c>
      <c r="G807" s="2">
        <f>Table3[[#This Row],[FwdDiv]]/Table3[[#This Row],[SharePrice]]</f>
        <v>6.7249495628782779E-3</v>
      </c>
    </row>
    <row r="808" spans="2:7" ht="16" x14ac:dyDescent="0.2">
      <c r="B808" s="57">
        <v>43955</v>
      </c>
      <c r="C808" s="56">
        <v>176.15</v>
      </c>
      <c r="D808" s="56"/>
      <c r="E808" s="56">
        <v>0.3</v>
      </c>
      <c r="F808">
        <f>Table3[[#This Row],[DivPay]]*4</f>
        <v>1.2</v>
      </c>
      <c r="G808" s="2">
        <f>Table3[[#This Row],[FwdDiv]]/Table3[[#This Row],[SharePrice]]</f>
        <v>6.8123758160658528E-3</v>
      </c>
    </row>
    <row r="809" spans="2:7" ht="16" x14ac:dyDescent="0.2">
      <c r="B809" s="57">
        <v>43952</v>
      </c>
      <c r="C809" s="56">
        <v>175.57</v>
      </c>
      <c r="D809" s="56"/>
      <c r="E809" s="56">
        <v>0.3</v>
      </c>
      <c r="F809">
        <f>Table3[[#This Row],[DivPay]]*4</f>
        <v>1.2</v>
      </c>
      <c r="G809" s="2">
        <f>Table3[[#This Row],[FwdDiv]]/Table3[[#This Row],[SharePrice]]</f>
        <v>6.8348806743748934E-3</v>
      </c>
    </row>
    <row r="810" spans="2:7" ht="16" x14ac:dyDescent="0.2">
      <c r="B810" s="57">
        <v>43951</v>
      </c>
      <c r="C810" s="56">
        <v>178.72</v>
      </c>
      <c r="D810" s="56"/>
      <c r="E810" s="56">
        <v>0.3</v>
      </c>
      <c r="F810">
        <f>Table3[[#This Row],[DivPay]]*4</f>
        <v>1.2</v>
      </c>
      <c r="G810" s="2">
        <f>Table3[[#This Row],[FwdDiv]]/Table3[[#This Row],[SharePrice]]</f>
        <v>6.7144136078782449E-3</v>
      </c>
    </row>
    <row r="811" spans="2:7" ht="16" x14ac:dyDescent="0.2">
      <c r="B811" s="57">
        <v>43950</v>
      </c>
      <c r="C811" s="56">
        <v>181.79</v>
      </c>
      <c r="D811" s="56"/>
      <c r="E811" s="56">
        <v>0.3</v>
      </c>
      <c r="F811">
        <f>Table3[[#This Row],[DivPay]]*4</f>
        <v>1.2</v>
      </c>
      <c r="G811" s="2">
        <f>Table3[[#This Row],[FwdDiv]]/Table3[[#This Row],[SharePrice]]</f>
        <v>6.6010231585895817E-3</v>
      </c>
    </row>
    <row r="812" spans="2:7" ht="16" x14ac:dyDescent="0.2">
      <c r="B812" s="57">
        <v>43949</v>
      </c>
      <c r="C812" s="56">
        <v>171.25</v>
      </c>
      <c r="D812" s="56"/>
      <c r="E812" s="56">
        <v>0.3</v>
      </c>
      <c r="F812">
        <f>Table3[[#This Row],[DivPay]]*4</f>
        <v>1.2</v>
      </c>
      <c r="G812" s="2">
        <f>Table3[[#This Row],[FwdDiv]]/Table3[[#This Row],[SharePrice]]</f>
        <v>7.0072992700729924E-3</v>
      </c>
    </row>
    <row r="813" spans="2:7" ht="16" x14ac:dyDescent="0.2">
      <c r="B813" s="57">
        <v>43948</v>
      </c>
      <c r="C813" s="56">
        <v>171.76</v>
      </c>
      <c r="D813" s="56"/>
      <c r="E813" s="56">
        <v>0.3</v>
      </c>
      <c r="F813">
        <f>Table3[[#This Row],[DivPay]]*4</f>
        <v>1.2</v>
      </c>
      <c r="G813" s="2">
        <f>Table3[[#This Row],[FwdDiv]]/Table3[[#This Row],[SharePrice]]</f>
        <v>6.9864927806241265E-3</v>
      </c>
    </row>
    <row r="814" spans="2:7" ht="16" x14ac:dyDescent="0.2">
      <c r="B814" s="57">
        <v>43945</v>
      </c>
      <c r="C814" s="56">
        <v>167.32</v>
      </c>
      <c r="D814" s="56"/>
      <c r="E814" s="56">
        <v>0.3</v>
      </c>
      <c r="F814">
        <f>Table3[[#This Row],[DivPay]]*4</f>
        <v>1.2</v>
      </c>
      <c r="G814" s="2">
        <f>Table3[[#This Row],[FwdDiv]]/Table3[[#This Row],[SharePrice]]</f>
        <v>7.1718862060721972E-3</v>
      </c>
    </row>
    <row r="815" spans="2:7" ht="16" x14ac:dyDescent="0.2">
      <c r="B815" s="57">
        <v>43944</v>
      </c>
      <c r="C815" s="56">
        <v>166.38</v>
      </c>
      <c r="D815" s="56"/>
      <c r="E815" s="56">
        <v>0.3</v>
      </c>
      <c r="F815">
        <f>Table3[[#This Row],[DivPay]]*4</f>
        <v>1.2</v>
      </c>
      <c r="G815" s="2">
        <f>Table3[[#This Row],[FwdDiv]]/Table3[[#This Row],[SharePrice]]</f>
        <v>7.2124053371799496E-3</v>
      </c>
    </row>
    <row r="816" spans="2:7" ht="16" x14ac:dyDescent="0.2">
      <c r="B816" s="57">
        <v>43943</v>
      </c>
      <c r="C816" s="56">
        <v>166.59</v>
      </c>
      <c r="D816" s="56"/>
      <c r="E816" s="56">
        <v>0.3</v>
      </c>
      <c r="F816">
        <f>Table3[[#This Row],[DivPay]]*4</f>
        <v>1.2</v>
      </c>
      <c r="G816" s="2">
        <f>Table3[[#This Row],[FwdDiv]]/Table3[[#This Row],[SharePrice]]</f>
        <v>7.2033135242211416E-3</v>
      </c>
    </row>
    <row r="817" spans="2:7" ht="16" x14ac:dyDescent="0.2">
      <c r="B817" s="57">
        <v>43942</v>
      </c>
      <c r="C817" s="56">
        <v>160.53</v>
      </c>
      <c r="D817" s="56"/>
      <c r="E817" s="56">
        <v>0.3</v>
      </c>
      <c r="F817">
        <f>Table3[[#This Row],[DivPay]]*4</f>
        <v>1.2</v>
      </c>
      <c r="G817" s="2">
        <f>Table3[[#This Row],[FwdDiv]]/Table3[[#This Row],[SharePrice]]</f>
        <v>7.4752382732199583E-3</v>
      </c>
    </row>
    <row r="818" spans="2:7" ht="16" x14ac:dyDescent="0.2">
      <c r="B818" s="57">
        <v>43941</v>
      </c>
      <c r="C818" s="56">
        <v>164.22</v>
      </c>
      <c r="D818" s="56"/>
      <c r="E818" s="56">
        <v>0.3</v>
      </c>
      <c r="F818">
        <f>Table3[[#This Row],[DivPay]]*4</f>
        <v>1.2</v>
      </c>
      <c r="G818" s="2">
        <f>Table3[[#This Row],[FwdDiv]]/Table3[[#This Row],[SharePrice]]</f>
        <v>7.3072707343807084E-3</v>
      </c>
    </row>
    <row r="819" spans="2:7" ht="16" x14ac:dyDescent="0.2">
      <c r="B819" s="57">
        <v>43938</v>
      </c>
      <c r="C819" s="56">
        <v>169.54</v>
      </c>
      <c r="D819" s="56"/>
      <c r="E819" s="56">
        <v>0.3</v>
      </c>
      <c r="F819">
        <f>Table3[[#This Row],[DivPay]]*4</f>
        <v>1.2</v>
      </c>
      <c r="G819" s="2">
        <f>Table3[[#This Row],[FwdDiv]]/Table3[[#This Row],[SharePrice]]</f>
        <v>7.0779756989501003E-3</v>
      </c>
    </row>
    <row r="820" spans="2:7" ht="16" x14ac:dyDescent="0.2">
      <c r="B820" s="57">
        <v>43937</v>
      </c>
      <c r="C820" s="56">
        <v>162.41999999999999</v>
      </c>
      <c r="D820" s="56"/>
      <c r="E820" s="56">
        <v>0.3</v>
      </c>
      <c r="F820">
        <f>Table3[[#This Row],[DivPay]]*4</f>
        <v>1.2</v>
      </c>
      <c r="G820" s="2">
        <f>Table3[[#This Row],[FwdDiv]]/Table3[[#This Row],[SharePrice]]</f>
        <v>7.3882526782415962E-3</v>
      </c>
    </row>
    <row r="821" spans="2:7" ht="16" x14ac:dyDescent="0.2">
      <c r="B821" s="57">
        <v>43936</v>
      </c>
      <c r="C821" s="56">
        <v>165.96</v>
      </c>
      <c r="D821" s="56"/>
      <c r="E821" s="56">
        <v>0.3</v>
      </c>
      <c r="F821">
        <f>Table3[[#This Row],[DivPay]]*4</f>
        <v>1.2</v>
      </c>
      <c r="G821" s="2">
        <f>Table3[[#This Row],[FwdDiv]]/Table3[[#This Row],[SharePrice]]</f>
        <v>7.2306579898770785E-3</v>
      </c>
    </row>
    <row r="822" spans="2:7" ht="16" x14ac:dyDescent="0.2">
      <c r="B822" s="57">
        <v>43935</v>
      </c>
      <c r="C822" s="56">
        <v>174.62</v>
      </c>
      <c r="D822" s="56"/>
      <c r="E822" s="56">
        <v>0.3</v>
      </c>
      <c r="F822">
        <f>Table3[[#This Row],[DivPay]]*4</f>
        <v>1.2</v>
      </c>
      <c r="G822" s="2">
        <f>Table3[[#This Row],[FwdDiv]]/Table3[[#This Row],[SharePrice]]</f>
        <v>6.8720650555491921E-3</v>
      </c>
    </row>
    <row r="823" spans="2:7" ht="16" x14ac:dyDescent="0.2">
      <c r="B823" s="57">
        <v>43934</v>
      </c>
      <c r="C823" s="56">
        <v>168.99</v>
      </c>
      <c r="D823" s="56"/>
      <c r="E823" s="56">
        <v>0.3</v>
      </c>
      <c r="F823">
        <f>Table3[[#This Row],[DivPay]]*4</f>
        <v>1.2</v>
      </c>
      <c r="G823" s="2">
        <f>Table3[[#This Row],[FwdDiv]]/Table3[[#This Row],[SharePrice]]</f>
        <v>7.1010118941949221E-3</v>
      </c>
    </row>
    <row r="824" spans="2:7" ht="16" x14ac:dyDescent="0.2">
      <c r="B824" s="57">
        <v>43930</v>
      </c>
      <c r="C824" s="56">
        <v>173.69</v>
      </c>
      <c r="D824" s="56"/>
      <c r="E824" s="56">
        <v>0.3</v>
      </c>
      <c r="F824">
        <f>Table3[[#This Row],[DivPay]]*4</f>
        <v>1.2</v>
      </c>
      <c r="G824" s="2">
        <f>Table3[[#This Row],[FwdDiv]]/Table3[[#This Row],[SharePrice]]</f>
        <v>6.9088606137371177E-3</v>
      </c>
    </row>
    <row r="825" spans="2:7" ht="16" x14ac:dyDescent="0.2">
      <c r="B825" s="57">
        <v>43929</v>
      </c>
      <c r="C825" s="56">
        <v>174.94</v>
      </c>
      <c r="D825" s="56"/>
      <c r="E825" s="56">
        <v>0.3</v>
      </c>
      <c r="F825">
        <f>Table3[[#This Row],[DivPay]]*4</f>
        <v>1.2</v>
      </c>
      <c r="G825" s="2">
        <f>Table3[[#This Row],[FwdDiv]]/Table3[[#This Row],[SharePrice]]</f>
        <v>6.8594946838916203E-3</v>
      </c>
    </row>
    <row r="826" spans="2:7" ht="16" x14ac:dyDescent="0.2">
      <c r="B826" s="57">
        <v>43928</v>
      </c>
      <c r="C826" s="56">
        <v>168.59</v>
      </c>
      <c r="D826" s="56"/>
      <c r="E826" s="56">
        <v>0.3</v>
      </c>
      <c r="F826">
        <f>Table3[[#This Row],[DivPay]]*4</f>
        <v>1.2</v>
      </c>
      <c r="G826" s="2">
        <f>Table3[[#This Row],[FwdDiv]]/Table3[[#This Row],[SharePrice]]</f>
        <v>7.117859896791031E-3</v>
      </c>
    </row>
    <row r="827" spans="2:7" ht="16" x14ac:dyDescent="0.2">
      <c r="B827" s="57">
        <v>43927</v>
      </c>
      <c r="C827" s="56">
        <v>169.44</v>
      </c>
      <c r="D827" s="56"/>
      <c r="E827" s="56">
        <v>0.3</v>
      </c>
      <c r="F827">
        <f>Table3[[#This Row],[DivPay]]*4</f>
        <v>1.2</v>
      </c>
      <c r="G827" s="2">
        <f>Table3[[#This Row],[FwdDiv]]/Table3[[#This Row],[SharePrice]]</f>
        <v>7.0821529745042494E-3</v>
      </c>
    </row>
    <row r="828" spans="2:7" ht="16" x14ac:dyDescent="0.2">
      <c r="B828" s="57">
        <v>43924</v>
      </c>
      <c r="C828" s="56">
        <v>151.85</v>
      </c>
      <c r="D828" s="56"/>
      <c r="E828" s="56">
        <v>0.3</v>
      </c>
      <c r="F828">
        <f>Table3[[#This Row],[DivPay]]*4</f>
        <v>1.2</v>
      </c>
      <c r="G828" s="2">
        <f>Table3[[#This Row],[FwdDiv]]/Table3[[#This Row],[SharePrice]]</f>
        <v>7.9025353967731322E-3</v>
      </c>
    </row>
    <row r="829" spans="2:7" ht="16" x14ac:dyDescent="0.2">
      <c r="B829" s="57">
        <v>43923</v>
      </c>
      <c r="C829" s="56">
        <v>157.38999999999999</v>
      </c>
      <c r="D829" s="56"/>
      <c r="E829" s="56">
        <v>0.3</v>
      </c>
      <c r="F829">
        <f>Table3[[#This Row],[DivPay]]*4</f>
        <v>1.2</v>
      </c>
      <c r="G829" s="2">
        <f>Table3[[#This Row],[FwdDiv]]/Table3[[#This Row],[SharePrice]]</f>
        <v>7.6243725776732963E-3</v>
      </c>
    </row>
    <row r="830" spans="2:7" ht="16" x14ac:dyDescent="0.2">
      <c r="B830" s="57">
        <v>43922</v>
      </c>
      <c r="C830" s="56">
        <v>153.11000000000001</v>
      </c>
      <c r="D830" s="56"/>
      <c r="E830" s="56">
        <v>0.3</v>
      </c>
      <c r="F830">
        <f>Table3[[#This Row],[DivPay]]*4</f>
        <v>1.2</v>
      </c>
      <c r="G830" s="2">
        <f>Table3[[#This Row],[FwdDiv]]/Table3[[#This Row],[SharePrice]]</f>
        <v>7.8375024492195137E-3</v>
      </c>
    </row>
    <row r="831" spans="2:7" ht="16" x14ac:dyDescent="0.2">
      <c r="B831" s="57">
        <v>43921</v>
      </c>
      <c r="C831" s="56">
        <v>161.12</v>
      </c>
      <c r="D831" s="56"/>
      <c r="E831" s="56">
        <v>0.3</v>
      </c>
      <c r="F831">
        <f>Table3[[#This Row],[DivPay]]*4</f>
        <v>1.2</v>
      </c>
      <c r="G831" s="2">
        <f>Table3[[#This Row],[FwdDiv]]/Table3[[#This Row],[SharePrice]]</f>
        <v>7.447864945382323E-3</v>
      </c>
    </row>
    <row r="832" spans="2:7" ht="16" x14ac:dyDescent="0.2">
      <c r="B832" s="57">
        <v>43920</v>
      </c>
      <c r="C832" s="56">
        <v>165.57</v>
      </c>
      <c r="D832" s="56"/>
      <c r="E832" s="56">
        <v>0.3</v>
      </c>
      <c r="F832">
        <f>Table3[[#This Row],[DivPay]]*4</f>
        <v>1.2</v>
      </c>
      <c r="G832" s="2">
        <f>Table3[[#This Row],[FwdDiv]]/Table3[[#This Row],[SharePrice]]</f>
        <v>7.247689798876608E-3</v>
      </c>
    </row>
    <row r="833" spans="2:7" ht="16" x14ac:dyDescent="0.2">
      <c r="B833" s="57">
        <v>43917</v>
      </c>
      <c r="C833" s="56">
        <v>161.56</v>
      </c>
      <c r="D833" s="56"/>
      <c r="E833" s="56">
        <v>0.3</v>
      </c>
      <c r="F833">
        <f>Table3[[#This Row],[DivPay]]*4</f>
        <v>1.2</v>
      </c>
      <c r="G833" s="2">
        <f>Table3[[#This Row],[FwdDiv]]/Table3[[#This Row],[SharePrice]]</f>
        <v>7.4275810844268379E-3</v>
      </c>
    </row>
    <row r="834" spans="2:7" ht="16" x14ac:dyDescent="0.2">
      <c r="B834" s="57">
        <v>43916</v>
      </c>
      <c r="C834" s="56">
        <v>168.88</v>
      </c>
      <c r="D834" s="56"/>
      <c r="E834" s="56">
        <v>0.3</v>
      </c>
      <c r="F834">
        <f>Table3[[#This Row],[DivPay]]*4</f>
        <v>1.2</v>
      </c>
      <c r="G834" s="2">
        <f>Table3[[#This Row],[FwdDiv]]/Table3[[#This Row],[SharePrice]]</f>
        <v>7.1056371387967785E-3</v>
      </c>
    </row>
    <row r="835" spans="2:7" ht="16" x14ac:dyDescent="0.2">
      <c r="B835" s="57">
        <v>43915</v>
      </c>
      <c r="C835" s="56">
        <v>161.78</v>
      </c>
      <c r="D835" s="56"/>
      <c r="E835" s="56">
        <v>0.3</v>
      </c>
      <c r="F835">
        <f>Table3[[#This Row],[DivPay]]*4</f>
        <v>1.2</v>
      </c>
      <c r="G835" s="2">
        <f>Table3[[#This Row],[FwdDiv]]/Table3[[#This Row],[SharePrice]]</f>
        <v>7.4174805291136112E-3</v>
      </c>
    </row>
    <row r="836" spans="2:7" ht="16" x14ac:dyDescent="0.2">
      <c r="B836" s="57">
        <v>43914</v>
      </c>
      <c r="C836" s="56">
        <v>154.53</v>
      </c>
      <c r="D836" s="56"/>
      <c r="E836" s="56">
        <v>0.3</v>
      </c>
      <c r="F836">
        <f>Table3[[#This Row],[DivPay]]*4</f>
        <v>1.2</v>
      </c>
      <c r="G836" s="2">
        <f>Table3[[#This Row],[FwdDiv]]/Table3[[#This Row],[SharePrice]]</f>
        <v>7.7654824305960005E-3</v>
      </c>
    </row>
    <row r="837" spans="2:7" ht="16" x14ac:dyDescent="0.2">
      <c r="B837" s="57">
        <v>43913</v>
      </c>
      <c r="C837" s="56">
        <v>135.74</v>
      </c>
      <c r="D837" s="56"/>
      <c r="E837" s="56">
        <v>0.3</v>
      </c>
      <c r="F837">
        <f>Table3[[#This Row],[DivPay]]*4</f>
        <v>1.2</v>
      </c>
      <c r="G837" s="2">
        <f>Table3[[#This Row],[FwdDiv]]/Table3[[#This Row],[SharePrice]]</f>
        <v>8.8404302342714007E-3</v>
      </c>
    </row>
    <row r="838" spans="2:7" ht="16" x14ac:dyDescent="0.2">
      <c r="B838" s="57">
        <v>43910</v>
      </c>
      <c r="C838" s="56">
        <v>146.83000000000001</v>
      </c>
      <c r="D838" s="56"/>
      <c r="E838" s="56">
        <v>0.3</v>
      </c>
      <c r="F838">
        <f>Table3[[#This Row],[DivPay]]*4</f>
        <v>1.2</v>
      </c>
      <c r="G838" s="2">
        <f>Table3[[#This Row],[FwdDiv]]/Table3[[#This Row],[SharePrice]]</f>
        <v>8.1727167472587341E-3</v>
      </c>
    </row>
    <row r="839" spans="2:7" ht="16" x14ac:dyDescent="0.2">
      <c r="B839" s="57">
        <v>43909</v>
      </c>
      <c r="C839" s="56">
        <v>152.25</v>
      </c>
      <c r="D839" s="56"/>
      <c r="E839" s="56">
        <v>0.3</v>
      </c>
      <c r="F839">
        <f>Table3[[#This Row],[DivPay]]*4</f>
        <v>1.2</v>
      </c>
      <c r="G839" s="2">
        <f>Table3[[#This Row],[FwdDiv]]/Table3[[#This Row],[SharePrice]]</f>
        <v>7.8817733990147777E-3</v>
      </c>
    </row>
    <row r="840" spans="2:7" ht="16" x14ac:dyDescent="0.2">
      <c r="B840" s="57">
        <v>43908</v>
      </c>
      <c r="C840" s="56">
        <v>148.47999999999999</v>
      </c>
      <c r="D840" s="56"/>
      <c r="E840" s="56">
        <v>0.3</v>
      </c>
      <c r="F840">
        <f>Table3[[#This Row],[DivPay]]*4</f>
        <v>1.2</v>
      </c>
      <c r="G840" s="2">
        <f>Table3[[#This Row],[FwdDiv]]/Table3[[#This Row],[SharePrice]]</f>
        <v>8.0818965517241385E-3</v>
      </c>
    </row>
    <row r="841" spans="2:7" ht="16" x14ac:dyDescent="0.2">
      <c r="B841" s="57">
        <v>43907</v>
      </c>
      <c r="C841" s="56">
        <v>157.88999999999999</v>
      </c>
      <c r="D841" s="56"/>
      <c r="E841" s="56">
        <v>0.3</v>
      </c>
      <c r="F841">
        <f>Table3[[#This Row],[DivPay]]*4</f>
        <v>1.2</v>
      </c>
      <c r="G841" s="2">
        <f>Table3[[#This Row],[FwdDiv]]/Table3[[#This Row],[SharePrice]]</f>
        <v>7.6002280068402052E-3</v>
      </c>
    </row>
    <row r="842" spans="2:7" ht="16" x14ac:dyDescent="0.2">
      <c r="B842" s="57">
        <v>43906</v>
      </c>
      <c r="C842" s="56">
        <v>152.01</v>
      </c>
      <c r="D842" s="56"/>
      <c r="E842" s="56">
        <v>0.3</v>
      </c>
      <c r="F842">
        <f>Table3[[#This Row],[DivPay]]*4</f>
        <v>1.2</v>
      </c>
      <c r="G842" s="2">
        <f>Table3[[#This Row],[FwdDiv]]/Table3[[#This Row],[SharePrice]]</f>
        <v>7.8942174856917301E-3</v>
      </c>
    </row>
    <row r="843" spans="2:7" ht="16" x14ac:dyDescent="0.2">
      <c r="B843" s="57">
        <v>43903</v>
      </c>
      <c r="C843" s="56">
        <v>175.83</v>
      </c>
      <c r="D843" s="56"/>
      <c r="E843" s="56">
        <v>0.3</v>
      </c>
      <c r="F843">
        <f>Table3[[#This Row],[DivPay]]*4</f>
        <v>1.2</v>
      </c>
      <c r="G843" s="2">
        <f>Table3[[#This Row],[FwdDiv]]/Table3[[#This Row],[SharePrice]]</f>
        <v>6.8247739293635888E-3</v>
      </c>
    </row>
    <row r="844" spans="2:7" ht="16" x14ac:dyDescent="0.2">
      <c r="B844" s="57">
        <v>43902</v>
      </c>
      <c r="C844" s="56">
        <v>160.08000000000001</v>
      </c>
      <c r="D844" s="56"/>
      <c r="E844" s="56">
        <v>0.3</v>
      </c>
      <c r="F844">
        <f>Table3[[#This Row],[DivPay]]*4</f>
        <v>1.2</v>
      </c>
      <c r="G844" s="2">
        <f>Table3[[#This Row],[FwdDiv]]/Table3[[#This Row],[SharePrice]]</f>
        <v>7.4962518740629676E-3</v>
      </c>
    </row>
    <row r="845" spans="2:7" ht="16" x14ac:dyDescent="0.2">
      <c r="B845" s="57">
        <v>43901</v>
      </c>
      <c r="C845" s="56">
        <v>172.95</v>
      </c>
      <c r="D845" s="56"/>
      <c r="E845" s="56">
        <v>0.3</v>
      </c>
      <c r="F845">
        <f>Table3[[#This Row],[DivPay]]*4</f>
        <v>1.2</v>
      </c>
      <c r="G845" s="2">
        <f>Table3[[#This Row],[FwdDiv]]/Table3[[#This Row],[SharePrice]]</f>
        <v>6.9384215091066789E-3</v>
      </c>
    </row>
    <row r="846" spans="2:7" ht="16" x14ac:dyDescent="0.2">
      <c r="B846" s="57">
        <v>43900</v>
      </c>
      <c r="C846" s="56">
        <v>182.6</v>
      </c>
      <c r="D846" s="56"/>
      <c r="E846" s="56">
        <v>0.3</v>
      </c>
      <c r="F846">
        <f>Table3[[#This Row],[DivPay]]*4</f>
        <v>1.2</v>
      </c>
      <c r="G846" s="2">
        <f>Table3[[#This Row],[FwdDiv]]/Table3[[#This Row],[SharePrice]]</f>
        <v>6.5717415115005475E-3</v>
      </c>
    </row>
    <row r="847" spans="2:7" ht="16" x14ac:dyDescent="0.2">
      <c r="B847" s="57">
        <v>43899</v>
      </c>
      <c r="C847" s="56">
        <v>171.13</v>
      </c>
      <c r="D847" s="56"/>
      <c r="E847" s="56">
        <v>0.3</v>
      </c>
      <c r="F847">
        <f>Table3[[#This Row],[DivPay]]*4</f>
        <v>1.2</v>
      </c>
      <c r="G847" s="2">
        <f>Table3[[#This Row],[FwdDiv]]/Table3[[#This Row],[SharePrice]]</f>
        <v>7.0122129375328694E-3</v>
      </c>
    </row>
    <row r="848" spans="2:7" ht="16" x14ac:dyDescent="0.2">
      <c r="B848" s="57">
        <v>43896</v>
      </c>
      <c r="C848" s="56">
        <v>184.36</v>
      </c>
      <c r="D848" s="56"/>
      <c r="E848" s="56">
        <v>0.3</v>
      </c>
      <c r="F848">
        <f>Table3[[#This Row],[DivPay]]*4</f>
        <v>1.2</v>
      </c>
      <c r="G848" s="2">
        <f>Table3[[#This Row],[FwdDiv]]/Table3[[#This Row],[SharePrice]]</f>
        <v>6.5090041223692767E-3</v>
      </c>
    </row>
    <row r="849" spans="2:7" ht="16" x14ac:dyDescent="0.2">
      <c r="B849" s="57">
        <v>43895</v>
      </c>
      <c r="C849" s="56">
        <v>186.96</v>
      </c>
      <c r="D849" s="56"/>
      <c r="E849" s="56">
        <v>0.3</v>
      </c>
      <c r="F849">
        <f>Table3[[#This Row],[DivPay]]*4</f>
        <v>1.2</v>
      </c>
      <c r="G849" s="2">
        <f>Table3[[#This Row],[FwdDiv]]/Table3[[#This Row],[SharePrice]]</f>
        <v>6.4184852374839533E-3</v>
      </c>
    </row>
    <row r="850" spans="2:7" ht="16" x14ac:dyDescent="0.2">
      <c r="B850" s="57">
        <v>43894</v>
      </c>
      <c r="C850" s="56">
        <v>194.29</v>
      </c>
      <c r="D850" s="56"/>
      <c r="E850" s="56">
        <v>0.3</v>
      </c>
      <c r="F850">
        <f>Table3[[#This Row],[DivPay]]*4</f>
        <v>1.2</v>
      </c>
      <c r="G850" s="2">
        <f>Table3[[#This Row],[FwdDiv]]/Table3[[#This Row],[SharePrice]]</f>
        <v>6.176334345565907E-3</v>
      </c>
    </row>
    <row r="851" spans="2:7" ht="16" x14ac:dyDescent="0.2">
      <c r="B851" s="57">
        <v>43893</v>
      </c>
      <c r="C851" s="56">
        <v>185.73</v>
      </c>
      <c r="D851" s="56"/>
      <c r="E851" s="56">
        <v>0.3</v>
      </c>
      <c r="F851">
        <f>Table3[[#This Row],[DivPay]]*4</f>
        <v>1.2</v>
      </c>
      <c r="G851" s="2">
        <f>Table3[[#This Row],[FwdDiv]]/Table3[[#This Row],[SharePrice]]</f>
        <v>6.4609917622355031E-3</v>
      </c>
    </row>
    <row r="852" spans="2:7" ht="16" x14ac:dyDescent="0.2">
      <c r="B852" s="57">
        <v>43892</v>
      </c>
      <c r="C852" s="56">
        <v>192.33</v>
      </c>
      <c r="D852" s="56"/>
      <c r="E852" s="56">
        <v>0.3</v>
      </c>
      <c r="F852">
        <f>Table3[[#This Row],[DivPay]]*4</f>
        <v>1.2</v>
      </c>
      <c r="G852" s="2">
        <f>Table3[[#This Row],[FwdDiv]]/Table3[[#This Row],[SharePrice]]</f>
        <v>6.2392762439557005E-3</v>
      </c>
    </row>
    <row r="853" spans="2:7" ht="16" x14ac:dyDescent="0.2">
      <c r="B853" s="57">
        <v>43889</v>
      </c>
      <c r="C853" s="56">
        <v>181.76</v>
      </c>
      <c r="D853" s="56"/>
      <c r="E853" s="56">
        <v>0.3</v>
      </c>
      <c r="F853">
        <f>Table3[[#This Row],[DivPay]]*4</f>
        <v>1.2</v>
      </c>
      <c r="G853" s="2">
        <f>Table3[[#This Row],[FwdDiv]]/Table3[[#This Row],[SharePrice]]</f>
        <v>6.6021126760563379E-3</v>
      </c>
    </row>
    <row r="854" spans="2:7" ht="16" x14ac:dyDescent="0.2">
      <c r="B854" s="57">
        <v>43888</v>
      </c>
      <c r="C854" s="56">
        <v>180.01</v>
      </c>
      <c r="D854" s="56"/>
      <c r="E854" s="56">
        <v>0.3</v>
      </c>
      <c r="F854">
        <f>Table3[[#This Row],[DivPay]]*4</f>
        <v>1.2</v>
      </c>
      <c r="G854" s="2">
        <f>Table3[[#This Row],[FwdDiv]]/Table3[[#This Row],[SharePrice]]</f>
        <v>6.6662963168712848E-3</v>
      </c>
    </row>
    <row r="855" spans="2:7" ht="16" x14ac:dyDescent="0.2">
      <c r="B855" s="57">
        <v>43887</v>
      </c>
      <c r="C855" s="56">
        <v>187.21</v>
      </c>
      <c r="D855" s="56"/>
      <c r="E855" s="56">
        <v>0.3</v>
      </c>
      <c r="F855">
        <f>Table3[[#This Row],[DivPay]]*4</f>
        <v>1.2</v>
      </c>
      <c r="G855" s="2">
        <f>Table3[[#This Row],[FwdDiv]]/Table3[[#This Row],[SharePrice]]</f>
        <v>6.4099140003204954E-3</v>
      </c>
    </row>
    <row r="856" spans="2:7" ht="16" x14ac:dyDescent="0.2">
      <c r="B856" s="57">
        <v>43886</v>
      </c>
      <c r="C856" s="56">
        <v>188.4</v>
      </c>
      <c r="D856" s="56"/>
      <c r="E856" s="56">
        <v>0.3</v>
      </c>
      <c r="F856">
        <f>Table3[[#This Row],[DivPay]]*4</f>
        <v>1.2</v>
      </c>
      <c r="G856" s="2">
        <f>Table3[[#This Row],[FwdDiv]]/Table3[[#This Row],[SharePrice]]</f>
        <v>6.3694267515923561E-3</v>
      </c>
    </row>
    <row r="857" spans="2:7" ht="16" x14ac:dyDescent="0.2">
      <c r="B857" s="57">
        <v>43885</v>
      </c>
      <c r="C857" s="56">
        <v>198.79</v>
      </c>
      <c r="D857" s="56"/>
      <c r="E857" s="56">
        <v>0.3</v>
      </c>
      <c r="F857">
        <f>Table3[[#This Row],[DivPay]]*4</f>
        <v>1.2</v>
      </c>
      <c r="G857" s="2">
        <f>Table3[[#This Row],[FwdDiv]]/Table3[[#This Row],[SharePrice]]</f>
        <v>6.0365209517581368E-3</v>
      </c>
    </row>
    <row r="858" spans="2:7" ht="16" x14ac:dyDescent="0.2">
      <c r="B858" s="57">
        <v>43882</v>
      </c>
      <c r="C858" s="56">
        <v>208.81</v>
      </c>
      <c r="D858" s="56"/>
      <c r="E858" s="56">
        <v>0.3</v>
      </c>
      <c r="F858">
        <f>Table3[[#This Row],[DivPay]]*4</f>
        <v>1.2</v>
      </c>
      <c r="G858" s="2">
        <f>Table3[[#This Row],[FwdDiv]]/Table3[[#This Row],[SharePrice]]</f>
        <v>5.7468512044442314E-3</v>
      </c>
    </row>
    <row r="859" spans="2:7" ht="16" x14ac:dyDescent="0.2">
      <c r="B859" s="57">
        <v>43881</v>
      </c>
      <c r="C859" s="56">
        <v>211.45</v>
      </c>
      <c r="D859" s="56"/>
      <c r="E859" s="56">
        <v>0.3</v>
      </c>
      <c r="F859">
        <f>Table3[[#This Row],[DivPay]]*4</f>
        <v>1.2</v>
      </c>
      <c r="G859" s="2">
        <f>Table3[[#This Row],[FwdDiv]]/Table3[[#This Row],[SharePrice]]</f>
        <v>5.6751004965712934E-3</v>
      </c>
    </row>
    <row r="860" spans="2:7" ht="16" x14ac:dyDescent="0.2">
      <c r="B860" s="57">
        <v>43880</v>
      </c>
      <c r="C860" s="56">
        <v>213.31</v>
      </c>
      <c r="D860" s="56"/>
      <c r="E860" s="56">
        <v>0.3</v>
      </c>
      <c r="F860">
        <f>Table3[[#This Row],[DivPay]]*4</f>
        <v>1.2</v>
      </c>
      <c r="G860" s="2">
        <f>Table3[[#This Row],[FwdDiv]]/Table3[[#This Row],[SharePrice]]</f>
        <v>5.6256153016736206E-3</v>
      </c>
    </row>
    <row r="861" spans="2:7" ht="16" x14ac:dyDescent="0.2">
      <c r="B861" s="57">
        <v>43879</v>
      </c>
      <c r="C861" s="56">
        <v>211.2</v>
      </c>
      <c r="D861" s="56"/>
      <c r="E861" s="56">
        <v>0.3</v>
      </c>
      <c r="F861">
        <f>Table3[[#This Row],[DivPay]]*4</f>
        <v>1.2</v>
      </c>
      <c r="G861" s="2">
        <f>Table3[[#This Row],[FwdDiv]]/Table3[[#This Row],[SharePrice]]</f>
        <v>5.681818181818182E-3</v>
      </c>
    </row>
    <row r="862" spans="2:7" ht="16" x14ac:dyDescent="0.2">
      <c r="B862" s="57">
        <v>43875</v>
      </c>
      <c r="C862" s="56">
        <v>210.29</v>
      </c>
      <c r="D862" s="56"/>
      <c r="E862" s="56">
        <v>0.3</v>
      </c>
      <c r="F862">
        <f>Table3[[#This Row],[DivPay]]*4</f>
        <v>1.2</v>
      </c>
      <c r="G862" s="2">
        <f>Table3[[#This Row],[FwdDiv]]/Table3[[#This Row],[SharePrice]]</f>
        <v>5.7064054401065193E-3</v>
      </c>
    </row>
    <row r="863" spans="2:7" ht="16" x14ac:dyDescent="0.2">
      <c r="B863" s="57">
        <v>43874</v>
      </c>
      <c r="C863" s="56">
        <v>207.4</v>
      </c>
      <c r="D863" s="56">
        <v>0.3</v>
      </c>
      <c r="E863" s="56">
        <v>0.3</v>
      </c>
      <c r="F863">
        <f>Table3[[#This Row],[DivPay]]*4</f>
        <v>1.2</v>
      </c>
      <c r="G863" s="2">
        <f>Table3[[#This Row],[FwdDiv]]/Table3[[#This Row],[SharePrice]]</f>
        <v>5.7859209257473477E-3</v>
      </c>
    </row>
    <row r="864" spans="2:7" ht="16" x14ac:dyDescent="0.2">
      <c r="B864" s="57">
        <v>43873</v>
      </c>
      <c r="C864" s="56">
        <v>207.44</v>
      </c>
      <c r="D864" s="56"/>
      <c r="E864" s="56">
        <v>0.3</v>
      </c>
      <c r="F864">
        <f>Table3[[#This Row],[DivPay]]*4</f>
        <v>1.2</v>
      </c>
      <c r="G864" s="2">
        <f>Table3[[#This Row],[FwdDiv]]/Table3[[#This Row],[SharePrice]]</f>
        <v>5.7848052448900887E-3</v>
      </c>
    </row>
    <row r="865" spans="2:7" ht="16" x14ac:dyDescent="0.2">
      <c r="B865" s="57">
        <v>43872</v>
      </c>
      <c r="C865" s="56">
        <v>203.94</v>
      </c>
      <c r="D865" s="56"/>
      <c r="E865" s="56">
        <v>0.3</v>
      </c>
      <c r="F865">
        <f>Table3[[#This Row],[DivPay]]*4</f>
        <v>1.2</v>
      </c>
      <c r="G865" s="2">
        <f>Table3[[#This Row],[FwdDiv]]/Table3[[#This Row],[SharePrice]]</f>
        <v>5.8840835539864661E-3</v>
      </c>
    </row>
    <row r="866" spans="2:7" ht="16" x14ac:dyDescent="0.2">
      <c r="B866" s="57">
        <v>43871</v>
      </c>
      <c r="C866" s="56">
        <v>205.99</v>
      </c>
      <c r="D866" s="56"/>
      <c r="E866" s="56">
        <v>0.3</v>
      </c>
      <c r="F866">
        <f>Table3[[#This Row],[DivPay]]*4</f>
        <v>1.2</v>
      </c>
      <c r="G866" s="2">
        <f>Table3[[#This Row],[FwdDiv]]/Table3[[#This Row],[SharePrice]]</f>
        <v>5.8255255109471325E-3</v>
      </c>
    </row>
    <row r="867" spans="2:7" ht="16" x14ac:dyDescent="0.2">
      <c r="B867" s="57">
        <v>43868</v>
      </c>
      <c r="C867" s="56">
        <v>202.74</v>
      </c>
      <c r="D867" s="56"/>
      <c r="E867" s="56">
        <v>0.3</v>
      </c>
      <c r="F867">
        <f>Table3[[#This Row],[DivPay]]*4</f>
        <v>1.2</v>
      </c>
      <c r="G867" s="2">
        <f>Table3[[#This Row],[FwdDiv]]/Table3[[#This Row],[SharePrice]]</f>
        <v>5.9189109203906477E-3</v>
      </c>
    </row>
    <row r="868" spans="2:7" ht="16" x14ac:dyDescent="0.2">
      <c r="B868" s="57">
        <v>43867</v>
      </c>
      <c r="C868" s="56">
        <v>203.04</v>
      </c>
      <c r="D868" s="56"/>
      <c r="E868" s="56">
        <v>0.3</v>
      </c>
      <c r="F868">
        <f>Table3[[#This Row],[DivPay]]*4</f>
        <v>1.2</v>
      </c>
      <c r="G868" s="2">
        <f>Table3[[#This Row],[FwdDiv]]/Table3[[#This Row],[SharePrice]]</f>
        <v>5.9101654846335696E-3</v>
      </c>
    </row>
    <row r="869" spans="2:7" ht="16" x14ac:dyDescent="0.2">
      <c r="B869" s="57">
        <v>43866</v>
      </c>
      <c r="C869" s="56">
        <v>202.81</v>
      </c>
      <c r="D869" s="56"/>
      <c r="E869" s="56">
        <v>0.3</v>
      </c>
      <c r="F869">
        <f>Table3[[#This Row],[DivPay]]*4</f>
        <v>1.2</v>
      </c>
      <c r="G869" s="2">
        <f>Table3[[#This Row],[FwdDiv]]/Table3[[#This Row],[SharePrice]]</f>
        <v>5.9168680045362651E-3</v>
      </c>
    </row>
    <row r="870" spans="2:7" ht="16" x14ac:dyDescent="0.2">
      <c r="B870" s="57">
        <v>43865</v>
      </c>
      <c r="C870" s="56">
        <v>203.56</v>
      </c>
      <c r="D870" s="56"/>
      <c r="E870" s="56">
        <v>0.3</v>
      </c>
      <c r="F870">
        <f>Table3[[#This Row],[DivPay]]*4</f>
        <v>1.2</v>
      </c>
      <c r="G870" s="2">
        <f>Table3[[#This Row],[FwdDiv]]/Table3[[#This Row],[SharePrice]]</f>
        <v>5.895067793279622E-3</v>
      </c>
    </row>
    <row r="871" spans="2:7" ht="16" x14ac:dyDescent="0.2">
      <c r="B871" s="57">
        <v>43864</v>
      </c>
      <c r="C871" s="56">
        <v>200.81</v>
      </c>
      <c r="D871" s="56"/>
      <c r="E871" s="56">
        <v>0.3</v>
      </c>
      <c r="F871">
        <f>Table3[[#This Row],[DivPay]]*4</f>
        <v>1.2</v>
      </c>
      <c r="G871" s="2">
        <f>Table3[[#This Row],[FwdDiv]]/Table3[[#This Row],[SharePrice]]</f>
        <v>5.9757980180269905E-3</v>
      </c>
    </row>
    <row r="872" spans="2:7" ht="16" x14ac:dyDescent="0.2">
      <c r="B872" s="57">
        <v>43861</v>
      </c>
      <c r="C872" s="56">
        <v>198.97</v>
      </c>
      <c r="D872" s="56"/>
      <c r="E872" s="56">
        <v>0.3</v>
      </c>
      <c r="F872">
        <f>Table3[[#This Row],[DivPay]]*4</f>
        <v>1.2</v>
      </c>
      <c r="G872" s="2">
        <f>Table3[[#This Row],[FwdDiv]]/Table3[[#This Row],[SharePrice]]</f>
        <v>6.0310599587877567E-3</v>
      </c>
    </row>
    <row r="873" spans="2:7" ht="16" x14ac:dyDescent="0.2">
      <c r="B873" s="57">
        <v>43860</v>
      </c>
      <c r="C873" s="56">
        <v>208.21</v>
      </c>
      <c r="D873" s="56"/>
      <c r="E873" s="56">
        <v>0.3</v>
      </c>
      <c r="F873">
        <f>Table3[[#This Row],[DivPay]]*4</f>
        <v>1.2</v>
      </c>
      <c r="G873" s="2">
        <f>Table3[[#This Row],[FwdDiv]]/Table3[[#This Row],[SharePrice]]</f>
        <v>5.7634119398684014E-3</v>
      </c>
    </row>
    <row r="874" spans="2:7" ht="16" x14ac:dyDescent="0.2">
      <c r="B874" s="57">
        <v>43859</v>
      </c>
      <c r="C874" s="56">
        <v>204.86</v>
      </c>
      <c r="D874" s="56"/>
      <c r="E874" s="56">
        <v>0.3</v>
      </c>
      <c r="F874">
        <f>Table3[[#This Row],[DivPay]]*4</f>
        <v>1.2</v>
      </c>
      <c r="G874" s="2">
        <f>Table3[[#This Row],[FwdDiv]]/Table3[[#This Row],[SharePrice]]</f>
        <v>5.8576588889973635E-3</v>
      </c>
    </row>
    <row r="875" spans="2:7" ht="16" x14ac:dyDescent="0.2">
      <c r="B875" s="57">
        <v>43858</v>
      </c>
      <c r="C875" s="56">
        <v>202.85</v>
      </c>
      <c r="D875" s="56"/>
      <c r="E875" s="56">
        <v>0.3</v>
      </c>
      <c r="F875">
        <f>Table3[[#This Row],[DivPay]]*4</f>
        <v>1.2</v>
      </c>
      <c r="G875" s="2">
        <f>Table3[[#This Row],[FwdDiv]]/Table3[[#This Row],[SharePrice]]</f>
        <v>5.9157012570865168E-3</v>
      </c>
    </row>
    <row r="876" spans="2:7" ht="16" x14ac:dyDescent="0.2">
      <c r="B876" s="57">
        <v>43857</v>
      </c>
      <c r="C876" s="56">
        <v>201.69</v>
      </c>
      <c r="D876" s="56"/>
      <c r="E876" s="56">
        <v>0.3</v>
      </c>
      <c r="F876">
        <f>Table3[[#This Row],[DivPay]]*4</f>
        <v>1.2</v>
      </c>
      <c r="G876" s="2">
        <f>Table3[[#This Row],[FwdDiv]]/Table3[[#This Row],[SharePrice]]</f>
        <v>5.949724825226833E-3</v>
      </c>
    </row>
    <row r="877" spans="2:7" ht="16" x14ac:dyDescent="0.2">
      <c r="B877" s="57">
        <v>43854</v>
      </c>
      <c r="C877" s="56">
        <v>205</v>
      </c>
      <c r="D877" s="56"/>
      <c r="E877" s="56">
        <v>0.3</v>
      </c>
      <c r="F877">
        <f>Table3[[#This Row],[DivPay]]*4</f>
        <v>1.2</v>
      </c>
      <c r="G877" s="2">
        <f>Table3[[#This Row],[FwdDiv]]/Table3[[#This Row],[SharePrice]]</f>
        <v>5.8536585365853658E-3</v>
      </c>
    </row>
    <row r="878" spans="2:7" ht="16" x14ac:dyDescent="0.2">
      <c r="B878" s="57">
        <v>43853</v>
      </c>
      <c r="C878" s="56">
        <v>206.52</v>
      </c>
      <c r="D878" s="56"/>
      <c r="E878" s="56">
        <v>0.3</v>
      </c>
      <c r="F878">
        <f>Table3[[#This Row],[DivPay]]*4</f>
        <v>1.2</v>
      </c>
      <c r="G878" s="2">
        <f>Table3[[#This Row],[FwdDiv]]/Table3[[#This Row],[SharePrice]]</f>
        <v>5.8105752469494471E-3</v>
      </c>
    </row>
    <row r="879" spans="2:7" ht="16" x14ac:dyDescent="0.2">
      <c r="B879" s="57">
        <v>43852</v>
      </c>
      <c r="C879" s="56">
        <v>207.9</v>
      </c>
      <c r="D879" s="56"/>
      <c r="E879" s="56">
        <v>0.3</v>
      </c>
      <c r="F879">
        <f>Table3[[#This Row],[DivPay]]*4</f>
        <v>1.2</v>
      </c>
      <c r="G879" s="2">
        <f>Table3[[#This Row],[FwdDiv]]/Table3[[#This Row],[SharePrice]]</f>
        <v>5.772005772005772E-3</v>
      </c>
    </row>
    <row r="880" spans="2:7" ht="16" x14ac:dyDescent="0.2">
      <c r="B880" s="57">
        <v>43851</v>
      </c>
      <c r="C880" s="56">
        <v>207.29</v>
      </c>
      <c r="D880" s="56"/>
      <c r="E880" s="56">
        <v>0.3</v>
      </c>
      <c r="F880">
        <f>Table3[[#This Row],[DivPay]]*4</f>
        <v>1.2</v>
      </c>
      <c r="G880" s="2">
        <f>Table3[[#This Row],[FwdDiv]]/Table3[[#This Row],[SharePrice]]</f>
        <v>5.7889912682715034E-3</v>
      </c>
    </row>
    <row r="881" spans="2:7" ht="16" x14ac:dyDescent="0.2">
      <c r="B881" s="57">
        <v>43847</v>
      </c>
      <c r="C881" s="56">
        <v>204.7</v>
      </c>
      <c r="D881" s="56"/>
      <c r="E881" s="56">
        <v>0.3</v>
      </c>
      <c r="F881">
        <f>Table3[[#This Row],[DivPay]]*4</f>
        <v>1.2</v>
      </c>
      <c r="G881" s="2">
        <f>Table3[[#This Row],[FwdDiv]]/Table3[[#This Row],[SharePrice]]</f>
        <v>5.8622374206155348E-3</v>
      </c>
    </row>
    <row r="882" spans="2:7" ht="16" x14ac:dyDescent="0.2">
      <c r="B882" s="57">
        <v>43846</v>
      </c>
      <c r="C882" s="56">
        <v>200.95</v>
      </c>
      <c r="D882" s="56"/>
      <c r="E882" s="56">
        <v>0.3</v>
      </c>
      <c r="F882">
        <f>Table3[[#This Row],[DivPay]]*4</f>
        <v>1.2</v>
      </c>
      <c r="G882" s="2">
        <f>Table3[[#This Row],[FwdDiv]]/Table3[[#This Row],[SharePrice]]</f>
        <v>5.9716347350087084E-3</v>
      </c>
    </row>
    <row r="883" spans="2:7" ht="16" x14ac:dyDescent="0.2">
      <c r="B883" s="57">
        <v>43845</v>
      </c>
      <c r="C883" s="56">
        <v>199.8</v>
      </c>
      <c r="D883" s="56"/>
      <c r="E883" s="56">
        <v>0.3</v>
      </c>
      <c r="F883">
        <f>Table3[[#This Row],[DivPay]]*4</f>
        <v>1.2</v>
      </c>
      <c r="G883" s="2">
        <f>Table3[[#This Row],[FwdDiv]]/Table3[[#This Row],[SharePrice]]</f>
        <v>6.0060060060060051E-3</v>
      </c>
    </row>
    <row r="884" spans="2:7" ht="16" x14ac:dyDescent="0.2">
      <c r="B884" s="57">
        <v>43844</v>
      </c>
      <c r="C884" s="56">
        <v>196.05</v>
      </c>
      <c r="D884" s="56"/>
      <c r="E884" s="56">
        <v>0.3</v>
      </c>
      <c r="F884">
        <f>Table3[[#This Row],[DivPay]]*4</f>
        <v>1.2</v>
      </c>
      <c r="G884" s="2">
        <f>Table3[[#This Row],[FwdDiv]]/Table3[[#This Row],[SharePrice]]</f>
        <v>6.1208875286916601E-3</v>
      </c>
    </row>
    <row r="885" spans="2:7" ht="16" x14ac:dyDescent="0.2">
      <c r="B885" s="57">
        <v>43843</v>
      </c>
      <c r="C885" s="56">
        <v>195.33</v>
      </c>
      <c r="D885" s="56"/>
      <c r="E885" s="56">
        <v>0.3</v>
      </c>
      <c r="F885">
        <f>Table3[[#This Row],[DivPay]]*4</f>
        <v>1.2</v>
      </c>
      <c r="G885" s="2">
        <f>Table3[[#This Row],[FwdDiv]]/Table3[[#This Row],[SharePrice]]</f>
        <v>6.1434495469205952E-3</v>
      </c>
    </row>
    <row r="886" spans="2:7" ht="16" x14ac:dyDescent="0.2">
      <c r="B886" s="57">
        <v>43840</v>
      </c>
      <c r="C886" s="56">
        <v>193.77</v>
      </c>
      <c r="D886" s="56"/>
      <c r="E886" s="56">
        <v>0.3</v>
      </c>
      <c r="F886">
        <f>Table3[[#This Row],[DivPay]]*4</f>
        <v>1.2</v>
      </c>
      <c r="G886" s="2">
        <f>Table3[[#This Row],[FwdDiv]]/Table3[[#This Row],[SharePrice]]</f>
        <v>6.1929091190586769E-3</v>
      </c>
    </row>
    <row r="887" spans="2:7" ht="16" x14ac:dyDescent="0.2">
      <c r="B887" s="57">
        <v>43839</v>
      </c>
      <c r="C887" s="56">
        <v>193.25</v>
      </c>
      <c r="D887" s="56"/>
      <c r="E887" s="56">
        <v>0.3</v>
      </c>
      <c r="F887">
        <f>Table3[[#This Row],[DivPay]]*4</f>
        <v>1.2</v>
      </c>
      <c r="G887" s="2">
        <f>Table3[[#This Row],[FwdDiv]]/Table3[[#This Row],[SharePrice]]</f>
        <v>6.2095730918499351E-3</v>
      </c>
    </row>
    <row r="888" spans="2:7" ht="16" x14ac:dyDescent="0.2">
      <c r="B888" s="57">
        <v>43838</v>
      </c>
      <c r="C888" s="56">
        <v>191.92</v>
      </c>
      <c r="D888" s="56"/>
      <c r="E888" s="56">
        <v>0.3</v>
      </c>
      <c r="F888">
        <f>Table3[[#This Row],[DivPay]]*4</f>
        <v>1.2</v>
      </c>
      <c r="G888" s="2">
        <f>Table3[[#This Row],[FwdDiv]]/Table3[[#This Row],[SharePrice]]</f>
        <v>6.2526052521884121E-3</v>
      </c>
    </row>
    <row r="889" spans="2:7" ht="16" x14ac:dyDescent="0.2">
      <c r="B889" s="57">
        <v>43837</v>
      </c>
      <c r="C889" s="56">
        <v>188.69</v>
      </c>
      <c r="D889" s="56"/>
      <c r="E889" s="56">
        <v>0.3</v>
      </c>
      <c r="F889">
        <f>Table3[[#This Row],[DivPay]]*4</f>
        <v>1.2</v>
      </c>
      <c r="G889" s="2">
        <f>Table3[[#This Row],[FwdDiv]]/Table3[[#This Row],[SharePrice]]</f>
        <v>6.3596375006624625E-3</v>
      </c>
    </row>
    <row r="890" spans="2:7" ht="16" x14ac:dyDescent="0.2">
      <c r="B890" s="57">
        <v>43836</v>
      </c>
      <c r="C890" s="56">
        <v>189.19</v>
      </c>
      <c r="D890" s="56"/>
      <c r="E890" s="56">
        <v>0.3</v>
      </c>
      <c r="F890">
        <f>Table3[[#This Row],[DivPay]]*4</f>
        <v>1.2</v>
      </c>
      <c r="G890" s="2">
        <f>Table3[[#This Row],[FwdDiv]]/Table3[[#This Row],[SharePrice]]</f>
        <v>6.3428299593001744E-3</v>
      </c>
    </row>
    <row r="891" spans="2:7" ht="16" x14ac:dyDescent="0.2">
      <c r="B891" s="57">
        <v>43833</v>
      </c>
      <c r="C891" s="56">
        <v>189.6</v>
      </c>
      <c r="D891" s="56"/>
      <c r="E891" s="56">
        <v>0.3</v>
      </c>
      <c r="F891">
        <f>Table3[[#This Row],[DivPay]]*4</f>
        <v>1.2</v>
      </c>
      <c r="G891" s="2">
        <f>Table3[[#This Row],[FwdDiv]]/Table3[[#This Row],[SharePrice]]</f>
        <v>6.3291139240506328E-3</v>
      </c>
    </row>
    <row r="892" spans="2:7" ht="16" x14ac:dyDescent="0.2">
      <c r="B892" s="57">
        <v>43832</v>
      </c>
      <c r="C892" s="56">
        <v>191.12</v>
      </c>
      <c r="D892" s="56"/>
      <c r="E892" s="56">
        <v>0.3</v>
      </c>
      <c r="F892">
        <f>Table3[[#This Row],[DivPay]]*4</f>
        <v>1.2</v>
      </c>
      <c r="G892" s="2">
        <f>Table3[[#This Row],[FwdDiv]]/Table3[[#This Row],[SharePrice]]</f>
        <v>6.2787777312683125E-3</v>
      </c>
    </row>
    <row r="893" spans="2:7" ht="16" x14ac:dyDescent="0.2">
      <c r="B893" s="57">
        <v>43830</v>
      </c>
      <c r="C893" s="56">
        <v>187.9</v>
      </c>
      <c r="D893" s="56"/>
      <c r="E893" s="56">
        <v>0.3</v>
      </c>
      <c r="F893">
        <f>Table3[[#This Row],[DivPay]]*4</f>
        <v>1.2</v>
      </c>
      <c r="G893" s="2">
        <f>Table3[[#This Row],[FwdDiv]]/Table3[[#This Row],[SharePrice]]</f>
        <v>6.3863757317722189E-3</v>
      </c>
    </row>
    <row r="894" spans="2:7" ht="16" x14ac:dyDescent="0.2">
      <c r="B894" s="57">
        <v>43829</v>
      </c>
      <c r="C894" s="56">
        <v>187.83</v>
      </c>
      <c r="D894" s="56"/>
      <c r="E894" s="56">
        <v>0.3</v>
      </c>
      <c r="F894">
        <f>Table3[[#This Row],[DivPay]]*4</f>
        <v>1.2</v>
      </c>
      <c r="G894" s="2">
        <f>Table3[[#This Row],[FwdDiv]]/Table3[[#This Row],[SharePrice]]</f>
        <v>6.3887557898099339E-3</v>
      </c>
    </row>
    <row r="895" spans="2:7" ht="16" x14ac:dyDescent="0.2">
      <c r="B895" s="57">
        <v>43826</v>
      </c>
      <c r="C895" s="56">
        <v>189.39</v>
      </c>
      <c r="D895" s="56"/>
      <c r="E895" s="56">
        <v>0.3</v>
      </c>
      <c r="F895">
        <f>Table3[[#This Row],[DivPay]]*4</f>
        <v>1.2</v>
      </c>
      <c r="G895" s="2">
        <f>Table3[[#This Row],[FwdDiv]]/Table3[[#This Row],[SharePrice]]</f>
        <v>6.336131791541264E-3</v>
      </c>
    </row>
    <row r="896" spans="2:7" ht="16" x14ac:dyDescent="0.2">
      <c r="B896" s="57">
        <v>43825</v>
      </c>
      <c r="C896" s="56">
        <v>189.16</v>
      </c>
      <c r="D896" s="56"/>
      <c r="E896" s="56">
        <v>0.3</v>
      </c>
      <c r="F896">
        <f>Table3[[#This Row],[DivPay]]*4</f>
        <v>1.2</v>
      </c>
      <c r="G896" s="2">
        <f>Table3[[#This Row],[FwdDiv]]/Table3[[#This Row],[SharePrice]]</f>
        <v>6.3438359061112285E-3</v>
      </c>
    </row>
    <row r="897" spans="2:7" ht="16" x14ac:dyDescent="0.2">
      <c r="B897" s="57">
        <v>43823</v>
      </c>
      <c r="C897" s="56">
        <v>187.57</v>
      </c>
      <c r="D897" s="56"/>
      <c r="E897" s="56">
        <v>0.3</v>
      </c>
      <c r="F897">
        <f>Table3[[#This Row],[DivPay]]*4</f>
        <v>1.2</v>
      </c>
      <c r="G897" s="2">
        <f>Table3[[#This Row],[FwdDiv]]/Table3[[#This Row],[SharePrice]]</f>
        <v>6.3976115583515491E-3</v>
      </c>
    </row>
    <row r="898" spans="2:7" ht="16" x14ac:dyDescent="0.2">
      <c r="B898" s="57">
        <v>43822</v>
      </c>
      <c r="C898" s="56">
        <v>187.08</v>
      </c>
      <c r="D898" s="56"/>
      <c r="E898" s="56">
        <v>0.3</v>
      </c>
      <c r="F898">
        <f>Table3[[#This Row],[DivPay]]*4</f>
        <v>1.2</v>
      </c>
      <c r="G898" s="2">
        <f>Table3[[#This Row],[FwdDiv]]/Table3[[#This Row],[SharePrice]]</f>
        <v>6.4143681847338031E-3</v>
      </c>
    </row>
    <row r="899" spans="2:7" ht="16" x14ac:dyDescent="0.2">
      <c r="B899" s="57">
        <v>43819</v>
      </c>
      <c r="C899" s="56">
        <v>188</v>
      </c>
      <c r="D899" s="56"/>
      <c r="E899" s="56">
        <v>0.3</v>
      </c>
      <c r="F899">
        <f>Table3[[#This Row],[DivPay]]*4</f>
        <v>1.2</v>
      </c>
      <c r="G899" s="2">
        <f>Table3[[#This Row],[FwdDiv]]/Table3[[#This Row],[SharePrice]]</f>
        <v>6.382978723404255E-3</v>
      </c>
    </row>
    <row r="900" spans="2:7" ht="16" x14ac:dyDescent="0.2">
      <c r="B900" s="57">
        <v>43818</v>
      </c>
      <c r="C900" s="56">
        <v>186.54</v>
      </c>
      <c r="D900" s="56"/>
      <c r="E900" s="56">
        <v>0.3</v>
      </c>
      <c r="F900">
        <f>Table3[[#This Row],[DivPay]]*4</f>
        <v>1.2</v>
      </c>
      <c r="G900" s="2">
        <f>Table3[[#This Row],[FwdDiv]]/Table3[[#This Row],[SharePrice]]</f>
        <v>6.4329366355741395E-3</v>
      </c>
    </row>
    <row r="901" spans="2:7" ht="16" x14ac:dyDescent="0.2">
      <c r="B901" s="57">
        <v>43817</v>
      </c>
      <c r="C901" s="56">
        <v>184.9</v>
      </c>
      <c r="D901" s="56"/>
      <c r="E901" s="56">
        <v>0.3</v>
      </c>
      <c r="F901">
        <f>Table3[[#This Row],[DivPay]]*4</f>
        <v>1.2</v>
      </c>
      <c r="G901" s="2">
        <f>Table3[[#This Row],[FwdDiv]]/Table3[[#This Row],[SharePrice]]</f>
        <v>6.4899945916711728E-3</v>
      </c>
    </row>
    <row r="902" spans="2:7" ht="16" x14ac:dyDescent="0.2">
      <c r="B902" s="57">
        <v>43816</v>
      </c>
      <c r="C902" s="56">
        <v>185.52</v>
      </c>
      <c r="D902" s="56"/>
      <c r="E902" s="56">
        <v>0.3</v>
      </c>
      <c r="F902">
        <f>Table3[[#This Row],[DivPay]]*4</f>
        <v>1.2</v>
      </c>
      <c r="G902" s="2">
        <f>Table3[[#This Row],[FwdDiv]]/Table3[[#This Row],[SharePrice]]</f>
        <v>6.4683053040103487E-3</v>
      </c>
    </row>
    <row r="903" spans="2:7" ht="16" x14ac:dyDescent="0.2">
      <c r="B903" s="57">
        <v>43815</v>
      </c>
      <c r="C903" s="56">
        <v>186.24</v>
      </c>
      <c r="D903" s="56"/>
      <c r="E903" s="56">
        <v>0.3</v>
      </c>
      <c r="F903">
        <f>Table3[[#This Row],[DivPay]]*4</f>
        <v>1.2</v>
      </c>
      <c r="G903" s="2">
        <f>Table3[[#This Row],[FwdDiv]]/Table3[[#This Row],[SharePrice]]</f>
        <v>6.4432989690721646E-3</v>
      </c>
    </row>
    <row r="904" spans="2:7" ht="16" x14ac:dyDescent="0.2">
      <c r="B904" s="57">
        <v>43812</v>
      </c>
      <c r="C904" s="56">
        <v>185.14</v>
      </c>
      <c r="D904" s="56"/>
      <c r="E904" s="56">
        <v>0.3</v>
      </c>
      <c r="F904">
        <f>Table3[[#This Row],[DivPay]]*4</f>
        <v>1.2</v>
      </c>
      <c r="G904" s="2">
        <f>Table3[[#This Row],[FwdDiv]]/Table3[[#This Row],[SharePrice]]</f>
        <v>6.4815815058874371E-3</v>
      </c>
    </row>
    <row r="905" spans="2:7" ht="16" x14ac:dyDescent="0.2">
      <c r="B905" s="57">
        <v>43811</v>
      </c>
      <c r="C905" s="56">
        <v>182.64</v>
      </c>
      <c r="D905" s="56"/>
      <c r="E905" s="56">
        <v>0.3</v>
      </c>
      <c r="F905">
        <f>Table3[[#This Row],[DivPay]]*4</f>
        <v>1.2</v>
      </c>
      <c r="G905" s="2">
        <f>Table3[[#This Row],[FwdDiv]]/Table3[[#This Row],[SharePrice]]</f>
        <v>6.5703022339027601E-3</v>
      </c>
    </row>
    <row r="906" spans="2:7" ht="16" x14ac:dyDescent="0.2">
      <c r="B906" s="57">
        <v>43810</v>
      </c>
      <c r="C906" s="56">
        <v>182.01</v>
      </c>
      <c r="D906" s="56"/>
      <c r="E906" s="56">
        <v>0.3</v>
      </c>
      <c r="F906">
        <f>Table3[[#This Row],[DivPay]]*4</f>
        <v>1.2</v>
      </c>
      <c r="G906" s="2">
        <f>Table3[[#This Row],[FwdDiv]]/Table3[[#This Row],[SharePrice]]</f>
        <v>6.5930443382231745E-3</v>
      </c>
    </row>
    <row r="907" spans="2:7" ht="16" x14ac:dyDescent="0.2">
      <c r="B907" s="57">
        <v>43809</v>
      </c>
      <c r="C907" s="56">
        <v>182.26</v>
      </c>
      <c r="D907" s="56"/>
      <c r="E907" s="56">
        <v>0.3</v>
      </c>
      <c r="F907">
        <f>Table3[[#This Row],[DivPay]]*4</f>
        <v>1.2</v>
      </c>
      <c r="G907" s="2">
        <f>Table3[[#This Row],[FwdDiv]]/Table3[[#This Row],[SharePrice]]</f>
        <v>6.584000877866784E-3</v>
      </c>
    </row>
    <row r="908" spans="2:7" ht="16" x14ac:dyDescent="0.2">
      <c r="B908" s="57">
        <v>43808</v>
      </c>
      <c r="C908" s="56">
        <v>182.92</v>
      </c>
      <c r="D908" s="56"/>
      <c r="E908" s="56">
        <v>0.3</v>
      </c>
      <c r="F908">
        <f>Table3[[#This Row],[DivPay]]*4</f>
        <v>1.2</v>
      </c>
      <c r="G908" s="2">
        <f>Table3[[#This Row],[FwdDiv]]/Table3[[#This Row],[SharePrice]]</f>
        <v>6.5602449158101905E-3</v>
      </c>
    </row>
    <row r="909" spans="2:7" ht="16" x14ac:dyDescent="0.2">
      <c r="B909" s="57">
        <v>43805</v>
      </c>
      <c r="C909" s="56">
        <v>182.17</v>
      </c>
      <c r="D909" s="56"/>
      <c r="E909" s="56">
        <v>0.3</v>
      </c>
      <c r="F909">
        <f>Table3[[#This Row],[DivPay]]*4</f>
        <v>1.2</v>
      </c>
      <c r="G909" s="2">
        <f>Table3[[#This Row],[FwdDiv]]/Table3[[#This Row],[SharePrice]]</f>
        <v>6.5872536641598508E-3</v>
      </c>
    </row>
    <row r="910" spans="2:7" ht="16" x14ac:dyDescent="0.2">
      <c r="B910" s="57">
        <v>43804</v>
      </c>
      <c r="C910" s="56">
        <v>181.89</v>
      </c>
      <c r="D910" s="56"/>
      <c r="E910" s="56">
        <v>0.3</v>
      </c>
      <c r="F910">
        <f>Table3[[#This Row],[DivPay]]*4</f>
        <v>1.2</v>
      </c>
      <c r="G910" s="2">
        <f>Table3[[#This Row],[FwdDiv]]/Table3[[#This Row],[SharePrice]]</f>
        <v>6.5973940293584041E-3</v>
      </c>
    </row>
    <row r="911" spans="2:7" ht="16" x14ac:dyDescent="0.2">
      <c r="B911" s="57">
        <v>43803</v>
      </c>
      <c r="C911" s="56">
        <v>180.6</v>
      </c>
      <c r="D911" s="56"/>
      <c r="E911" s="56">
        <v>0.3</v>
      </c>
      <c r="F911">
        <f>Table3[[#This Row],[DivPay]]*4</f>
        <v>1.2</v>
      </c>
      <c r="G911" s="2">
        <f>Table3[[#This Row],[FwdDiv]]/Table3[[#This Row],[SharePrice]]</f>
        <v>6.6445182724252493E-3</v>
      </c>
    </row>
    <row r="912" spans="2:7" ht="16" x14ac:dyDescent="0.2">
      <c r="B912" s="57">
        <v>43802</v>
      </c>
      <c r="C912" s="56">
        <v>181.9</v>
      </c>
      <c r="D912" s="56"/>
      <c r="E912" s="56">
        <v>0.3</v>
      </c>
      <c r="F912">
        <f>Table3[[#This Row],[DivPay]]*4</f>
        <v>1.2</v>
      </c>
      <c r="G912" s="2">
        <f>Table3[[#This Row],[FwdDiv]]/Table3[[#This Row],[SharePrice]]</f>
        <v>6.5970313358988449E-3</v>
      </c>
    </row>
    <row r="913" spans="2:7" ht="16" x14ac:dyDescent="0.2">
      <c r="B913" s="57">
        <v>43801</v>
      </c>
      <c r="C913" s="56">
        <v>181.79</v>
      </c>
      <c r="D913" s="56"/>
      <c r="E913" s="56">
        <v>0.3</v>
      </c>
      <c r="F913">
        <f>Table3[[#This Row],[DivPay]]*4</f>
        <v>1.2</v>
      </c>
      <c r="G913" s="2">
        <f>Table3[[#This Row],[FwdDiv]]/Table3[[#This Row],[SharePrice]]</f>
        <v>6.6010231585895817E-3</v>
      </c>
    </row>
    <row r="914" spans="2:7" ht="16" x14ac:dyDescent="0.2">
      <c r="B914" s="57">
        <v>43798</v>
      </c>
      <c r="C914" s="56">
        <v>184.51</v>
      </c>
      <c r="D914" s="56"/>
      <c r="E914" s="56">
        <v>0.3</v>
      </c>
      <c r="F914">
        <f>Table3[[#This Row],[DivPay]]*4</f>
        <v>1.2</v>
      </c>
      <c r="G914" s="2">
        <f>Table3[[#This Row],[FwdDiv]]/Table3[[#This Row],[SharePrice]]</f>
        <v>6.5037125359059134E-3</v>
      </c>
    </row>
    <row r="915" spans="2:7" ht="16" x14ac:dyDescent="0.2">
      <c r="B915" s="57">
        <v>43796</v>
      </c>
      <c r="C915" s="56">
        <v>184.37</v>
      </c>
      <c r="D915" s="56"/>
      <c r="E915" s="56">
        <v>0.3</v>
      </c>
      <c r="F915">
        <f>Table3[[#This Row],[DivPay]]*4</f>
        <v>1.2</v>
      </c>
      <c r="G915" s="2">
        <f>Table3[[#This Row],[FwdDiv]]/Table3[[#This Row],[SharePrice]]</f>
        <v>6.5086510820632423E-3</v>
      </c>
    </row>
    <row r="916" spans="2:7" ht="16" x14ac:dyDescent="0.2">
      <c r="B916" s="57">
        <v>43795</v>
      </c>
      <c r="C916" s="56">
        <v>182.55</v>
      </c>
      <c r="D916" s="56"/>
      <c r="E916" s="56">
        <v>0.3</v>
      </c>
      <c r="F916">
        <f>Table3[[#This Row],[DivPay]]*4</f>
        <v>1.2</v>
      </c>
      <c r="G916" s="2">
        <f>Table3[[#This Row],[FwdDiv]]/Table3[[#This Row],[SharePrice]]</f>
        <v>6.5735414954806899E-3</v>
      </c>
    </row>
    <row r="917" spans="2:7" ht="16" x14ac:dyDescent="0.2">
      <c r="B917" s="57">
        <v>43794</v>
      </c>
      <c r="C917" s="56">
        <v>180.97</v>
      </c>
      <c r="D917" s="56"/>
      <c r="E917" s="56">
        <v>0.3</v>
      </c>
      <c r="F917">
        <f>Table3[[#This Row],[DivPay]]*4</f>
        <v>1.2</v>
      </c>
      <c r="G917" s="2">
        <f>Table3[[#This Row],[FwdDiv]]/Table3[[#This Row],[SharePrice]]</f>
        <v>6.6309333038625188E-3</v>
      </c>
    </row>
    <row r="918" spans="2:7" ht="16" x14ac:dyDescent="0.2">
      <c r="B918" s="57">
        <v>43791</v>
      </c>
      <c r="C918" s="56">
        <v>179.47</v>
      </c>
      <c r="D918" s="56"/>
      <c r="E918" s="56">
        <v>0.3</v>
      </c>
      <c r="F918">
        <f>Table3[[#This Row],[DivPay]]*4</f>
        <v>1.2</v>
      </c>
      <c r="G918" s="2">
        <f>Table3[[#This Row],[FwdDiv]]/Table3[[#This Row],[SharePrice]]</f>
        <v>6.6863542653368248E-3</v>
      </c>
    </row>
    <row r="919" spans="2:7" ht="16" x14ac:dyDescent="0.2">
      <c r="B919" s="57">
        <v>43790</v>
      </c>
      <c r="C919" s="56">
        <v>179.89</v>
      </c>
      <c r="D919" s="56"/>
      <c r="E919" s="56">
        <v>0.3</v>
      </c>
      <c r="F919">
        <f>Table3[[#This Row],[DivPay]]*4</f>
        <v>1.2</v>
      </c>
      <c r="G919" s="2">
        <f>Table3[[#This Row],[FwdDiv]]/Table3[[#This Row],[SharePrice]]</f>
        <v>6.6707432319750961E-3</v>
      </c>
    </row>
    <row r="920" spans="2:7" ht="16" x14ac:dyDescent="0.2">
      <c r="B920" s="57">
        <v>43789</v>
      </c>
      <c r="C920" s="56">
        <v>181.66</v>
      </c>
      <c r="D920" s="56"/>
      <c r="E920" s="56">
        <v>0.3</v>
      </c>
      <c r="F920">
        <f>Table3[[#This Row],[DivPay]]*4</f>
        <v>1.2</v>
      </c>
      <c r="G920" s="2">
        <f>Table3[[#This Row],[FwdDiv]]/Table3[[#This Row],[SharePrice]]</f>
        <v>6.6057469998899044E-3</v>
      </c>
    </row>
    <row r="921" spans="2:7" ht="16" x14ac:dyDescent="0.2">
      <c r="B921" s="57">
        <v>43788</v>
      </c>
      <c r="C921" s="56">
        <v>182.77</v>
      </c>
      <c r="D921" s="56"/>
      <c r="E921" s="56">
        <v>0.3</v>
      </c>
      <c r="F921">
        <f>Table3[[#This Row],[DivPay]]*4</f>
        <v>1.2</v>
      </c>
      <c r="G921" s="2">
        <f>Table3[[#This Row],[FwdDiv]]/Table3[[#This Row],[SharePrice]]</f>
        <v>6.5656289325381617E-3</v>
      </c>
    </row>
    <row r="922" spans="2:7" ht="16" x14ac:dyDescent="0.2">
      <c r="B922" s="57">
        <v>43787</v>
      </c>
      <c r="C922" s="56">
        <v>179.66</v>
      </c>
      <c r="D922" s="56"/>
      <c r="E922" s="56">
        <v>0.3</v>
      </c>
      <c r="F922">
        <f>Table3[[#This Row],[DivPay]]*4</f>
        <v>1.2</v>
      </c>
      <c r="G922" s="2">
        <f>Table3[[#This Row],[FwdDiv]]/Table3[[#This Row],[SharePrice]]</f>
        <v>6.6792830902816427E-3</v>
      </c>
    </row>
    <row r="923" spans="2:7" ht="16" x14ac:dyDescent="0.2">
      <c r="B923" s="57">
        <v>43784</v>
      </c>
      <c r="C923" s="56">
        <v>179.77</v>
      </c>
      <c r="D923" s="56"/>
      <c r="E923" s="56">
        <v>0.3</v>
      </c>
      <c r="F923">
        <f>Table3[[#This Row],[DivPay]]*4</f>
        <v>1.2</v>
      </c>
      <c r="G923" s="2">
        <f>Table3[[#This Row],[FwdDiv]]/Table3[[#This Row],[SharePrice]]</f>
        <v>6.6751960838849636E-3</v>
      </c>
    </row>
    <row r="924" spans="2:7" ht="16" x14ac:dyDescent="0.2">
      <c r="B924" s="57">
        <v>43783</v>
      </c>
      <c r="C924" s="56">
        <v>179.75</v>
      </c>
      <c r="D924" s="56">
        <v>0.3</v>
      </c>
      <c r="E924" s="56">
        <v>0.3</v>
      </c>
      <c r="F924">
        <f>Table3[[#This Row],[DivPay]]*4</f>
        <v>1.2</v>
      </c>
      <c r="G924" s="2">
        <f>Table3[[#This Row],[FwdDiv]]/Table3[[#This Row],[SharePrice]]</f>
        <v>6.6759388038942977E-3</v>
      </c>
    </row>
    <row r="925" spans="2:7" ht="16" x14ac:dyDescent="0.2">
      <c r="B925" s="57">
        <v>43782</v>
      </c>
      <c r="C925" s="56">
        <v>179.41</v>
      </c>
      <c r="D925" s="56"/>
      <c r="E925" s="56">
        <v>0.25</v>
      </c>
      <c r="F925">
        <f>Table3[[#This Row],[DivPay]]*4</f>
        <v>1</v>
      </c>
      <c r="G925" s="2">
        <f>Table3[[#This Row],[FwdDiv]]/Table3[[#This Row],[SharePrice]]</f>
        <v>5.5738253163145866E-3</v>
      </c>
    </row>
    <row r="926" spans="2:7" ht="16" x14ac:dyDescent="0.2">
      <c r="B926" s="57">
        <v>43781</v>
      </c>
      <c r="C926" s="56">
        <v>179.74</v>
      </c>
      <c r="D926" s="56"/>
      <c r="E926" s="56">
        <v>0.25</v>
      </c>
      <c r="F926">
        <f>Table3[[#This Row],[DivPay]]*4</f>
        <v>1</v>
      </c>
      <c r="G926" s="2">
        <f>Table3[[#This Row],[FwdDiv]]/Table3[[#This Row],[SharePrice]]</f>
        <v>5.5635918549015242E-3</v>
      </c>
    </row>
    <row r="927" spans="2:7" ht="16" x14ac:dyDescent="0.2">
      <c r="B927" s="57">
        <v>43780</v>
      </c>
      <c r="C927" s="56">
        <v>179.54</v>
      </c>
      <c r="D927" s="56"/>
      <c r="E927" s="56">
        <v>0.25</v>
      </c>
      <c r="F927">
        <f>Table3[[#This Row],[DivPay]]*4</f>
        <v>1</v>
      </c>
      <c r="G927" s="2">
        <f>Table3[[#This Row],[FwdDiv]]/Table3[[#This Row],[SharePrice]]</f>
        <v>5.5697894619583382E-3</v>
      </c>
    </row>
    <row r="928" spans="2:7" ht="16" x14ac:dyDescent="0.2">
      <c r="B928" s="57">
        <v>43777</v>
      </c>
      <c r="C928" s="56">
        <v>178.97</v>
      </c>
      <c r="D928" s="56"/>
      <c r="E928" s="56">
        <v>0.25</v>
      </c>
      <c r="F928">
        <f>Table3[[#This Row],[DivPay]]*4</f>
        <v>1</v>
      </c>
      <c r="G928" s="2">
        <f>Table3[[#This Row],[FwdDiv]]/Table3[[#This Row],[SharePrice]]</f>
        <v>5.5875286360842604E-3</v>
      </c>
    </row>
    <row r="929" spans="2:7" ht="16" x14ac:dyDescent="0.2">
      <c r="B929" s="57">
        <v>43776</v>
      </c>
      <c r="C929" s="56">
        <v>178.43</v>
      </c>
      <c r="D929" s="56"/>
      <c r="E929" s="56">
        <v>0.25</v>
      </c>
      <c r="F929">
        <f>Table3[[#This Row],[DivPay]]*4</f>
        <v>1</v>
      </c>
      <c r="G929" s="2">
        <f>Table3[[#This Row],[FwdDiv]]/Table3[[#This Row],[SharePrice]]</f>
        <v>5.6044387154626464E-3</v>
      </c>
    </row>
    <row r="930" spans="2:7" ht="16" x14ac:dyDescent="0.2">
      <c r="B930" s="57">
        <v>43775</v>
      </c>
      <c r="C930" s="56">
        <v>176.77</v>
      </c>
      <c r="D930" s="56"/>
      <c r="E930" s="56">
        <v>0.25</v>
      </c>
      <c r="F930">
        <f>Table3[[#This Row],[DivPay]]*4</f>
        <v>1</v>
      </c>
      <c r="G930" s="2">
        <f>Table3[[#This Row],[FwdDiv]]/Table3[[#This Row],[SharePrice]]</f>
        <v>5.6570685070996204E-3</v>
      </c>
    </row>
    <row r="931" spans="2:7" ht="16" x14ac:dyDescent="0.2">
      <c r="B931" s="57">
        <v>43774</v>
      </c>
      <c r="C931" s="56">
        <v>176.37</v>
      </c>
      <c r="D931" s="56"/>
      <c r="E931" s="56">
        <v>0.25</v>
      </c>
      <c r="F931">
        <f>Table3[[#This Row],[DivPay]]*4</f>
        <v>1</v>
      </c>
      <c r="G931" s="2">
        <f>Table3[[#This Row],[FwdDiv]]/Table3[[#This Row],[SharePrice]]</f>
        <v>5.6698985088166924E-3</v>
      </c>
    </row>
    <row r="932" spans="2:7" ht="16" x14ac:dyDescent="0.2">
      <c r="B932" s="57">
        <v>43773</v>
      </c>
      <c r="C932" s="56">
        <v>178.95</v>
      </c>
      <c r="D932" s="56"/>
      <c r="E932" s="56">
        <v>0.25</v>
      </c>
      <c r="F932">
        <f>Table3[[#This Row],[DivPay]]*4</f>
        <v>1</v>
      </c>
      <c r="G932" s="2">
        <f>Table3[[#This Row],[FwdDiv]]/Table3[[#This Row],[SharePrice]]</f>
        <v>5.5881531153953619E-3</v>
      </c>
    </row>
    <row r="933" spans="2:7" ht="16" x14ac:dyDescent="0.2">
      <c r="B933" s="57">
        <v>43770</v>
      </c>
      <c r="C933" s="56">
        <v>180.93</v>
      </c>
      <c r="D933" s="56"/>
      <c r="E933" s="56">
        <v>0.25</v>
      </c>
      <c r="F933">
        <f>Table3[[#This Row],[DivPay]]*4</f>
        <v>1</v>
      </c>
      <c r="G933" s="2">
        <f>Table3[[#This Row],[FwdDiv]]/Table3[[#This Row],[SharePrice]]</f>
        <v>5.5269993920300667E-3</v>
      </c>
    </row>
    <row r="934" spans="2:7" ht="16" x14ac:dyDescent="0.2">
      <c r="B934" s="57">
        <v>43769</v>
      </c>
      <c r="C934" s="56">
        <v>178.86</v>
      </c>
      <c r="D934" s="56"/>
      <c r="E934" s="56">
        <v>0.25</v>
      </c>
      <c r="F934">
        <f>Table3[[#This Row],[DivPay]]*4</f>
        <v>1</v>
      </c>
      <c r="G934" s="2">
        <f>Table3[[#This Row],[FwdDiv]]/Table3[[#This Row],[SharePrice]]</f>
        <v>5.590965000559096E-3</v>
      </c>
    </row>
    <row r="935" spans="2:7" ht="16" x14ac:dyDescent="0.2">
      <c r="B935" s="57">
        <v>43768</v>
      </c>
      <c r="C935" s="56">
        <v>179.25</v>
      </c>
      <c r="D935" s="56"/>
      <c r="E935" s="56">
        <v>0.25</v>
      </c>
      <c r="F935">
        <f>Table3[[#This Row],[DivPay]]*4</f>
        <v>1</v>
      </c>
      <c r="G935" s="2">
        <f>Table3[[#This Row],[FwdDiv]]/Table3[[#This Row],[SharePrice]]</f>
        <v>5.5788005578800556E-3</v>
      </c>
    </row>
    <row r="936" spans="2:7" ht="16" x14ac:dyDescent="0.2">
      <c r="B936" s="57">
        <v>43767</v>
      </c>
      <c r="C936" s="56">
        <v>177.63</v>
      </c>
      <c r="D936" s="56"/>
      <c r="E936" s="56">
        <v>0.25</v>
      </c>
      <c r="F936">
        <f>Table3[[#This Row],[DivPay]]*4</f>
        <v>1</v>
      </c>
      <c r="G936" s="2">
        <f>Table3[[#This Row],[FwdDiv]]/Table3[[#This Row],[SharePrice]]</f>
        <v>5.6296796712267073E-3</v>
      </c>
    </row>
    <row r="937" spans="2:7" ht="16" x14ac:dyDescent="0.2">
      <c r="B937" s="57">
        <v>43766</v>
      </c>
      <c r="C937" s="56">
        <v>179.84</v>
      </c>
      <c r="D937" s="56"/>
      <c r="E937" s="56">
        <v>0.25</v>
      </c>
      <c r="F937">
        <f>Table3[[#This Row],[DivPay]]*4</f>
        <v>1</v>
      </c>
      <c r="G937" s="2">
        <f>Table3[[#This Row],[FwdDiv]]/Table3[[#This Row],[SharePrice]]</f>
        <v>5.5604982206405697E-3</v>
      </c>
    </row>
    <row r="938" spans="2:7" ht="16" x14ac:dyDescent="0.2">
      <c r="B938" s="57">
        <v>43763</v>
      </c>
      <c r="C938" s="56">
        <v>177.85</v>
      </c>
      <c r="D938" s="56"/>
      <c r="E938" s="56">
        <v>0.25</v>
      </c>
      <c r="F938">
        <f>Table3[[#This Row],[DivPay]]*4</f>
        <v>1</v>
      </c>
      <c r="G938" s="2">
        <f>Table3[[#This Row],[FwdDiv]]/Table3[[#This Row],[SharePrice]]</f>
        <v>5.6227157717177395E-3</v>
      </c>
    </row>
    <row r="939" spans="2:7" ht="16" x14ac:dyDescent="0.2">
      <c r="B939" s="57">
        <v>43762</v>
      </c>
      <c r="C939" s="56">
        <v>176.16</v>
      </c>
      <c r="D939" s="56"/>
      <c r="E939" s="56">
        <v>0.25</v>
      </c>
      <c r="F939">
        <f>Table3[[#This Row],[DivPay]]*4</f>
        <v>1</v>
      </c>
      <c r="G939" s="2">
        <f>Table3[[#This Row],[FwdDiv]]/Table3[[#This Row],[SharePrice]]</f>
        <v>5.6766575840145319E-3</v>
      </c>
    </row>
    <row r="940" spans="2:7" ht="16" x14ac:dyDescent="0.2">
      <c r="B940" s="57">
        <v>43761</v>
      </c>
      <c r="C940" s="56">
        <v>171.32</v>
      </c>
      <c r="D940" s="56"/>
      <c r="E940" s="56">
        <v>0.25</v>
      </c>
      <c r="F940">
        <f>Table3[[#This Row],[DivPay]]*4</f>
        <v>1</v>
      </c>
      <c r="G940" s="2">
        <f>Table3[[#This Row],[FwdDiv]]/Table3[[#This Row],[SharePrice]]</f>
        <v>5.8370301190754145E-3</v>
      </c>
    </row>
    <row r="941" spans="2:7" ht="16" x14ac:dyDescent="0.2">
      <c r="B941" s="57">
        <v>43760</v>
      </c>
      <c r="C941" s="56">
        <v>170.86</v>
      </c>
      <c r="D941" s="56"/>
      <c r="E941" s="56">
        <v>0.25</v>
      </c>
      <c r="F941">
        <f>Table3[[#This Row],[DivPay]]*4</f>
        <v>1</v>
      </c>
      <c r="G941" s="2">
        <f>Table3[[#This Row],[FwdDiv]]/Table3[[#This Row],[SharePrice]]</f>
        <v>5.8527449373756285E-3</v>
      </c>
    </row>
    <row r="942" spans="2:7" ht="16" x14ac:dyDescent="0.2">
      <c r="B942" s="57">
        <v>43759</v>
      </c>
      <c r="C942" s="56">
        <v>176.43</v>
      </c>
      <c r="D942" s="56"/>
      <c r="E942" s="56">
        <v>0.25</v>
      </c>
      <c r="F942">
        <f>Table3[[#This Row],[DivPay]]*4</f>
        <v>1</v>
      </c>
      <c r="G942" s="2">
        <f>Table3[[#This Row],[FwdDiv]]/Table3[[#This Row],[SharePrice]]</f>
        <v>5.667970299835629E-3</v>
      </c>
    </row>
    <row r="943" spans="2:7" ht="16" x14ac:dyDescent="0.2">
      <c r="B943" s="57">
        <v>43756</v>
      </c>
      <c r="C943" s="56">
        <v>175.71</v>
      </c>
      <c r="D943" s="56"/>
      <c r="E943" s="56">
        <v>0.25</v>
      </c>
      <c r="F943">
        <f>Table3[[#This Row],[DivPay]]*4</f>
        <v>1</v>
      </c>
      <c r="G943" s="2">
        <f>Table3[[#This Row],[FwdDiv]]/Table3[[#This Row],[SharePrice]]</f>
        <v>5.6911957202208183E-3</v>
      </c>
    </row>
    <row r="944" spans="2:7" ht="16" x14ac:dyDescent="0.2">
      <c r="B944" s="57">
        <v>43755</v>
      </c>
      <c r="C944" s="56">
        <v>177.94</v>
      </c>
      <c r="D944" s="56"/>
      <c r="E944" s="56">
        <v>0.25</v>
      </c>
      <c r="F944">
        <f>Table3[[#This Row],[DivPay]]*4</f>
        <v>1</v>
      </c>
      <c r="G944" s="2">
        <f>Table3[[#This Row],[FwdDiv]]/Table3[[#This Row],[SharePrice]]</f>
        <v>5.6198718669214342E-3</v>
      </c>
    </row>
    <row r="945" spans="2:7" ht="16" x14ac:dyDescent="0.2">
      <c r="B945" s="57">
        <v>43754</v>
      </c>
      <c r="C945" s="56">
        <v>177.87</v>
      </c>
      <c r="D945" s="56"/>
      <c r="E945" s="56">
        <v>0.25</v>
      </c>
      <c r="F945">
        <f>Table3[[#This Row],[DivPay]]*4</f>
        <v>1</v>
      </c>
      <c r="G945" s="2">
        <f>Table3[[#This Row],[FwdDiv]]/Table3[[#This Row],[SharePrice]]</f>
        <v>5.6220835441614658E-3</v>
      </c>
    </row>
    <row r="946" spans="2:7" ht="16" x14ac:dyDescent="0.2">
      <c r="B946" s="57">
        <v>43753</v>
      </c>
      <c r="C946" s="56">
        <v>178.75</v>
      </c>
      <c r="D946" s="56"/>
      <c r="E946" s="56">
        <v>0.25</v>
      </c>
      <c r="F946">
        <f>Table3[[#This Row],[DivPay]]*4</f>
        <v>1</v>
      </c>
      <c r="G946" s="2">
        <f>Table3[[#This Row],[FwdDiv]]/Table3[[#This Row],[SharePrice]]</f>
        <v>5.5944055944055944E-3</v>
      </c>
    </row>
    <row r="947" spans="2:7" ht="16" x14ac:dyDescent="0.2">
      <c r="B947" s="57">
        <v>43752</v>
      </c>
      <c r="C947" s="56">
        <v>177.36</v>
      </c>
      <c r="D947" s="56"/>
      <c r="E947" s="56">
        <v>0.25</v>
      </c>
      <c r="F947">
        <f>Table3[[#This Row],[DivPay]]*4</f>
        <v>1</v>
      </c>
      <c r="G947" s="2">
        <f>Table3[[#This Row],[FwdDiv]]/Table3[[#This Row],[SharePrice]]</f>
        <v>5.6382498872350022E-3</v>
      </c>
    </row>
    <row r="948" spans="2:7" ht="16" x14ac:dyDescent="0.2">
      <c r="B948" s="57">
        <v>43749</v>
      </c>
      <c r="C948" s="56">
        <v>177.06</v>
      </c>
      <c r="D948" s="56"/>
      <c r="E948" s="56">
        <v>0.25</v>
      </c>
      <c r="F948">
        <f>Table3[[#This Row],[DivPay]]*4</f>
        <v>1</v>
      </c>
      <c r="G948" s="2">
        <f>Table3[[#This Row],[FwdDiv]]/Table3[[#This Row],[SharePrice]]</f>
        <v>5.6478030046311981E-3</v>
      </c>
    </row>
    <row r="949" spans="2:7" ht="16" x14ac:dyDescent="0.2">
      <c r="B949" s="57">
        <v>43748</v>
      </c>
      <c r="C949" s="56">
        <v>174.88</v>
      </c>
      <c r="D949" s="56"/>
      <c r="E949" s="56">
        <v>0.25</v>
      </c>
      <c r="F949">
        <f>Table3[[#This Row],[DivPay]]*4</f>
        <v>1</v>
      </c>
      <c r="G949" s="2">
        <f>Table3[[#This Row],[FwdDiv]]/Table3[[#This Row],[SharePrice]]</f>
        <v>5.7182067703568165E-3</v>
      </c>
    </row>
    <row r="950" spans="2:7" ht="16" x14ac:dyDescent="0.2">
      <c r="B950" s="57">
        <v>43747</v>
      </c>
      <c r="C950" s="56">
        <v>174.88</v>
      </c>
      <c r="D950" s="56"/>
      <c r="E950" s="56">
        <v>0.25</v>
      </c>
      <c r="F950">
        <f>Table3[[#This Row],[DivPay]]*4</f>
        <v>1</v>
      </c>
      <c r="G950" s="2">
        <f>Table3[[#This Row],[FwdDiv]]/Table3[[#This Row],[SharePrice]]</f>
        <v>5.7182067703568165E-3</v>
      </c>
    </row>
    <row r="951" spans="2:7" ht="16" x14ac:dyDescent="0.2">
      <c r="B951" s="57">
        <v>43746</v>
      </c>
      <c r="C951" s="56">
        <v>172.42</v>
      </c>
      <c r="D951" s="56"/>
      <c r="E951" s="56">
        <v>0.25</v>
      </c>
      <c r="F951">
        <f>Table3[[#This Row],[DivPay]]*4</f>
        <v>1</v>
      </c>
      <c r="G951" s="2">
        <f>Table3[[#This Row],[FwdDiv]]/Table3[[#This Row],[SharePrice]]</f>
        <v>5.7997912075165295E-3</v>
      </c>
    </row>
    <row r="952" spans="2:7" ht="16" x14ac:dyDescent="0.2">
      <c r="B952" s="57">
        <v>43745</v>
      </c>
      <c r="C952" s="56">
        <v>174.9</v>
      </c>
      <c r="D952" s="56"/>
      <c r="E952" s="56">
        <v>0.25</v>
      </c>
      <c r="F952">
        <f>Table3[[#This Row],[DivPay]]*4</f>
        <v>1</v>
      </c>
      <c r="G952" s="2">
        <f>Table3[[#This Row],[FwdDiv]]/Table3[[#This Row],[SharePrice]]</f>
        <v>5.717552887364208E-3</v>
      </c>
    </row>
    <row r="953" spans="2:7" ht="16" x14ac:dyDescent="0.2">
      <c r="B953" s="57">
        <v>43742</v>
      </c>
      <c r="C953" s="56">
        <v>175.98</v>
      </c>
      <c r="D953" s="56"/>
      <c r="E953" s="56">
        <v>0.25</v>
      </c>
      <c r="F953">
        <f>Table3[[#This Row],[DivPay]]*4</f>
        <v>1</v>
      </c>
      <c r="G953" s="2">
        <f>Table3[[#This Row],[FwdDiv]]/Table3[[#This Row],[SharePrice]]</f>
        <v>5.6824639163541319E-3</v>
      </c>
    </row>
    <row r="954" spans="2:7" ht="16" x14ac:dyDescent="0.2">
      <c r="B954" s="57">
        <v>43741</v>
      </c>
      <c r="C954" s="56">
        <v>172.87</v>
      </c>
      <c r="D954" s="56"/>
      <c r="E954" s="56">
        <v>0.25</v>
      </c>
      <c r="F954">
        <f>Table3[[#This Row],[DivPay]]*4</f>
        <v>1</v>
      </c>
      <c r="G954" s="2">
        <f>Table3[[#This Row],[FwdDiv]]/Table3[[#This Row],[SharePrice]]</f>
        <v>5.7846937004685604E-3</v>
      </c>
    </row>
    <row r="955" spans="2:7" ht="16" x14ac:dyDescent="0.2">
      <c r="B955" s="57">
        <v>43740</v>
      </c>
      <c r="C955" s="56">
        <v>169.83</v>
      </c>
      <c r="D955" s="56"/>
      <c r="E955" s="56">
        <v>0.25</v>
      </c>
      <c r="F955">
        <f>Table3[[#This Row],[DivPay]]*4</f>
        <v>1</v>
      </c>
      <c r="G955" s="2">
        <f>Table3[[#This Row],[FwdDiv]]/Table3[[#This Row],[SharePrice]]</f>
        <v>5.8882411823588292E-3</v>
      </c>
    </row>
    <row r="956" spans="2:7" ht="16" x14ac:dyDescent="0.2">
      <c r="B956" s="57">
        <v>43739</v>
      </c>
      <c r="C956" s="56">
        <v>174.29</v>
      </c>
      <c r="D956" s="56"/>
      <c r="E956" s="56">
        <v>0.25</v>
      </c>
      <c r="F956">
        <f>Table3[[#This Row],[DivPay]]*4</f>
        <v>1</v>
      </c>
      <c r="G956" s="2">
        <f>Table3[[#This Row],[FwdDiv]]/Table3[[#This Row],[SharePrice]]</f>
        <v>5.7375638303976137E-3</v>
      </c>
    </row>
    <row r="957" spans="2:7" ht="16" x14ac:dyDescent="0.2">
      <c r="B957" s="57">
        <v>43738</v>
      </c>
      <c r="C957" s="56">
        <v>172.01</v>
      </c>
      <c r="D957" s="56"/>
      <c r="E957" s="56">
        <v>0.25</v>
      </c>
      <c r="F957">
        <f>Table3[[#This Row],[DivPay]]*4</f>
        <v>1</v>
      </c>
      <c r="G957" s="2">
        <f>Table3[[#This Row],[FwdDiv]]/Table3[[#This Row],[SharePrice]]</f>
        <v>5.8136154874716588E-3</v>
      </c>
    </row>
    <row r="958" spans="2:7" ht="16" x14ac:dyDescent="0.2">
      <c r="B958" s="57">
        <v>43735</v>
      </c>
      <c r="C958" s="56">
        <v>174</v>
      </c>
      <c r="D958" s="56"/>
      <c r="E958" s="56">
        <v>0.25</v>
      </c>
      <c r="F958">
        <f>Table3[[#This Row],[DivPay]]*4</f>
        <v>1</v>
      </c>
      <c r="G958" s="2">
        <f>Table3[[#This Row],[FwdDiv]]/Table3[[#This Row],[SharePrice]]</f>
        <v>5.7471264367816091E-3</v>
      </c>
    </row>
    <row r="959" spans="2:7" ht="16" x14ac:dyDescent="0.2">
      <c r="B959" s="57">
        <v>43734</v>
      </c>
      <c r="C959" s="56">
        <v>175.65</v>
      </c>
      <c r="D959" s="56"/>
      <c r="E959" s="56">
        <v>0.25</v>
      </c>
      <c r="F959">
        <f>Table3[[#This Row],[DivPay]]*4</f>
        <v>1</v>
      </c>
      <c r="G959" s="2">
        <f>Table3[[#This Row],[FwdDiv]]/Table3[[#This Row],[SharePrice]]</f>
        <v>5.6931397665812697E-3</v>
      </c>
    </row>
    <row r="960" spans="2:7" ht="16" x14ac:dyDescent="0.2">
      <c r="B960" s="57">
        <v>43733</v>
      </c>
      <c r="C960" s="56">
        <v>175.28</v>
      </c>
      <c r="D960" s="56"/>
      <c r="E960" s="56">
        <v>0.25</v>
      </c>
      <c r="F960">
        <f>Table3[[#This Row],[DivPay]]*4</f>
        <v>1</v>
      </c>
      <c r="G960" s="2">
        <f>Table3[[#This Row],[FwdDiv]]/Table3[[#This Row],[SharePrice]]</f>
        <v>5.7051574623459608E-3</v>
      </c>
    </row>
    <row r="961" spans="2:7" ht="16" x14ac:dyDescent="0.2">
      <c r="B961" s="57">
        <v>43732</v>
      </c>
      <c r="C961" s="56">
        <v>174.48</v>
      </c>
      <c r="D961" s="56"/>
      <c r="E961" s="56">
        <v>0.25</v>
      </c>
      <c r="F961">
        <f>Table3[[#This Row],[DivPay]]*4</f>
        <v>1</v>
      </c>
      <c r="G961" s="2">
        <f>Table3[[#This Row],[FwdDiv]]/Table3[[#This Row],[SharePrice]]</f>
        <v>5.7313159101329671E-3</v>
      </c>
    </row>
    <row r="962" spans="2:7" ht="16" x14ac:dyDescent="0.2">
      <c r="B962" s="57">
        <v>43731</v>
      </c>
      <c r="C962" s="56">
        <v>174.91</v>
      </c>
      <c r="D962" s="56"/>
      <c r="E962" s="56">
        <v>0.25</v>
      </c>
      <c r="F962">
        <f>Table3[[#This Row],[DivPay]]*4</f>
        <v>1</v>
      </c>
      <c r="G962" s="2">
        <f>Table3[[#This Row],[FwdDiv]]/Table3[[#This Row],[SharePrice]]</f>
        <v>5.7172260019438571E-3</v>
      </c>
    </row>
    <row r="963" spans="2:7" ht="16" x14ac:dyDescent="0.2">
      <c r="B963" s="57">
        <v>43728</v>
      </c>
      <c r="C963" s="56">
        <v>174.06</v>
      </c>
      <c r="D963" s="56"/>
      <c r="E963" s="56">
        <v>0.25</v>
      </c>
      <c r="F963">
        <f>Table3[[#This Row],[DivPay]]*4</f>
        <v>1</v>
      </c>
      <c r="G963" s="2">
        <f>Table3[[#This Row],[FwdDiv]]/Table3[[#This Row],[SharePrice]]</f>
        <v>5.7451453521774097E-3</v>
      </c>
    </row>
    <row r="964" spans="2:7" ht="16" x14ac:dyDescent="0.2">
      <c r="B964" s="57">
        <v>43727</v>
      </c>
      <c r="C964" s="56">
        <v>175.96</v>
      </c>
      <c r="D964" s="56"/>
      <c r="E964" s="56">
        <v>0.25</v>
      </c>
      <c r="F964">
        <f>Table3[[#This Row],[DivPay]]*4</f>
        <v>1</v>
      </c>
      <c r="G964" s="2">
        <f>Table3[[#This Row],[FwdDiv]]/Table3[[#This Row],[SharePrice]]</f>
        <v>5.6831097976812912E-3</v>
      </c>
    </row>
    <row r="965" spans="2:7" ht="16" x14ac:dyDescent="0.2">
      <c r="B965" s="57">
        <v>43726</v>
      </c>
      <c r="C965" s="56">
        <v>175.29</v>
      </c>
      <c r="D965" s="56"/>
      <c r="E965" s="56">
        <v>0.25</v>
      </c>
      <c r="F965">
        <f>Table3[[#This Row],[DivPay]]*4</f>
        <v>1</v>
      </c>
      <c r="G965" s="2">
        <f>Table3[[#This Row],[FwdDiv]]/Table3[[#This Row],[SharePrice]]</f>
        <v>5.7048319926978151E-3</v>
      </c>
    </row>
    <row r="966" spans="2:7" ht="16" x14ac:dyDescent="0.2">
      <c r="B966" s="57">
        <v>43725</v>
      </c>
      <c r="C966" s="56">
        <v>176.45</v>
      </c>
      <c r="D966" s="56"/>
      <c r="E966" s="56">
        <v>0.25</v>
      </c>
      <c r="F966">
        <f>Table3[[#This Row],[DivPay]]*4</f>
        <v>1</v>
      </c>
      <c r="G966" s="2">
        <f>Table3[[#This Row],[FwdDiv]]/Table3[[#This Row],[SharePrice]]</f>
        <v>5.6673278549164074E-3</v>
      </c>
    </row>
    <row r="967" spans="2:7" ht="16" x14ac:dyDescent="0.2">
      <c r="B967" s="57">
        <v>43724</v>
      </c>
      <c r="C967" s="56">
        <v>176.11</v>
      </c>
      <c r="D967" s="56"/>
      <c r="E967" s="56">
        <v>0.25</v>
      </c>
      <c r="F967">
        <f>Table3[[#This Row],[DivPay]]*4</f>
        <v>1</v>
      </c>
      <c r="G967" s="2">
        <f>Table3[[#This Row],[FwdDiv]]/Table3[[#This Row],[SharePrice]]</f>
        <v>5.6782692635284765E-3</v>
      </c>
    </row>
    <row r="968" spans="2:7" ht="16" x14ac:dyDescent="0.2">
      <c r="B968" s="57">
        <v>43721</v>
      </c>
      <c r="C968" s="56">
        <v>177.27</v>
      </c>
      <c r="D968" s="56"/>
      <c r="E968" s="56">
        <v>0.25</v>
      </c>
      <c r="F968">
        <f>Table3[[#This Row],[DivPay]]*4</f>
        <v>1</v>
      </c>
      <c r="G968" s="2">
        <f>Table3[[#This Row],[FwdDiv]]/Table3[[#This Row],[SharePrice]]</f>
        <v>5.6411124273706773E-3</v>
      </c>
    </row>
    <row r="969" spans="2:7" ht="16" x14ac:dyDescent="0.2">
      <c r="B969" s="57">
        <v>43720</v>
      </c>
      <c r="C969" s="56">
        <v>177.98</v>
      </c>
      <c r="D969" s="56"/>
      <c r="E969" s="56">
        <v>0.25</v>
      </c>
      <c r="F969">
        <f>Table3[[#This Row],[DivPay]]*4</f>
        <v>1</v>
      </c>
      <c r="G969" s="2">
        <f>Table3[[#This Row],[FwdDiv]]/Table3[[#This Row],[SharePrice]]</f>
        <v>5.6186088324530845E-3</v>
      </c>
    </row>
    <row r="970" spans="2:7" ht="16" x14ac:dyDescent="0.2">
      <c r="B970" s="57">
        <v>43719</v>
      </c>
      <c r="C970" s="56">
        <v>174.98</v>
      </c>
      <c r="D970" s="56"/>
      <c r="E970" s="56">
        <v>0.25</v>
      </c>
      <c r="F970">
        <f>Table3[[#This Row],[DivPay]]*4</f>
        <v>1</v>
      </c>
      <c r="G970" s="2">
        <f>Table3[[#This Row],[FwdDiv]]/Table3[[#This Row],[SharePrice]]</f>
        <v>5.7149388501543039E-3</v>
      </c>
    </row>
    <row r="971" spans="2:7" ht="16" x14ac:dyDescent="0.2">
      <c r="B971" s="57">
        <v>43718</v>
      </c>
      <c r="C971" s="56">
        <v>176.35</v>
      </c>
      <c r="D971" s="56"/>
      <c r="E971" s="56">
        <v>0.25</v>
      </c>
      <c r="F971">
        <f>Table3[[#This Row],[DivPay]]*4</f>
        <v>1</v>
      </c>
      <c r="G971" s="2">
        <f>Table3[[#This Row],[FwdDiv]]/Table3[[#This Row],[SharePrice]]</f>
        <v>5.6705415367167564E-3</v>
      </c>
    </row>
    <row r="972" spans="2:7" ht="16" x14ac:dyDescent="0.2">
      <c r="B972" s="57">
        <v>43717</v>
      </c>
      <c r="C972" s="56">
        <v>181.55</v>
      </c>
      <c r="D972" s="56"/>
      <c r="E972" s="56">
        <v>0.25</v>
      </c>
      <c r="F972">
        <f>Table3[[#This Row],[DivPay]]*4</f>
        <v>1</v>
      </c>
      <c r="G972" s="2">
        <f>Table3[[#This Row],[FwdDiv]]/Table3[[#This Row],[SharePrice]]</f>
        <v>5.5081244836133296E-3</v>
      </c>
    </row>
    <row r="973" spans="2:7" ht="16" x14ac:dyDescent="0.2">
      <c r="B973" s="57">
        <v>43714</v>
      </c>
      <c r="C973" s="56">
        <v>185.74</v>
      </c>
      <c r="D973" s="56"/>
      <c r="E973" s="56">
        <v>0.25</v>
      </c>
      <c r="F973">
        <f>Table3[[#This Row],[DivPay]]*4</f>
        <v>1</v>
      </c>
      <c r="G973" s="2">
        <f>Table3[[#This Row],[FwdDiv]]/Table3[[#This Row],[SharePrice]]</f>
        <v>5.3838699257025948E-3</v>
      </c>
    </row>
    <row r="974" spans="2:7" ht="16" x14ac:dyDescent="0.2">
      <c r="B974" s="57">
        <v>43713</v>
      </c>
      <c r="C974" s="56">
        <v>184.73</v>
      </c>
      <c r="D974" s="56"/>
      <c r="E974" s="56">
        <v>0.25</v>
      </c>
      <c r="F974">
        <f>Table3[[#This Row],[DivPay]]*4</f>
        <v>1</v>
      </c>
      <c r="G974" s="2">
        <f>Table3[[#This Row],[FwdDiv]]/Table3[[#This Row],[SharePrice]]</f>
        <v>5.4133059059167437E-3</v>
      </c>
    </row>
    <row r="975" spans="2:7" ht="16" x14ac:dyDescent="0.2">
      <c r="B975" s="57">
        <v>43712</v>
      </c>
      <c r="C975" s="56">
        <v>181.77</v>
      </c>
      <c r="D975" s="56"/>
      <c r="E975" s="56">
        <v>0.25</v>
      </c>
      <c r="F975">
        <f>Table3[[#This Row],[DivPay]]*4</f>
        <v>1</v>
      </c>
      <c r="G975" s="2">
        <f>Table3[[#This Row],[FwdDiv]]/Table3[[#This Row],[SharePrice]]</f>
        <v>5.5014578863398795E-3</v>
      </c>
    </row>
    <row r="976" spans="2:7" ht="16" x14ac:dyDescent="0.2">
      <c r="B976" s="57">
        <v>43711</v>
      </c>
      <c r="C976" s="56">
        <v>179.2</v>
      </c>
      <c r="D976" s="56"/>
      <c r="E976" s="56">
        <v>0.25</v>
      </c>
      <c r="F976">
        <f>Table3[[#This Row],[DivPay]]*4</f>
        <v>1</v>
      </c>
      <c r="G976" s="2">
        <f>Table3[[#This Row],[FwdDiv]]/Table3[[#This Row],[SharePrice]]</f>
        <v>5.580357142857143E-3</v>
      </c>
    </row>
    <row r="977" spans="2:7" ht="16" x14ac:dyDescent="0.2">
      <c r="B977" s="57">
        <v>43707</v>
      </c>
      <c r="C977" s="56">
        <v>180.82</v>
      </c>
      <c r="D977" s="56"/>
      <c r="E977" s="56">
        <v>0.25</v>
      </c>
      <c r="F977">
        <f>Table3[[#This Row],[DivPay]]*4</f>
        <v>1</v>
      </c>
      <c r="G977" s="2">
        <f>Table3[[#This Row],[FwdDiv]]/Table3[[#This Row],[SharePrice]]</f>
        <v>5.5303616856542418E-3</v>
      </c>
    </row>
    <row r="978" spans="2:7" ht="16" x14ac:dyDescent="0.2">
      <c r="B978" s="57">
        <v>43706</v>
      </c>
      <c r="C978" s="56">
        <v>181.17</v>
      </c>
      <c r="D978" s="56"/>
      <c r="E978" s="56">
        <v>0.25</v>
      </c>
      <c r="F978">
        <f>Table3[[#This Row],[DivPay]]*4</f>
        <v>1</v>
      </c>
      <c r="G978" s="2">
        <f>Table3[[#This Row],[FwdDiv]]/Table3[[#This Row],[SharePrice]]</f>
        <v>5.5196776508251921E-3</v>
      </c>
    </row>
    <row r="979" spans="2:7" ht="16" x14ac:dyDescent="0.2">
      <c r="B979" s="57">
        <v>43705</v>
      </c>
      <c r="C979" s="56">
        <v>178.67</v>
      </c>
      <c r="D979" s="56"/>
      <c r="E979" s="56">
        <v>0.25</v>
      </c>
      <c r="F979">
        <f>Table3[[#This Row],[DivPay]]*4</f>
        <v>1</v>
      </c>
      <c r="G979" s="2">
        <f>Table3[[#This Row],[FwdDiv]]/Table3[[#This Row],[SharePrice]]</f>
        <v>5.5969105054010189E-3</v>
      </c>
    </row>
    <row r="980" spans="2:7" ht="16" x14ac:dyDescent="0.2">
      <c r="B980" s="57">
        <v>43704</v>
      </c>
      <c r="C980" s="56">
        <v>178.38</v>
      </c>
      <c r="D980" s="56"/>
      <c r="E980" s="56">
        <v>0.25</v>
      </c>
      <c r="F980">
        <f>Table3[[#This Row],[DivPay]]*4</f>
        <v>1</v>
      </c>
      <c r="G980" s="2">
        <f>Table3[[#This Row],[FwdDiv]]/Table3[[#This Row],[SharePrice]]</f>
        <v>5.6060096423365853E-3</v>
      </c>
    </row>
    <row r="981" spans="2:7" ht="16" x14ac:dyDescent="0.2">
      <c r="B981" s="57">
        <v>43703</v>
      </c>
      <c r="C981" s="56">
        <v>177.59</v>
      </c>
      <c r="D981" s="56"/>
      <c r="E981" s="56">
        <v>0.25</v>
      </c>
      <c r="F981">
        <f>Table3[[#This Row],[DivPay]]*4</f>
        <v>1</v>
      </c>
      <c r="G981" s="2">
        <f>Table3[[#This Row],[FwdDiv]]/Table3[[#This Row],[SharePrice]]</f>
        <v>5.6309476884959736E-3</v>
      </c>
    </row>
    <row r="982" spans="2:7" ht="16" x14ac:dyDescent="0.2">
      <c r="B982" s="57">
        <v>43700</v>
      </c>
      <c r="C982" s="56">
        <v>175.23</v>
      </c>
      <c r="D982" s="56"/>
      <c r="E982" s="56">
        <v>0.25</v>
      </c>
      <c r="F982">
        <f>Table3[[#This Row],[DivPay]]*4</f>
        <v>1</v>
      </c>
      <c r="G982" s="2">
        <f>Table3[[#This Row],[FwdDiv]]/Table3[[#This Row],[SharePrice]]</f>
        <v>5.7067853678023171E-3</v>
      </c>
    </row>
    <row r="983" spans="2:7" ht="16" x14ac:dyDescent="0.2">
      <c r="B983" s="57">
        <v>43699</v>
      </c>
      <c r="C983" s="56">
        <v>180.09</v>
      </c>
      <c r="D983" s="56"/>
      <c r="E983" s="56">
        <v>0.25</v>
      </c>
      <c r="F983">
        <f>Table3[[#This Row],[DivPay]]*4</f>
        <v>1</v>
      </c>
      <c r="G983" s="2">
        <f>Table3[[#This Row],[FwdDiv]]/Table3[[#This Row],[SharePrice]]</f>
        <v>5.5527791659725689E-3</v>
      </c>
    </row>
    <row r="984" spans="2:7" ht="16" x14ac:dyDescent="0.2">
      <c r="B984" s="57">
        <v>43698</v>
      </c>
      <c r="C984" s="56">
        <v>180.94</v>
      </c>
      <c r="D984" s="56"/>
      <c r="E984" s="56">
        <v>0.25</v>
      </c>
      <c r="F984">
        <f>Table3[[#This Row],[DivPay]]*4</f>
        <v>1</v>
      </c>
      <c r="G984" s="2">
        <f>Table3[[#This Row],[FwdDiv]]/Table3[[#This Row],[SharePrice]]</f>
        <v>5.5266939316900628E-3</v>
      </c>
    </row>
    <row r="985" spans="2:7" ht="16" x14ac:dyDescent="0.2">
      <c r="B985" s="57">
        <v>43697</v>
      </c>
      <c r="C985" s="56">
        <v>179.24</v>
      </c>
      <c r="D985" s="56"/>
      <c r="E985" s="56">
        <v>0.25</v>
      </c>
      <c r="F985">
        <f>Table3[[#This Row],[DivPay]]*4</f>
        <v>1</v>
      </c>
      <c r="G985" s="2">
        <f>Table3[[#This Row],[FwdDiv]]/Table3[[#This Row],[SharePrice]]</f>
        <v>5.5791118054005799E-3</v>
      </c>
    </row>
    <row r="986" spans="2:7" ht="16" x14ac:dyDescent="0.2">
      <c r="B986" s="57">
        <v>43696</v>
      </c>
      <c r="C986" s="56">
        <v>179.74</v>
      </c>
      <c r="D986" s="56"/>
      <c r="E986" s="56">
        <v>0.25</v>
      </c>
      <c r="F986">
        <f>Table3[[#This Row],[DivPay]]*4</f>
        <v>1</v>
      </c>
      <c r="G986" s="2">
        <f>Table3[[#This Row],[FwdDiv]]/Table3[[#This Row],[SharePrice]]</f>
        <v>5.5635918549015242E-3</v>
      </c>
    </row>
    <row r="987" spans="2:7" ht="16" x14ac:dyDescent="0.2">
      <c r="B987" s="57">
        <v>43693</v>
      </c>
      <c r="C987" s="56">
        <v>178.23</v>
      </c>
      <c r="D987" s="56"/>
      <c r="E987" s="56">
        <v>0.25</v>
      </c>
      <c r="F987">
        <f>Table3[[#This Row],[DivPay]]*4</f>
        <v>1</v>
      </c>
      <c r="G987" s="2">
        <f>Table3[[#This Row],[FwdDiv]]/Table3[[#This Row],[SharePrice]]</f>
        <v>5.6107277113841671E-3</v>
      </c>
    </row>
    <row r="988" spans="2:7" ht="16" x14ac:dyDescent="0.2">
      <c r="B988" s="57">
        <v>43692</v>
      </c>
      <c r="C988" s="56">
        <v>176.27</v>
      </c>
      <c r="D988" s="56">
        <v>0.25</v>
      </c>
      <c r="E988" s="56">
        <v>0.25</v>
      </c>
      <c r="F988">
        <f>Table3[[#This Row],[DivPay]]*4</f>
        <v>1</v>
      </c>
      <c r="G988" s="2">
        <f>Table3[[#This Row],[FwdDiv]]/Table3[[#This Row],[SharePrice]]</f>
        <v>5.6731151075055308E-3</v>
      </c>
    </row>
    <row r="989" spans="2:7" ht="16" x14ac:dyDescent="0.2">
      <c r="B989" s="57">
        <v>43691</v>
      </c>
      <c r="C989" s="56">
        <v>173.51</v>
      </c>
      <c r="D989" s="56"/>
      <c r="E989" s="56">
        <v>0.25</v>
      </c>
      <c r="F989">
        <f>Table3[[#This Row],[DivPay]]*4</f>
        <v>1</v>
      </c>
      <c r="G989" s="2">
        <f>Table3[[#This Row],[FwdDiv]]/Table3[[#This Row],[SharePrice]]</f>
        <v>5.7633565788715348E-3</v>
      </c>
    </row>
    <row r="990" spans="2:7" ht="16" x14ac:dyDescent="0.2">
      <c r="B990" s="57">
        <v>43690</v>
      </c>
      <c r="C990" s="56">
        <v>178.61</v>
      </c>
      <c r="D990" s="56"/>
      <c r="E990" s="56">
        <v>0.25</v>
      </c>
      <c r="F990">
        <f>Table3[[#This Row],[DivPay]]*4</f>
        <v>1</v>
      </c>
      <c r="G990" s="2">
        <f>Table3[[#This Row],[FwdDiv]]/Table3[[#This Row],[SharePrice]]</f>
        <v>5.5987906612171767E-3</v>
      </c>
    </row>
    <row r="991" spans="2:7" ht="16" x14ac:dyDescent="0.2">
      <c r="B991" s="57">
        <v>43689</v>
      </c>
      <c r="C991" s="56">
        <v>176.34</v>
      </c>
      <c r="D991" s="56"/>
      <c r="E991" s="56">
        <v>0.25</v>
      </c>
      <c r="F991">
        <f>Table3[[#This Row],[DivPay]]*4</f>
        <v>1</v>
      </c>
      <c r="G991" s="2">
        <f>Table3[[#This Row],[FwdDiv]]/Table3[[#This Row],[SharePrice]]</f>
        <v>5.6708631053646362E-3</v>
      </c>
    </row>
    <row r="992" spans="2:7" ht="16" x14ac:dyDescent="0.2">
      <c r="B992" s="57">
        <v>43686</v>
      </c>
      <c r="C992" s="56">
        <v>179.05</v>
      </c>
      <c r="D992" s="56"/>
      <c r="E992" s="56">
        <v>0.25</v>
      </c>
      <c r="F992">
        <f>Table3[[#This Row],[DivPay]]*4</f>
        <v>1</v>
      </c>
      <c r="G992" s="2">
        <f>Table3[[#This Row],[FwdDiv]]/Table3[[#This Row],[SharePrice]]</f>
        <v>5.5850321139346544E-3</v>
      </c>
    </row>
    <row r="993" spans="2:7" ht="16" x14ac:dyDescent="0.2">
      <c r="B993" s="57">
        <v>43685</v>
      </c>
      <c r="C993" s="56">
        <v>179.9</v>
      </c>
      <c r="D993" s="56"/>
      <c r="E993" s="56">
        <v>0.25</v>
      </c>
      <c r="F993">
        <f>Table3[[#This Row],[DivPay]]*4</f>
        <v>1</v>
      </c>
      <c r="G993" s="2">
        <f>Table3[[#This Row],[FwdDiv]]/Table3[[#This Row],[SharePrice]]</f>
        <v>5.558643690939411E-3</v>
      </c>
    </row>
    <row r="994" spans="2:7" ht="16" x14ac:dyDescent="0.2">
      <c r="B994" s="57">
        <v>43684</v>
      </c>
      <c r="C994" s="56">
        <v>175.32</v>
      </c>
      <c r="D994" s="56"/>
      <c r="E994" s="56">
        <v>0.25</v>
      </c>
      <c r="F994">
        <f>Table3[[#This Row],[DivPay]]*4</f>
        <v>1</v>
      </c>
      <c r="G994" s="2">
        <f>Table3[[#This Row],[FwdDiv]]/Table3[[#This Row],[SharePrice]]</f>
        <v>5.7038558065252111E-3</v>
      </c>
    </row>
    <row r="995" spans="2:7" ht="16" x14ac:dyDescent="0.2">
      <c r="B995" s="57">
        <v>43683</v>
      </c>
      <c r="C995" s="56">
        <v>172.48</v>
      </c>
      <c r="D995" s="56"/>
      <c r="E995" s="56">
        <v>0.25</v>
      </c>
      <c r="F995">
        <f>Table3[[#This Row],[DivPay]]*4</f>
        <v>1</v>
      </c>
      <c r="G995" s="2">
        <f>Table3[[#This Row],[FwdDiv]]/Table3[[#This Row],[SharePrice]]</f>
        <v>5.7977736549165125E-3</v>
      </c>
    </row>
    <row r="996" spans="2:7" ht="16" x14ac:dyDescent="0.2">
      <c r="B996" s="57">
        <v>43682</v>
      </c>
      <c r="C996" s="56">
        <v>168.86</v>
      </c>
      <c r="D996" s="56"/>
      <c r="E996" s="56">
        <v>0.25</v>
      </c>
      <c r="F996">
        <f>Table3[[#This Row],[DivPay]]*4</f>
        <v>1</v>
      </c>
      <c r="G996" s="2">
        <f>Table3[[#This Row],[FwdDiv]]/Table3[[#This Row],[SharePrice]]</f>
        <v>5.9220656164870305E-3</v>
      </c>
    </row>
    <row r="997" spans="2:7" ht="16" x14ac:dyDescent="0.2">
      <c r="B997" s="57">
        <v>43679</v>
      </c>
      <c r="C997" s="56">
        <v>177.42</v>
      </c>
      <c r="D997" s="56"/>
      <c r="E997" s="56">
        <v>0.25</v>
      </c>
      <c r="F997">
        <f>Table3[[#This Row],[DivPay]]*4</f>
        <v>1</v>
      </c>
      <c r="G997" s="2">
        <f>Table3[[#This Row],[FwdDiv]]/Table3[[#This Row],[SharePrice]]</f>
        <v>5.6363431405703985E-3</v>
      </c>
    </row>
    <row r="998" spans="2:7" ht="16" x14ac:dyDescent="0.2">
      <c r="B998" s="57">
        <v>43678</v>
      </c>
      <c r="C998" s="56">
        <v>179.17</v>
      </c>
      <c r="D998" s="56"/>
      <c r="E998" s="56">
        <v>0.25</v>
      </c>
      <c r="F998">
        <f>Table3[[#This Row],[DivPay]]*4</f>
        <v>1</v>
      </c>
      <c r="G998" s="2">
        <f>Table3[[#This Row],[FwdDiv]]/Table3[[#This Row],[SharePrice]]</f>
        <v>5.5812915108556125E-3</v>
      </c>
    </row>
    <row r="999" spans="2:7" ht="16" x14ac:dyDescent="0.2">
      <c r="B999" s="57">
        <v>43677</v>
      </c>
      <c r="C999" s="56">
        <v>178</v>
      </c>
      <c r="D999" s="56"/>
      <c r="E999" s="56">
        <v>0.25</v>
      </c>
      <c r="F999">
        <f>Table3[[#This Row],[DivPay]]*4</f>
        <v>1</v>
      </c>
      <c r="G999" s="2">
        <f>Table3[[#This Row],[FwdDiv]]/Table3[[#This Row],[SharePrice]]</f>
        <v>5.6179775280898875E-3</v>
      </c>
    </row>
    <row r="1000" spans="2:7" ht="16" x14ac:dyDescent="0.2">
      <c r="B1000" s="57">
        <v>43676</v>
      </c>
      <c r="C1000" s="56">
        <v>181.53</v>
      </c>
      <c r="D1000" s="56"/>
      <c r="E1000" s="56">
        <v>0.25</v>
      </c>
      <c r="F1000">
        <f>Table3[[#This Row],[DivPay]]*4</f>
        <v>1</v>
      </c>
      <c r="G1000" s="2">
        <f>Table3[[#This Row],[FwdDiv]]/Table3[[#This Row],[SharePrice]]</f>
        <v>5.5087313391725887E-3</v>
      </c>
    </row>
    <row r="1001" spans="2:7" ht="16" x14ac:dyDescent="0.2">
      <c r="B1001" s="57">
        <v>43675</v>
      </c>
      <c r="C1001" s="56">
        <v>183.21</v>
      </c>
      <c r="D1001" s="56"/>
      <c r="E1001" s="56">
        <v>0.25</v>
      </c>
      <c r="F1001">
        <f>Table3[[#This Row],[DivPay]]*4</f>
        <v>1</v>
      </c>
      <c r="G1001" s="2">
        <f>Table3[[#This Row],[FwdDiv]]/Table3[[#This Row],[SharePrice]]</f>
        <v>5.4582173462147257E-3</v>
      </c>
    </row>
    <row r="1002" spans="2:7" ht="16" x14ac:dyDescent="0.2">
      <c r="B1002" s="57">
        <v>43672</v>
      </c>
      <c r="C1002" s="56">
        <v>183.69</v>
      </c>
      <c r="D1002" s="56"/>
      <c r="E1002" s="56">
        <v>0.25</v>
      </c>
      <c r="F1002">
        <f>Table3[[#This Row],[DivPay]]*4</f>
        <v>1</v>
      </c>
      <c r="G1002" s="2">
        <f>Table3[[#This Row],[FwdDiv]]/Table3[[#This Row],[SharePrice]]</f>
        <v>5.4439544885404763E-3</v>
      </c>
    </row>
    <row r="1003" spans="2:7" ht="16" x14ac:dyDescent="0.2">
      <c r="B1003" s="57">
        <v>43671</v>
      </c>
      <c r="C1003" s="56">
        <v>181.59</v>
      </c>
      <c r="D1003" s="56"/>
      <c r="E1003" s="56">
        <v>0.25</v>
      </c>
      <c r="F1003">
        <f>Table3[[#This Row],[DivPay]]*4</f>
        <v>1</v>
      </c>
      <c r="G1003" s="2">
        <f>Table3[[#This Row],[FwdDiv]]/Table3[[#This Row],[SharePrice]]</f>
        <v>5.5069111735227706E-3</v>
      </c>
    </row>
    <row r="1004" spans="2:7" ht="16" x14ac:dyDescent="0.2">
      <c r="B1004" s="57">
        <v>43670</v>
      </c>
      <c r="C1004" s="56">
        <v>183.33</v>
      </c>
      <c r="D1004" s="56"/>
      <c r="E1004" s="56">
        <v>0.25</v>
      </c>
      <c r="F1004">
        <f>Table3[[#This Row],[DivPay]]*4</f>
        <v>1</v>
      </c>
      <c r="G1004" s="2">
        <f>Table3[[#This Row],[FwdDiv]]/Table3[[#This Row],[SharePrice]]</f>
        <v>5.4546446299023619E-3</v>
      </c>
    </row>
    <row r="1005" spans="2:7" ht="16" x14ac:dyDescent="0.2">
      <c r="B1005" s="57">
        <v>43669</v>
      </c>
      <c r="C1005" s="56">
        <v>180.9</v>
      </c>
      <c r="D1005" s="56"/>
      <c r="E1005" s="56">
        <v>0.25</v>
      </c>
      <c r="F1005">
        <f>Table3[[#This Row],[DivPay]]*4</f>
        <v>1</v>
      </c>
      <c r="G1005" s="2">
        <f>Table3[[#This Row],[FwdDiv]]/Table3[[#This Row],[SharePrice]]</f>
        <v>5.5279159756771697E-3</v>
      </c>
    </row>
    <row r="1006" spans="2:7" ht="16" x14ac:dyDescent="0.2">
      <c r="B1006" s="57">
        <v>43668</v>
      </c>
      <c r="C1006" s="56">
        <v>180.57</v>
      </c>
      <c r="D1006" s="56"/>
      <c r="E1006" s="56">
        <v>0.25</v>
      </c>
      <c r="F1006">
        <f>Table3[[#This Row],[DivPay]]*4</f>
        <v>1</v>
      </c>
      <c r="G1006" s="2">
        <f>Table3[[#This Row],[FwdDiv]]/Table3[[#This Row],[SharePrice]]</f>
        <v>5.53801849698178E-3</v>
      </c>
    </row>
    <row r="1007" spans="2:7" ht="16" x14ac:dyDescent="0.2">
      <c r="B1007" s="57">
        <v>43665</v>
      </c>
      <c r="C1007" s="56">
        <v>179.24</v>
      </c>
      <c r="D1007" s="56"/>
      <c r="E1007" s="56">
        <v>0.25</v>
      </c>
      <c r="F1007">
        <f>Table3[[#This Row],[DivPay]]*4</f>
        <v>1</v>
      </c>
      <c r="G1007" s="2">
        <f>Table3[[#This Row],[FwdDiv]]/Table3[[#This Row],[SharePrice]]</f>
        <v>5.5791118054005799E-3</v>
      </c>
    </row>
    <row r="1008" spans="2:7" ht="16" x14ac:dyDescent="0.2">
      <c r="B1008" s="57">
        <v>43664</v>
      </c>
      <c r="C1008" s="56">
        <v>180.53</v>
      </c>
      <c r="D1008" s="56"/>
      <c r="E1008" s="56">
        <v>0.25</v>
      </c>
      <c r="F1008">
        <f>Table3[[#This Row],[DivPay]]*4</f>
        <v>1</v>
      </c>
      <c r="G1008" s="2">
        <f>Table3[[#This Row],[FwdDiv]]/Table3[[#This Row],[SharePrice]]</f>
        <v>5.539245554755442E-3</v>
      </c>
    </row>
    <row r="1009" spans="2:7" ht="16" x14ac:dyDescent="0.2">
      <c r="B1009" s="57">
        <v>43663</v>
      </c>
      <c r="C1009" s="56">
        <v>179.15</v>
      </c>
      <c r="D1009" s="56"/>
      <c r="E1009" s="56">
        <v>0.25</v>
      </c>
      <c r="F1009">
        <f>Table3[[#This Row],[DivPay]]*4</f>
        <v>1</v>
      </c>
      <c r="G1009" s="2">
        <f>Table3[[#This Row],[FwdDiv]]/Table3[[#This Row],[SharePrice]]</f>
        <v>5.5819145967066705E-3</v>
      </c>
    </row>
    <row r="1010" spans="2:7" ht="16" x14ac:dyDescent="0.2">
      <c r="B1010" s="57">
        <v>43662</v>
      </c>
      <c r="C1010" s="56">
        <v>179.31</v>
      </c>
      <c r="D1010" s="56"/>
      <c r="E1010" s="56">
        <v>0.25</v>
      </c>
      <c r="F1010">
        <f>Table3[[#This Row],[DivPay]]*4</f>
        <v>1</v>
      </c>
      <c r="G1010" s="2">
        <f>Table3[[#This Row],[FwdDiv]]/Table3[[#This Row],[SharePrice]]</f>
        <v>5.5769338017957722E-3</v>
      </c>
    </row>
    <row r="1011" spans="2:7" ht="16" x14ac:dyDescent="0.2">
      <c r="B1011" s="57">
        <v>43661</v>
      </c>
      <c r="C1011" s="56">
        <v>180.57</v>
      </c>
      <c r="D1011" s="56"/>
      <c r="E1011" s="56">
        <v>0.25</v>
      </c>
      <c r="F1011">
        <f>Table3[[#This Row],[DivPay]]*4</f>
        <v>1</v>
      </c>
      <c r="G1011" s="2">
        <f>Table3[[#This Row],[FwdDiv]]/Table3[[#This Row],[SharePrice]]</f>
        <v>5.53801849698178E-3</v>
      </c>
    </row>
    <row r="1012" spans="2:7" ht="16" x14ac:dyDescent="0.2">
      <c r="B1012" s="57">
        <v>43658</v>
      </c>
      <c r="C1012" s="56">
        <v>180.33</v>
      </c>
      <c r="D1012" s="56"/>
      <c r="E1012" s="56">
        <v>0.25</v>
      </c>
      <c r="F1012">
        <f>Table3[[#This Row],[DivPay]]*4</f>
        <v>1</v>
      </c>
      <c r="G1012" s="2">
        <f>Table3[[#This Row],[FwdDiv]]/Table3[[#This Row],[SharePrice]]</f>
        <v>5.5453890090389835E-3</v>
      </c>
    </row>
    <row r="1013" spans="2:7" ht="16" x14ac:dyDescent="0.2">
      <c r="B1013" s="57">
        <v>43657</v>
      </c>
      <c r="C1013" s="56">
        <v>180.74</v>
      </c>
      <c r="D1013" s="56"/>
      <c r="E1013" s="56">
        <v>0.25</v>
      </c>
      <c r="F1013">
        <f>Table3[[#This Row],[DivPay]]*4</f>
        <v>1</v>
      </c>
      <c r="G1013" s="2">
        <f>Table3[[#This Row],[FwdDiv]]/Table3[[#This Row],[SharePrice]]</f>
        <v>5.5328095606949207E-3</v>
      </c>
    </row>
    <row r="1014" spans="2:7" ht="16" x14ac:dyDescent="0.2">
      <c r="B1014" s="57">
        <v>43656</v>
      </c>
      <c r="C1014" s="56">
        <v>179.31</v>
      </c>
      <c r="D1014" s="56"/>
      <c r="E1014" s="56">
        <v>0.25</v>
      </c>
      <c r="F1014">
        <f>Table3[[#This Row],[DivPay]]*4</f>
        <v>1</v>
      </c>
      <c r="G1014" s="2">
        <f>Table3[[#This Row],[FwdDiv]]/Table3[[#This Row],[SharePrice]]</f>
        <v>5.5769338017957722E-3</v>
      </c>
    </row>
    <row r="1015" spans="2:7" ht="16" x14ac:dyDescent="0.2">
      <c r="B1015" s="57">
        <v>43655</v>
      </c>
      <c r="C1015" s="56">
        <v>177.73</v>
      </c>
      <c r="D1015" s="56"/>
      <c r="E1015" s="56">
        <v>0.25</v>
      </c>
      <c r="F1015">
        <f>Table3[[#This Row],[DivPay]]*4</f>
        <v>1</v>
      </c>
      <c r="G1015" s="2">
        <f>Table3[[#This Row],[FwdDiv]]/Table3[[#This Row],[SharePrice]]</f>
        <v>5.6265121251336302E-3</v>
      </c>
    </row>
    <row r="1016" spans="2:7" ht="16" x14ac:dyDescent="0.2">
      <c r="B1016" s="57">
        <v>43654</v>
      </c>
      <c r="C1016" s="56">
        <v>176.19</v>
      </c>
      <c r="D1016" s="56"/>
      <c r="E1016" s="56">
        <v>0.25</v>
      </c>
      <c r="F1016">
        <f>Table3[[#This Row],[DivPay]]*4</f>
        <v>1</v>
      </c>
      <c r="G1016" s="2">
        <f>Table3[[#This Row],[FwdDiv]]/Table3[[#This Row],[SharePrice]]</f>
        <v>5.6756910153811227E-3</v>
      </c>
    </row>
    <row r="1017" spans="2:7" ht="16" x14ac:dyDescent="0.2">
      <c r="B1017" s="57">
        <v>43651</v>
      </c>
      <c r="C1017" s="56">
        <v>176.66</v>
      </c>
      <c r="D1017" s="56"/>
      <c r="E1017" s="56">
        <v>0.25</v>
      </c>
      <c r="F1017">
        <f>Table3[[#This Row],[DivPay]]*4</f>
        <v>1</v>
      </c>
      <c r="G1017" s="2">
        <f>Table3[[#This Row],[FwdDiv]]/Table3[[#This Row],[SharePrice]]</f>
        <v>5.6605909656968186E-3</v>
      </c>
    </row>
    <row r="1018" spans="2:7" ht="16" x14ac:dyDescent="0.2">
      <c r="B1018" s="57">
        <v>43649</v>
      </c>
      <c r="C1018" s="56">
        <v>176.87</v>
      </c>
      <c r="D1018" s="56"/>
      <c r="E1018" s="56">
        <v>0.25</v>
      </c>
      <c r="F1018">
        <f>Table3[[#This Row],[DivPay]]*4</f>
        <v>1</v>
      </c>
      <c r="G1018" s="2">
        <f>Table3[[#This Row],[FwdDiv]]/Table3[[#This Row],[SharePrice]]</f>
        <v>5.6538700740656981E-3</v>
      </c>
    </row>
    <row r="1019" spans="2:7" ht="16" x14ac:dyDescent="0.2">
      <c r="B1019" s="57">
        <v>43648</v>
      </c>
      <c r="C1019" s="56">
        <v>175.28</v>
      </c>
      <c r="D1019" s="56"/>
      <c r="E1019" s="56">
        <v>0.25</v>
      </c>
      <c r="F1019">
        <f>Table3[[#This Row],[DivPay]]*4</f>
        <v>1</v>
      </c>
      <c r="G1019" s="2">
        <f>Table3[[#This Row],[FwdDiv]]/Table3[[#This Row],[SharePrice]]</f>
        <v>5.7051574623459608E-3</v>
      </c>
    </row>
    <row r="1020" spans="2:7" ht="16" x14ac:dyDescent="0.2">
      <c r="B1020" s="57">
        <v>43647</v>
      </c>
      <c r="C1020" s="56">
        <v>173.94</v>
      </c>
      <c r="D1020" s="56"/>
      <c r="E1020" s="56">
        <v>0.25</v>
      </c>
      <c r="F1020">
        <f>Table3[[#This Row],[DivPay]]*4</f>
        <v>1</v>
      </c>
      <c r="G1020" s="2">
        <f>Table3[[#This Row],[FwdDiv]]/Table3[[#This Row],[SharePrice]]</f>
        <v>5.7491088881223415E-3</v>
      </c>
    </row>
    <row r="1021" spans="2:7" ht="16" x14ac:dyDescent="0.2">
      <c r="B1021" s="57">
        <v>43644</v>
      </c>
      <c r="C1021" s="56">
        <v>173.55</v>
      </c>
      <c r="D1021" s="56"/>
      <c r="E1021" s="56">
        <v>0.25</v>
      </c>
      <c r="F1021">
        <f>Table3[[#This Row],[DivPay]]*4</f>
        <v>1</v>
      </c>
      <c r="G1021" s="2">
        <f>Table3[[#This Row],[FwdDiv]]/Table3[[#This Row],[SharePrice]]</f>
        <v>5.7620282339383459E-3</v>
      </c>
    </row>
    <row r="1022" spans="2:7" ht="16" x14ac:dyDescent="0.2">
      <c r="B1022" s="57">
        <v>43643</v>
      </c>
      <c r="C1022" s="56">
        <v>171.23</v>
      </c>
      <c r="D1022" s="56"/>
      <c r="E1022" s="56">
        <v>0.25</v>
      </c>
      <c r="F1022">
        <f>Table3[[#This Row],[DivPay]]*4</f>
        <v>1</v>
      </c>
      <c r="G1022" s="2">
        <f>Table3[[#This Row],[FwdDiv]]/Table3[[#This Row],[SharePrice]]</f>
        <v>5.8400981136483097E-3</v>
      </c>
    </row>
    <row r="1023" spans="2:7" ht="16" x14ac:dyDescent="0.2">
      <c r="B1023" s="57">
        <v>43642</v>
      </c>
      <c r="C1023" s="56">
        <v>171.06</v>
      </c>
      <c r="D1023" s="56"/>
      <c r="E1023" s="56">
        <v>0.25</v>
      </c>
      <c r="F1023">
        <f>Table3[[#This Row],[DivPay]]*4</f>
        <v>1</v>
      </c>
      <c r="G1023" s="2">
        <f>Table3[[#This Row],[FwdDiv]]/Table3[[#This Row],[SharePrice]]</f>
        <v>5.8459020226821002E-3</v>
      </c>
    </row>
    <row r="1024" spans="2:7" ht="16" x14ac:dyDescent="0.2">
      <c r="B1024" s="57">
        <v>43641</v>
      </c>
      <c r="C1024" s="56">
        <v>171.28</v>
      </c>
      <c r="D1024" s="56"/>
      <c r="E1024" s="56">
        <v>0.25</v>
      </c>
      <c r="F1024">
        <f>Table3[[#This Row],[DivPay]]*4</f>
        <v>1</v>
      </c>
      <c r="G1024" s="2">
        <f>Table3[[#This Row],[FwdDiv]]/Table3[[#This Row],[SharePrice]]</f>
        <v>5.838393274170948E-3</v>
      </c>
    </row>
    <row r="1025" spans="2:7" ht="16" x14ac:dyDescent="0.2">
      <c r="B1025" s="57">
        <v>43640</v>
      </c>
      <c r="C1025" s="56">
        <v>173.85</v>
      </c>
      <c r="D1025" s="56"/>
      <c r="E1025" s="56">
        <v>0.25</v>
      </c>
      <c r="F1025">
        <f>Table3[[#This Row],[DivPay]]*4</f>
        <v>1</v>
      </c>
      <c r="G1025" s="2">
        <f>Table3[[#This Row],[FwdDiv]]/Table3[[#This Row],[SharePrice]]</f>
        <v>5.7520851308599371E-3</v>
      </c>
    </row>
    <row r="1026" spans="2:7" ht="16" x14ac:dyDescent="0.2">
      <c r="B1026" s="57">
        <v>43637</v>
      </c>
      <c r="C1026" s="56">
        <v>173.44</v>
      </c>
      <c r="D1026" s="56"/>
      <c r="E1026" s="56">
        <v>0.25</v>
      </c>
      <c r="F1026">
        <f>Table3[[#This Row],[DivPay]]*4</f>
        <v>1</v>
      </c>
      <c r="G1026" s="2">
        <f>Table3[[#This Row],[FwdDiv]]/Table3[[#This Row],[SharePrice]]</f>
        <v>5.7656826568265682E-3</v>
      </c>
    </row>
    <row r="1027" spans="2:7" ht="16" x14ac:dyDescent="0.2">
      <c r="B1027" s="57">
        <v>43636</v>
      </c>
      <c r="C1027" s="56">
        <v>173.74</v>
      </c>
      <c r="D1027" s="56"/>
      <c r="E1027" s="56">
        <v>0.25</v>
      </c>
      <c r="F1027">
        <f>Table3[[#This Row],[DivPay]]*4</f>
        <v>1</v>
      </c>
      <c r="G1027" s="2">
        <f>Table3[[#This Row],[FwdDiv]]/Table3[[#This Row],[SharePrice]]</f>
        <v>5.7557269483135718E-3</v>
      </c>
    </row>
    <row r="1028" spans="2:7" ht="16" x14ac:dyDescent="0.2">
      <c r="B1028" s="57">
        <v>43635</v>
      </c>
      <c r="C1028" s="56">
        <v>170.69</v>
      </c>
      <c r="D1028" s="56"/>
      <c r="E1028" s="56">
        <v>0.25</v>
      </c>
      <c r="F1028">
        <f>Table3[[#This Row],[DivPay]]*4</f>
        <v>1</v>
      </c>
      <c r="G1028" s="2">
        <f>Table3[[#This Row],[FwdDiv]]/Table3[[#This Row],[SharePrice]]</f>
        <v>5.8585740230827814E-3</v>
      </c>
    </row>
    <row r="1029" spans="2:7" ht="16" x14ac:dyDescent="0.2">
      <c r="B1029" s="57">
        <v>43634</v>
      </c>
      <c r="C1029" s="56">
        <v>169.28</v>
      </c>
      <c r="D1029" s="56"/>
      <c r="E1029" s="56">
        <v>0.25</v>
      </c>
      <c r="F1029">
        <f>Table3[[#This Row],[DivPay]]*4</f>
        <v>1</v>
      </c>
      <c r="G1029" s="2">
        <f>Table3[[#This Row],[FwdDiv]]/Table3[[#This Row],[SharePrice]]</f>
        <v>5.9073724007561437E-3</v>
      </c>
    </row>
    <row r="1030" spans="2:7" ht="16" x14ac:dyDescent="0.2">
      <c r="B1030" s="57">
        <v>43633</v>
      </c>
      <c r="C1030" s="56">
        <v>169.56</v>
      </c>
      <c r="D1030" s="56"/>
      <c r="E1030" s="56">
        <v>0.25</v>
      </c>
      <c r="F1030">
        <f>Table3[[#This Row],[DivPay]]*4</f>
        <v>1</v>
      </c>
      <c r="G1030" s="2">
        <f>Table3[[#This Row],[FwdDiv]]/Table3[[#This Row],[SharePrice]]</f>
        <v>5.8976173625855154E-3</v>
      </c>
    </row>
    <row r="1031" spans="2:7" ht="16" x14ac:dyDescent="0.2">
      <c r="B1031" s="57">
        <v>43630</v>
      </c>
      <c r="C1031" s="56">
        <v>169.66</v>
      </c>
      <c r="D1031" s="56"/>
      <c r="E1031" s="56">
        <v>0.25</v>
      </c>
      <c r="F1031">
        <f>Table3[[#This Row],[DivPay]]*4</f>
        <v>1</v>
      </c>
      <c r="G1031" s="2">
        <f>Table3[[#This Row],[FwdDiv]]/Table3[[#This Row],[SharePrice]]</f>
        <v>5.8941412236237179E-3</v>
      </c>
    </row>
    <row r="1032" spans="2:7" ht="16" x14ac:dyDescent="0.2">
      <c r="B1032" s="57">
        <v>43629</v>
      </c>
      <c r="C1032" s="56">
        <v>169.35</v>
      </c>
      <c r="D1032" s="56"/>
      <c r="E1032" s="56">
        <v>0.25</v>
      </c>
      <c r="F1032">
        <f>Table3[[#This Row],[DivPay]]*4</f>
        <v>1</v>
      </c>
      <c r="G1032" s="2">
        <f>Table3[[#This Row],[FwdDiv]]/Table3[[#This Row],[SharePrice]]</f>
        <v>5.9049306170652497E-3</v>
      </c>
    </row>
    <row r="1033" spans="2:7" ht="16" x14ac:dyDescent="0.2">
      <c r="B1033" s="57">
        <v>43628</v>
      </c>
      <c r="C1033" s="56">
        <v>171.59</v>
      </c>
      <c r="D1033" s="56"/>
      <c r="E1033" s="56">
        <v>0.25</v>
      </c>
      <c r="F1033">
        <f>Table3[[#This Row],[DivPay]]*4</f>
        <v>1</v>
      </c>
      <c r="G1033" s="2">
        <f>Table3[[#This Row],[FwdDiv]]/Table3[[#This Row],[SharePrice]]</f>
        <v>5.8278454455387846E-3</v>
      </c>
    </row>
    <row r="1034" spans="2:7" ht="16" x14ac:dyDescent="0.2">
      <c r="B1034" s="57">
        <v>43627</v>
      </c>
      <c r="C1034" s="56">
        <v>170.31</v>
      </c>
      <c r="D1034" s="56"/>
      <c r="E1034" s="56">
        <v>0.25</v>
      </c>
      <c r="F1034">
        <f>Table3[[#This Row],[DivPay]]*4</f>
        <v>1</v>
      </c>
      <c r="G1034" s="2">
        <f>Table3[[#This Row],[FwdDiv]]/Table3[[#This Row],[SharePrice]]</f>
        <v>5.8716458223239971E-3</v>
      </c>
    </row>
    <row r="1035" spans="2:7" ht="16" x14ac:dyDescent="0.2">
      <c r="B1035" s="57">
        <v>43626</v>
      </c>
      <c r="C1035" s="56">
        <v>170.82</v>
      </c>
      <c r="D1035" s="56"/>
      <c r="E1035" s="56">
        <v>0.25</v>
      </c>
      <c r="F1035">
        <f>Table3[[#This Row],[DivPay]]*4</f>
        <v>1</v>
      </c>
      <c r="G1035" s="2">
        <f>Table3[[#This Row],[FwdDiv]]/Table3[[#This Row],[SharePrice]]</f>
        <v>5.8541154431565393E-3</v>
      </c>
    </row>
    <row r="1036" spans="2:7" ht="16" x14ac:dyDescent="0.2">
      <c r="B1036" s="57">
        <v>43623</v>
      </c>
      <c r="C1036" s="56">
        <v>170.05</v>
      </c>
      <c r="D1036" s="56"/>
      <c r="E1036" s="56">
        <v>0.25</v>
      </c>
      <c r="F1036">
        <f>Table3[[#This Row],[DivPay]]*4</f>
        <v>1</v>
      </c>
      <c r="G1036" s="2">
        <f>Table3[[#This Row],[FwdDiv]]/Table3[[#This Row],[SharePrice]]</f>
        <v>5.8806233460746834E-3</v>
      </c>
    </row>
    <row r="1037" spans="2:7" ht="16" x14ac:dyDescent="0.2">
      <c r="B1037" s="57">
        <v>43622</v>
      </c>
      <c r="C1037" s="56">
        <v>166.92</v>
      </c>
      <c r="D1037" s="56"/>
      <c r="E1037" s="56">
        <v>0.25</v>
      </c>
      <c r="F1037">
        <f>Table3[[#This Row],[DivPay]]*4</f>
        <v>1</v>
      </c>
      <c r="G1037" s="2">
        <f>Table3[[#This Row],[FwdDiv]]/Table3[[#This Row],[SharePrice]]</f>
        <v>5.9908938413611315E-3</v>
      </c>
    </row>
    <row r="1038" spans="2:7" ht="16" x14ac:dyDescent="0.2">
      <c r="B1038" s="57">
        <v>43621</v>
      </c>
      <c r="C1038" s="56">
        <v>165.39</v>
      </c>
      <c r="D1038" s="56"/>
      <c r="E1038" s="56">
        <v>0.25</v>
      </c>
      <c r="F1038">
        <f>Table3[[#This Row],[DivPay]]*4</f>
        <v>1</v>
      </c>
      <c r="G1038" s="2">
        <f>Table3[[#This Row],[FwdDiv]]/Table3[[#This Row],[SharePrice]]</f>
        <v>6.0463147711469862E-3</v>
      </c>
    </row>
    <row r="1039" spans="2:7" ht="16" x14ac:dyDescent="0.2">
      <c r="B1039" s="57">
        <v>43620</v>
      </c>
      <c r="C1039" s="56">
        <v>162.33000000000001</v>
      </c>
      <c r="D1039" s="56"/>
      <c r="E1039" s="56">
        <v>0.25</v>
      </c>
      <c r="F1039">
        <f>Table3[[#This Row],[DivPay]]*4</f>
        <v>1</v>
      </c>
      <c r="G1039" s="2">
        <f>Table3[[#This Row],[FwdDiv]]/Table3[[#This Row],[SharePrice]]</f>
        <v>6.1602907657241418E-3</v>
      </c>
    </row>
    <row r="1040" spans="2:7" ht="16" x14ac:dyDescent="0.2">
      <c r="B1040" s="57">
        <v>43619</v>
      </c>
      <c r="C1040" s="56">
        <v>158.6</v>
      </c>
      <c r="D1040" s="56"/>
      <c r="E1040" s="56">
        <v>0.25</v>
      </c>
      <c r="F1040">
        <f>Table3[[#This Row],[DivPay]]*4</f>
        <v>1</v>
      </c>
      <c r="G1040" s="2">
        <f>Table3[[#This Row],[FwdDiv]]/Table3[[#This Row],[SharePrice]]</f>
        <v>6.3051702395964691E-3</v>
      </c>
    </row>
    <row r="1041" spans="2:7" ht="16" x14ac:dyDescent="0.2">
      <c r="B1041" s="57">
        <v>43616</v>
      </c>
      <c r="C1041" s="56">
        <v>161.33000000000001</v>
      </c>
      <c r="D1041" s="56"/>
      <c r="E1041" s="56">
        <v>0.25</v>
      </c>
      <c r="F1041">
        <f>Table3[[#This Row],[DivPay]]*4</f>
        <v>1</v>
      </c>
      <c r="G1041" s="2">
        <f>Table3[[#This Row],[FwdDiv]]/Table3[[#This Row],[SharePrice]]</f>
        <v>6.1984751751069231E-3</v>
      </c>
    </row>
    <row r="1042" spans="2:7" ht="16" x14ac:dyDescent="0.2">
      <c r="B1042" s="57">
        <v>43615</v>
      </c>
      <c r="C1042" s="56">
        <v>162.76</v>
      </c>
      <c r="D1042" s="56"/>
      <c r="E1042" s="56">
        <v>0.25</v>
      </c>
      <c r="F1042">
        <f>Table3[[#This Row],[DivPay]]*4</f>
        <v>1</v>
      </c>
      <c r="G1042" s="2">
        <f>Table3[[#This Row],[FwdDiv]]/Table3[[#This Row],[SharePrice]]</f>
        <v>6.1440157286802655E-3</v>
      </c>
    </row>
    <row r="1043" spans="2:7" ht="16" x14ac:dyDescent="0.2">
      <c r="B1043" s="57">
        <v>43614</v>
      </c>
      <c r="C1043" s="56">
        <v>162.72999999999999</v>
      </c>
      <c r="D1043" s="56"/>
      <c r="E1043" s="56">
        <v>0.25</v>
      </c>
      <c r="F1043">
        <f>Table3[[#This Row],[DivPay]]*4</f>
        <v>1</v>
      </c>
      <c r="G1043" s="2">
        <f>Table3[[#This Row],[FwdDiv]]/Table3[[#This Row],[SharePrice]]</f>
        <v>6.145148405333989E-3</v>
      </c>
    </row>
    <row r="1044" spans="2:7" ht="16" x14ac:dyDescent="0.2">
      <c r="B1044" s="57">
        <v>43613</v>
      </c>
      <c r="C1044" s="56">
        <v>163.71</v>
      </c>
      <c r="D1044" s="56"/>
      <c r="E1044" s="56">
        <v>0.25</v>
      </c>
      <c r="F1044">
        <f>Table3[[#This Row],[DivPay]]*4</f>
        <v>1</v>
      </c>
      <c r="G1044" s="2">
        <f>Table3[[#This Row],[FwdDiv]]/Table3[[#This Row],[SharePrice]]</f>
        <v>6.1083623480544863E-3</v>
      </c>
    </row>
    <row r="1045" spans="2:7" ht="16" x14ac:dyDescent="0.2">
      <c r="B1045" s="57">
        <v>43609</v>
      </c>
      <c r="C1045" s="56">
        <v>162.63999999999999</v>
      </c>
      <c r="D1045" s="56"/>
      <c r="E1045" s="56">
        <v>0.25</v>
      </c>
      <c r="F1045">
        <f>Table3[[#This Row],[DivPay]]*4</f>
        <v>1</v>
      </c>
      <c r="G1045" s="2">
        <f>Table3[[#This Row],[FwdDiv]]/Table3[[#This Row],[SharePrice]]</f>
        <v>6.1485489424495821E-3</v>
      </c>
    </row>
    <row r="1046" spans="2:7" ht="16" x14ac:dyDescent="0.2">
      <c r="B1046" s="57">
        <v>43608</v>
      </c>
      <c r="C1046" s="56">
        <v>161.51</v>
      </c>
      <c r="D1046" s="56"/>
      <c r="E1046" s="56">
        <v>0.25</v>
      </c>
      <c r="F1046">
        <f>Table3[[#This Row],[DivPay]]*4</f>
        <v>1</v>
      </c>
      <c r="G1046" s="2">
        <f>Table3[[#This Row],[FwdDiv]]/Table3[[#This Row],[SharePrice]]</f>
        <v>6.1915670856293728E-3</v>
      </c>
    </row>
    <row r="1047" spans="2:7" ht="16" x14ac:dyDescent="0.2">
      <c r="B1047" s="57">
        <v>43607</v>
      </c>
      <c r="C1047" s="56">
        <v>164.24</v>
      </c>
      <c r="D1047" s="56"/>
      <c r="E1047" s="56">
        <v>0.25</v>
      </c>
      <c r="F1047">
        <f>Table3[[#This Row],[DivPay]]*4</f>
        <v>1</v>
      </c>
      <c r="G1047" s="2">
        <f>Table3[[#This Row],[FwdDiv]]/Table3[[#This Row],[SharePrice]]</f>
        <v>6.0886507549926935E-3</v>
      </c>
    </row>
    <row r="1048" spans="2:7" ht="16" x14ac:dyDescent="0.2">
      <c r="B1048" s="57">
        <v>43606</v>
      </c>
      <c r="C1048" s="56">
        <v>163.86</v>
      </c>
      <c r="D1048" s="56"/>
      <c r="E1048" s="56">
        <v>0.25</v>
      </c>
      <c r="F1048">
        <f>Table3[[#This Row],[DivPay]]*4</f>
        <v>1</v>
      </c>
      <c r="G1048" s="2">
        <f>Table3[[#This Row],[FwdDiv]]/Table3[[#This Row],[SharePrice]]</f>
        <v>6.1027706578786764E-3</v>
      </c>
    </row>
    <row r="1049" spans="2:7" ht="16" x14ac:dyDescent="0.2">
      <c r="B1049" s="57">
        <v>43605</v>
      </c>
      <c r="C1049" s="56">
        <v>163.47</v>
      </c>
      <c r="D1049" s="56"/>
      <c r="E1049" s="56">
        <v>0.25</v>
      </c>
      <c r="F1049">
        <f>Table3[[#This Row],[DivPay]]*4</f>
        <v>1</v>
      </c>
      <c r="G1049" s="2">
        <f>Table3[[#This Row],[FwdDiv]]/Table3[[#This Row],[SharePrice]]</f>
        <v>6.1173303970147429E-3</v>
      </c>
    </row>
    <row r="1050" spans="2:7" ht="16" x14ac:dyDescent="0.2">
      <c r="B1050" s="57">
        <v>43602</v>
      </c>
      <c r="C1050" s="56">
        <v>164.09</v>
      </c>
      <c r="D1050" s="56"/>
      <c r="E1050" s="56">
        <v>0.25</v>
      </c>
      <c r="F1050">
        <f>Table3[[#This Row],[DivPay]]*4</f>
        <v>1</v>
      </c>
      <c r="G1050" s="2">
        <f>Table3[[#This Row],[FwdDiv]]/Table3[[#This Row],[SharePrice]]</f>
        <v>6.0942165884575539E-3</v>
      </c>
    </row>
    <row r="1051" spans="2:7" ht="16" x14ac:dyDescent="0.2">
      <c r="B1051" s="57">
        <v>43601</v>
      </c>
      <c r="C1051" s="56">
        <v>164.87</v>
      </c>
      <c r="D1051" s="56">
        <v>0.25</v>
      </c>
      <c r="E1051" s="56">
        <v>0.25</v>
      </c>
      <c r="F1051">
        <f>Table3[[#This Row],[DivPay]]*4</f>
        <v>1</v>
      </c>
      <c r="G1051" s="2">
        <f>Table3[[#This Row],[FwdDiv]]/Table3[[#This Row],[SharePrice]]</f>
        <v>6.0653848486686476E-3</v>
      </c>
    </row>
    <row r="1052" spans="2:7" ht="16" x14ac:dyDescent="0.2">
      <c r="B1052" s="57">
        <v>43600</v>
      </c>
      <c r="C1052" s="56">
        <v>162.79</v>
      </c>
      <c r="D1052" s="56"/>
      <c r="E1052" s="56">
        <v>0.25</v>
      </c>
      <c r="F1052">
        <f>Table3[[#This Row],[DivPay]]*4</f>
        <v>1</v>
      </c>
      <c r="G1052" s="2">
        <f>Table3[[#This Row],[FwdDiv]]/Table3[[#This Row],[SharePrice]]</f>
        <v>6.1428834695005843E-3</v>
      </c>
    </row>
    <row r="1053" spans="2:7" ht="16" x14ac:dyDescent="0.2">
      <c r="B1053" s="57">
        <v>43599</v>
      </c>
      <c r="C1053" s="56">
        <v>160.21</v>
      </c>
      <c r="D1053" s="56"/>
      <c r="E1053" s="56">
        <v>0.25</v>
      </c>
      <c r="F1053">
        <f>Table3[[#This Row],[DivPay]]*4</f>
        <v>1</v>
      </c>
      <c r="G1053" s="2">
        <f>Table3[[#This Row],[FwdDiv]]/Table3[[#This Row],[SharePrice]]</f>
        <v>6.2418076274889205E-3</v>
      </c>
    </row>
    <row r="1054" spans="2:7" ht="16" x14ac:dyDescent="0.2">
      <c r="B1054" s="57">
        <v>43598</v>
      </c>
      <c r="C1054" s="56">
        <v>157.33000000000001</v>
      </c>
      <c r="D1054" s="56"/>
      <c r="E1054" s="56">
        <v>0.25</v>
      </c>
      <c r="F1054">
        <f>Table3[[#This Row],[DivPay]]*4</f>
        <v>1</v>
      </c>
      <c r="G1054" s="2">
        <f>Table3[[#This Row],[FwdDiv]]/Table3[[#This Row],[SharePrice]]</f>
        <v>6.3560668658234282E-3</v>
      </c>
    </row>
    <row r="1055" spans="2:7" ht="16" x14ac:dyDescent="0.2">
      <c r="B1055" s="57">
        <v>43595</v>
      </c>
      <c r="C1055" s="56">
        <v>160.71</v>
      </c>
      <c r="D1055" s="56"/>
      <c r="E1055" s="56">
        <v>0.25</v>
      </c>
      <c r="F1055">
        <f>Table3[[#This Row],[DivPay]]*4</f>
        <v>1</v>
      </c>
      <c r="G1055" s="2">
        <f>Table3[[#This Row],[FwdDiv]]/Table3[[#This Row],[SharePrice]]</f>
        <v>6.2223881525729574E-3</v>
      </c>
    </row>
    <row r="1056" spans="2:7" ht="16" x14ac:dyDescent="0.2">
      <c r="B1056" s="57">
        <v>43594</v>
      </c>
      <c r="C1056" s="56">
        <v>159.81</v>
      </c>
      <c r="D1056" s="56"/>
      <c r="E1056" s="56">
        <v>0.25</v>
      </c>
      <c r="F1056">
        <f>Table3[[#This Row],[DivPay]]*4</f>
        <v>1</v>
      </c>
      <c r="G1056" s="2">
        <f>Table3[[#This Row],[FwdDiv]]/Table3[[#This Row],[SharePrice]]</f>
        <v>6.2574306989550089E-3</v>
      </c>
    </row>
    <row r="1057" spans="2:7" ht="16" x14ac:dyDescent="0.2">
      <c r="B1057" s="57">
        <v>43593</v>
      </c>
      <c r="C1057" s="56">
        <v>160.76</v>
      </c>
      <c r="D1057" s="56"/>
      <c r="E1057" s="56">
        <v>0.25</v>
      </c>
      <c r="F1057">
        <f>Table3[[#This Row],[DivPay]]*4</f>
        <v>1</v>
      </c>
      <c r="G1057" s="2">
        <f>Table3[[#This Row],[FwdDiv]]/Table3[[#This Row],[SharePrice]]</f>
        <v>6.2204528489674055E-3</v>
      </c>
    </row>
    <row r="1058" spans="2:7" ht="16" x14ac:dyDescent="0.2">
      <c r="B1058" s="57">
        <v>43592</v>
      </c>
      <c r="C1058" s="56">
        <v>160.21</v>
      </c>
      <c r="D1058" s="56"/>
      <c r="E1058" s="56">
        <v>0.25</v>
      </c>
      <c r="F1058">
        <f>Table3[[#This Row],[DivPay]]*4</f>
        <v>1</v>
      </c>
      <c r="G1058" s="2">
        <f>Table3[[#This Row],[FwdDiv]]/Table3[[#This Row],[SharePrice]]</f>
        <v>6.2418076274889205E-3</v>
      </c>
    </row>
    <row r="1059" spans="2:7" ht="16" x14ac:dyDescent="0.2">
      <c r="B1059" s="57">
        <v>43591</v>
      </c>
      <c r="C1059" s="56">
        <v>162.28</v>
      </c>
      <c r="D1059" s="56"/>
      <c r="E1059" s="56">
        <v>0.25</v>
      </c>
      <c r="F1059">
        <f>Table3[[#This Row],[DivPay]]*4</f>
        <v>1</v>
      </c>
      <c r="G1059" s="2">
        <f>Table3[[#This Row],[FwdDiv]]/Table3[[#This Row],[SharePrice]]</f>
        <v>6.1621888094651215E-3</v>
      </c>
    </row>
    <row r="1060" spans="2:7" ht="16" x14ac:dyDescent="0.2">
      <c r="B1060" s="57">
        <v>43588</v>
      </c>
      <c r="C1060" s="56">
        <v>162.04</v>
      </c>
      <c r="D1060" s="56"/>
      <c r="E1060" s="56">
        <v>0.25</v>
      </c>
      <c r="F1060">
        <f>Table3[[#This Row],[DivPay]]*4</f>
        <v>1</v>
      </c>
      <c r="G1060" s="2">
        <f>Table3[[#This Row],[FwdDiv]]/Table3[[#This Row],[SharePrice]]</f>
        <v>6.1713157245124666E-3</v>
      </c>
    </row>
    <row r="1061" spans="2:7" ht="16" x14ac:dyDescent="0.2">
      <c r="B1061" s="57">
        <v>43587</v>
      </c>
      <c r="C1061" s="56">
        <v>161.12</v>
      </c>
      <c r="D1061" s="56"/>
      <c r="E1061" s="56">
        <v>0.25</v>
      </c>
      <c r="F1061">
        <f>Table3[[#This Row],[DivPay]]*4</f>
        <v>1</v>
      </c>
      <c r="G1061" s="2">
        <f>Table3[[#This Row],[FwdDiv]]/Table3[[#This Row],[SharePrice]]</f>
        <v>6.2065541211519361E-3</v>
      </c>
    </row>
    <row r="1062" spans="2:7" ht="16" x14ac:dyDescent="0.2">
      <c r="B1062" s="57">
        <v>43586</v>
      </c>
      <c r="C1062" s="56">
        <v>162.79</v>
      </c>
      <c r="D1062" s="56"/>
      <c r="E1062" s="56">
        <v>0.25</v>
      </c>
      <c r="F1062">
        <f>Table3[[#This Row],[DivPay]]*4</f>
        <v>1</v>
      </c>
      <c r="G1062" s="2">
        <f>Table3[[#This Row],[FwdDiv]]/Table3[[#This Row],[SharePrice]]</f>
        <v>6.1428834695005843E-3</v>
      </c>
    </row>
    <row r="1063" spans="2:7" ht="16" x14ac:dyDescent="0.2">
      <c r="B1063" s="57">
        <v>43585</v>
      </c>
      <c r="C1063" s="56">
        <v>164.43</v>
      </c>
      <c r="D1063" s="56"/>
      <c r="E1063" s="56">
        <v>0.25</v>
      </c>
      <c r="F1063">
        <f>Table3[[#This Row],[DivPay]]*4</f>
        <v>1</v>
      </c>
      <c r="G1063" s="2">
        <f>Table3[[#This Row],[FwdDiv]]/Table3[[#This Row],[SharePrice]]</f>
        <v>6.0816152770175758E-3</v>
      </c>
    </row>
    <row r="1064" spans="2:7" ht="16" x14ac:dyDescent="0.2">
      <c r="B1064" s="57">
        <v>43584</v>
      </c>
      <c r="C1064" s="56">
        <v>164.15</v>
      </c>
      <c r="D1064" s="56"/>
      <c r="E1064" s="56">
        <v>0.25</v>
      </c>
      <c r="F1064">
        <f>Table3[[#This Row],[DivPay]]*4</f>
        <v>1</v>
      </c>
      <c r="G1064" s="2">
        <f>Table3[[#This Row],[FwdDiv]]/Table3[[#This Row],[SharePrice]]</f>
        <v>6.0919890344197378E-3</v>
      </c>
    </row>
    <row r="1065" spans="2:7" ht="16" x14ac:dyDescent="0.2">
      <c r="B1065" s="57">
        <v>43581</v>
      </c>
      <c r="C1065" s="56">
        <v>162.93</v>
      </c>
      <c r="D1065" s="56"/>
      <c r="E1065" s="56">
        <v>0.25</v>
      </c>
      <c r="F1065">
        <f>Table3[[#This Row],[DivPay]]*4</f>
        <v>1</v>
      </c>
      <c r="G1065" s="2">
        <f>Table3[[#This Row],[FwdDiv]]/Table3[[#This Row],[SharePrice]]</f>
        <v>6.1376051064874482E-3</v>
      </c>
    </row>
    <row r="1066" spans="2:7" ht="16" x14ac:dyDescent="0.2">
      <c r="B1066" s="57">
        <v>43580</v>
      </c>
      <c r="C1066" s="56">
        <v>161.02000000000001</v>
      </c>
      <c r="D1066" s="56"/>
      <c r="E1066" s="56">
        <v>0.25</v>
      </c>
      <c r="F1066">
        <f>Table3[[#This Row],[DivPay]]*4</f>
        <v>1</v>
      </c>
      <c r="G1066" s="2">
        <f>Table3[[#This Row],[FwdDiv]]/Table3[[#This Row],[SharePrice]]</f>
        <v>6.210408644888833E-3</v>
      </c>
    </row>
    <row r="1067" spans="2:7" ht="16" x14ac:dyDescent="0.2">
      <c r="B1067" s="57">
        <v>43579</v>
      </c>
      <c r="C1067" s="56">
        <v>161.49</v>
      </c>
      <c r="D1067" s="56"/>
      <c r="E1067" s="56">
        <v>0.25</v>
      </c>
      <c r="F1067">
        <f>Table3[[#This Row],[DivPay]]*4</f>
        <v>1</v>
      </c>
      <c r="G1067" s="2">
        <f>Table3[[#This Row],[FwdDiv]]/Table3[[#This Row],[SharePrice]]</f>
        <v>6.1923338906433832E-3</v>
      </c>
    </row>
    <row r="1068" spans="2:7" ht="16" x14ac:dyDescent="0.2">
      <c r="B1068" s="57">
        <v>43578</v>
      </c>
      <c r="C1068" s="56">
        <v>161.66</v>
      </c>
      <c r="D1068" s="56"/>
      <c r="E1068" s="56">
        <v>0.25</v>
      </c>
      <c r="F1068">
        <f>Table3[[#This Row],[DivPay]]*4</f>
        <v>1</v>
      </c>
      <c r="G1068" s="2">
        <f>Table3[[#This Row],[FwdDiv]]/Table3[[#This Row],[SharePrice]]</f>
        <v>6.1858220957565265E-3</v>
      </c>
    </row>
    <row r="1069" spans="2:7" ht="16" x14ac:dyDescent="0.2">
      <c r="B1069" s="57">
        <v>43577</v>
      </c>
      <c r="C1069" s="56">
        <v>160.4</v>
      </c>
      <c r="D1069" s="56"/>
      <c r="E1069" s="56">
        <v>0.25</v>
      </c>
      <c r="F1069">
        <f>Table3[[#This Row],[DivPay]]*4</f>
        <v>1</v>
      </c>
      <c r="G1069" s="2">
        <f>Table3[[#This Row],[FwdDiv]]/Table3[[#This Row],[SharePrice]]</f>
        <v>6.2344139650872812E-3</v>
      </c>
    </row>
    <row r="1070" spans="2:7" ht="16" x14ac:dyDescent="0.2">
      <c r="B1070" s="57">
        <v>43573</v>
      </c>
      <c r="C1070" s="56">
        <v>160.16</v>
      </c>
      <c r="D1070" s="56"/>
      <c r="E1070" s="56">
        <v>0.25</v>
      </c>
      <c r="F1070">
        <f>Table3[[#This Row],[DivPay]]*4</f>
        <v>1</v>
      </c>
      <c r="G1070" s="2">
        <f>Table3[[#This Row],[FwdDiv]]/Table3[[#This Row],[SharePrice]]</f>
        <v>6.243756243756244E-3</v>
      </c>
    </row>
    <row r="1071" spans="2:7" ht="16" x14ac:dyDescent="0.2">
      <c r="B1071" s="57">
        <v>43572</v>
      </c>
      <c r="C1071" s="56">
        <v>160.44</v>
      </c>
      <c r="D1071" s="56"/>
      <c r="E1071" s="56">
        <v>0.25</v>
      </c>
      <c r="F1071">
        <f>Table3[[#This Row],[DivPay]]*4</f>
        <v>1</v>
      </c>
      <c r="G1071" s="2">
        <f>Table3[[#This Row],[FwdDiv]]/Table3[[#This Row],[SharePrice]]</f>
        <v>6.232859636000997E-3</v>
      </c>
    </row>
    <row r="1072" spans="2:7" ht="16" x14ac:dyDescent="0.2">
      <c r="B1072" s="57">
        <v>43571</v>
      </c>
      <c r="C1072" s="56">
        <v>160.22999999999999</v>
      </c>
      <c r="D1072" s="56"/>
      <c r="E1072" s="56">
        <v>0.25</v>
      </c>
      <c r="F1072">
        <f>Table3[[#This Row],[DivPay]]*4</f>
        <v>1</v>
      </c>
      <c r="G1072" s="2">
        <f>Table3[[#This Row],[FwdDiv]]/Table3[[#This Row],[SharePrice]]</f>
        <v>6.2410285215003438E-3</v>
      </c>
    </row>
    <row r="1073" spans="2:7" ht="16" x14ac:dyDescent="0.2">
      <c r="B1073" s="57">
        <v>43570</v>
      </c>
      <c r="C1073" s="56">
        <v>160.44</v>
      </c>
      <c r="D1073" s="56"/>
      <c r="E1073" s="56">
        <v>0.25</v>
      </c>
      <c r="F1073">
        <f>Table3[[#This Row],[DivPay]]*4</f>
        <v>1</v>
      </c>
      <c r="G1073" s="2">
        <f>Table3[[#This Row],[FwdDiv]]/Table3[[#This Row],[SharePrice]]</f>
        <v>6.232859636000997E-3</v>
      </c>
    </row>
    <row r="1074" spans="2:7" ht="16" x14ac:dyDescent="0.2">
      <c r="B1074" s="57">
        <v>43567</v>
      </c>
      <c r="C1074" s="56">
        <v>159.63999999999999</v>
      </c>
      <c r="D1074" s="56"/>
      <c r="E1074" s="56">
        <v>0.25</v>
      </c>
      <c r="F1074">
        <f>Table3[[#This Row],[DivPay]]*4</f>
        <v>1</v>
      </c>
      <c r="G1074" s="2">
        <f>Table3[[#This Row],[FwdDiv]]/Table3[[#This Row],[SharePrice]]</f>
        <v>6.2640942119769486E-3</v>
      </c>
    </row>
    <row r="1075" spans="2:7" ht="16" x14ac:dyDescent="0.2">
      <c r="B1075" s="57">
        <v>43566</v>
      </c>
      <c r="C1075" s="56">
        <v>157.86000000000001</v>
      </c>
      <c r="D1075" s="56"/>
      <c r="E1075" s="56">
        <v>0.25</v>
      </c>
      <c r="F1075">
        <f>Table3[[#This Row],[DivPay]]*4</f>
        <v>1</v>
      </c>
      <c r="G1075" s="2">
        <f>Table3[[#This Row],[FwdDiv]]/Table3[[#This Row],[SharePrice]]</f>
        <v>6.3347269732674516E-3</v>
      </c>
    </row>
    <row r="1076" spans="2:7" ht="16" x14ac:dyDescent="0.2">
      <c r="B1076" s="57">
        <v>43565</v>
      </c>
      <c r="C1076" s="56">
        <v>158.56</v>
      </c>
      <c r="D1076" s="56"/>
      <c r="E1076" s="56">
        <v>0.25</v>
      </c>
      <c r="F1076">
        <f>Table3[[#This Row],[DivPay]]*4</f>
        <v>1</v>
      </c>
      <c r="G1076" s="2">
        <f>Table3[[#This Row],[FwdDiv]]/Table3[[#This Row],[SharePrice]]</f>
        <v>6.306760847628658E-3</v>
      </c>
    </row>
    <row r="1077" spans="2:7" ht="16" x14ac:dyDescent="0.2">
      <c r="B1077" s="57">
        <v>43564</v>
      </c>
      <c r="C1077" s="56">
        <v>157.49</v>
      </c>
      <c r="D1077" s="56"/>
      <c r="E1077" s="56">
        <v>0.25</v>
      </c>
      <c r="F1077">
        <f>Table3[[#This Row],[DivPay]]*4</f>
        <v>1</v>
      </c>
      <c r="G1077" s="2">
        <f>Table3[[#This Row],[FwdDiv]]/Table3[[#This Row],[SharePrice]]</f>
        <v>6.3496094990158104E-3</v>
      </c>
    </row>
    <row r="1078" spans="2:7" ht="16" x14ac:dyDescent="0.2">
      <c r="B1078" s="57">
        <v>43563</v>
      </c>
      <c r="C1078" s="56">
        <v>157.75</v>
      </c>
      <c r="D1078" s="56"/>
      <c r="E1078" s="56">
        <v>0.25</v>
      </c>
      <c r="F1078">
        <f>Table3[[#This Row],[DivPay]]*4</f>
        <v>1</v>
      </c>
      <c r="G1078" s="2">
        <f>Table3[[#This Row],[FwdDiv]]/Table3[[#This Row],[SharePrice]]</f>
        <v>6.3391442155309036E-3</v>
      </c>
    </row>
    <row r="1079" spans="2:7" ht="16" x14ac:dyDescent="0.2">
      <c r="B1079" s="57">
        <v>43560</v>
      </c>
      <c r="C1079" s="56">
        <v>157.65</v>
      </c>
      <c r="D1079" s="56"/>
      <c r="E1079" s="56">
        <v>0.25</v>
      </c>
      <c r="F1079">
        <f>Table3[[#This Row],[DivPay]]*4</f>
        <v>1</v>
      </c>
      <c r="G1079" s="2">
        <f>Table3[[#This Row],[FwdDiv]]/Table3[[#This Row],[SharePrice]]</f>
        <v>6.3431652394544879E-3</v>
      </c>
    </row>
    <row r="1080" spans="2:7" ht="16" x14ac:dyDescent="0.2">
      <c r="B1080" s="57">
        <v>43559</v>
      </c>
      <c r="C1080" s="56">
        <v>157.63999999999999</v>
      </c>
      <c r="D1080" s="56"/>
      <c r="E1080" s="56">
        <v>0.25</v>
      </c>
      <c r="F1080">
        <f>Table3[[#This Row],[DivPay]]*4</f>
        <v>1</v>
      </c>
      <c r="G1080" s="2">
        <f>Table3[[#This Row],[FwdDiv]]/Table3[[#This Row],[SharePrice]]</f>
        <v>6.3435676224308556E-3</v>
      </c>
    </row>
    <row r="1081" spans="2:7" ht="16" x14ac:dyDescent="0.2">
      <c r="B1081" s="57">
        <v>43558</v>
      </c>
      <c r="C1081" s="56">
        <v>158.46</v>
      </c>
      <c r="D1081" s="56"/>
      <c r="E1081" s="56">
        <v>0.25</v>
      </c>
      <c r="F1081">
        <f>Table3[[#This Row],[DivPay]]*4</f>
        <v>1</v>
      </c>
      <c r="G1081" s="2">
        <f>Table3[[#This Row],[FwdDiv]]/Table3[[#This Row],[SharePrice]]</f>
        <v>6.310740880979427E-3</v>
      </c>
    </row>
    <row r="1082" spans="2:7" ht="16" x14ac:dyDescent="0.2">
      <c r="B1082" s="57">
        <v>43557</v>
      </c>
      <c r="C1082" s="56">
        <v>157.78</v>
      </c>
      <c r="D1082" s="56"/>
      <c r="E1082" s="56">
        <v>0.25</v>
      </c>
      <c r="F1082">
        <f>Table3[[#This Row],[DivPay]]*4</f>
        <v>1</v>
      </c>
      <c r="G1082" s="2">
        <f>Table3[[#This Row],[FwdDiv]]/Table3[[#This Row],[SharePrice]]</f>
        <v>6.3379389022689822E-3</v>
      </c>
    </row>
    <row r="1083" spans="2:7" ht="16" x14ac:dyDescent="0.2">
      <c r="B1083" s="57">
        <v>43556</v>
      </c>
      <c r="C1083" s="56">
        <v>157.26</v>
      </c>
      <c r="D1083" s="56"/>
      <c r="E1083" s="56">
        <v>0.25</v>
      </c>
      <c r="F1083">
        <f>Table3[[#This Row],[DivPay]]*4</f>
        <v>1</v>
      </c>
      <c r="G1083" s="2">
        <f>Table3[[#This Row],[FwdDiv]]/Table3[[#This Row],[SharePrice]]</f>
        <v>6.3588960956377973E-3</v>
      </c>
    </row>
    <row r="1084" spans="2:7" ht="16" x14ac:dyDescent="0.2">
      <c r="B1084" s="57">
        <v>43553</v>
      </c>
      <c r="C1084" s="56">
        <v>156.19</v>
      </c>
      <c r="D1084" s="56"/>
      <c r="E1084" s="56">
        <v>0.25</v>
      </c>
      <c r="F1084">
        <f>Table3[[#This Row],[DivPay]]*4</f>
        <v>1</v>
      </c>
      <c r="G1084" s="2">
        <f>Table3[[#This Row],[FwdDiv]]/Table3[[#This Row],[SharePrice]]</f>
        <v>6.4024585440809268E-3</v>
      </c>
    </row>
    <row r="1085" spans="2:7" ht="16" x14ac:dyDescent="0.2">
      <c r="B1085" s="57">
        <v>43552</v>
      </c>
      <c r="C1085" s="56">
        <v>154.66999999999999</v>
      </c>
      <c r="D1085" s="56"/>
      <c r="E1085" s="56">
        <v>0.25</v>
      </c>
      <c r="F1085">
        <f>Table3[[#This Row],[DivPay]]*4</f>
        <v>1</v>
      </c>
      <c r="G1085" s="2">
        <f>Table3[[#This Row],[FwdDiv]]/Table3[[#This Row],[SharePrice]]</f>
        <v>6.4653779013383334E-3</v>
      </c>
    </row>
    <row r="1086" spans="2:7" ht="16" x14ac:dyDescent="0.2">
      <c r="B1086" s="57">
        <v>43551</v>
      </c>
      <c r="C1086" s="56">
        <v>154.22</v>
      </c>
      <c r="D1086" s="56"/>
      <c r="E1086" s="56">
        <v>0.25</v>
      </c>
      <c r="F1086">
        <f>Table3[[#This Row],[DivPay]]*4</f>
        <v>1</v>
      </c>
      <c r="G1086" s="2">
        <f>Table3[[#This Row],[FwdDiv]]/Table3[[#This Row],[SharePrice]]</f>
        <v>6.4842432888081959E-3</v>
      </c>
    </row>
    <row r="1087" spans="2:7" ht="16" x14ac:dyDescent="0.2">
      <c r="B1087" s="57">
        <v>43550</v>
      </c>
      <c r="C1087" s="56">
        <v>155.30000000000001</v>
      </c>
      <c r="D1087" s="56"/>
      <c r="E1087" s="56">
        <v>0.25</v>
      </c>
      <c r="F1087">
        <f>Table3[[#This Row],[DivPay]]*4</f>
        <v>1</v>
      </c>
      <c r="G1087" s="2">
        <f>Table3[[#This Row],[FwdDiv]]/Table3[[#This Row],[SharePrice]]</f>
        <v>6.4391500321957498E-3</v>
      </c>
    </row>
    <row r="1088" spans="2:7" ht="16" x14ac:dyDescent="0.2">
      <c r="B1088" s="57">
        <v>43549</v>
      </c>
      <c r="C1088" s="56">
        <v>153.03</v>
      </c>
      <c r="D1088" s="56"/>
      <c r="E1088" s="56">
        <v>0.25</v>
      </c>
      <c r="F1088">
        <f>Table3[[#This Row],[DivPay]]*4</f>
        <v>1</v>
      </c>
      <c r="G1088" s="2">
        <f>Table3[[#This Row],[FwdDiv]]/Table3[[#This Row],[SharePrice]]</f>
        <v>6.5346664052800107E-3</v>
      </c>
    </row>
    <row r="1089" spans="2:7" ht="16" x14ac:dyDescent="0.2">
      <c r="B1089" s="57">
        <v>43546</v>
      </c>
      <c r="C1089" s="56">
        <v>153.07</v>
      </c>
      <c r="D1089" s="56"/>
      <c r="E1089" s="56">
        <v>0.25</v>
      </c>
      <c r="F1089">
        <f>Table3[[#This Row],[DivPay]]*4</f>
        <v>1</v>
      </c>
      <c r="G1089" s="2">
        <f>Table3[[#This Row],[FwdDiv]]/Table3[[#This Row],[SharePrice]]</f>
        <v>6.5329587770301175E-3</v>
      </c>
    </row>
    <row r="1090" spans="2:7" ht="16" x14ac:dyDescent="0.2">
      <c r="B1090" s="57">
        <v>43545</v>
      </c>
      <c r="C1090" s="56">
        <v>155.80000000000001</v>
      </c>
      <c r="D1090" s="56"/>
      <c r="E1090" s="56">
        <v>0.25</v>
      </c>
      <c r="F1090">
        <f>Table3[[#This Row],[DivPay]]*4</f>
        <v>1</v>
      </c>
      <c r="G1090" s="2">
        <f>Table3[[#This Row],[FwdDiv]]/Table3[[#This Row],[SharePrice]]</f>
        <v>6.4184852374839533E-3</v>
      </c>
    </row>
    <row r="1091" spans="2:7" ht="16" x14ac:dyDescent="0.2">
      <c r="B1091" s="57">
        <v>43544</v>
      </c>
      <c r="C1091" s="56">
        <v>153.75</v>
      </c>
      <c r="D1091" s="56"/>
      <c r="E1091" s="56">
        <v>0.25</v>
      </c>
      <c r="F1091">
        <f>Table3[[#This Row],[DivPay]]*4</f>
        <v>1</v>
      </c>
      <c r="G1091" s="2">
        <f>Table3[[#This Row],[FwdDiv]]/Table3[[#This Row],[SharePrice]]</f>
        <v>6.5040650406504065E-3</v>
      </c>
    </row>
    <row r="1092" spans="2:7" ht="16" x14ac:dyDescent="0.2">
      <c r="B1092" s="57">
        <v>43543</v>
      </c>
      <c r="C1092" s="56">
        <v>154.59</v>
      </c>
      <c r="D1092" s="56"/>
      <c r="E1092" s="56">
        <v>0.25</v>
      </c>
      <c r="F1092">
        <f>Table3[[#This Row],[DivPay]]*4</f>
        <v>1</v>
      </c>
      <c r="G1092" s="2">
        <f>Table3[[#This Row],[FwdDiv]]/Table3[[#This Row],[SharePrice]]</f>
        <v>6.468723720809884E-3</v>
      </c>
    </row>
    <row r="1093" spans="2:7" ht="16" x14ac:dyDescent="0.2">
      <c r="B1093" s="57">
        <v>43542</v>
      </c>
      <c r="C1093" s="56">
        <v>154.96</v>
      </c>
      <c r="D1093" s="56"/>
      <c r="E1093" s="56">
        <v>0.25</v>
      </c>
      <c r="F1093">
        <f>Table3[[#This Row],[DivPay]]*4</f>
        <v>1</v>
      </c>
      <c r="G1093" s="2">
        <f>Table3[[#This Row],[FwdDiv]]/Table3[[#This Row],[SharePrice]]</f>
        <v>6.4532782653588016E-3</v>
      </c>
    </row>
    <row r="1094" spans="2:7" ht="16" x14ac:dyDescent="0.2">
      <c r="B1094" s="57">
        <v>43539</v>
      </c>
      <c r="C1094" s="56">
        <v>155.46</v>
      </c>
      <c r="D1094" s="56"/>
      <c r="E1094" s="56">
        <v>0.25</v>
      </c>
      <c r="F1094">
        <f>Table3[[#This Row],[DivPay]]*4</f>
        <v>1</v>
      </c>
      <c r="G1094" s="2">
        <f>Table3[[#This Row],[FwdDiv]]/Table3[[#This Row],[SharePrice]]</f>
        <v>6.4325228354560659E-3</v>
      </c>
    </row>
    <row r="1095" spans="2:7" ht="16" x14ac:dyDescent="0.2">
      <c r="B1095" s="57">
        <v>43538</v>
      </c>
      <c r="C1095" s="56">
        <v>154.19999999999999</v>
      </c>
      <c r="D1095" s="56"/>
      <c r="E1095" s="56">
        <v>0.25</v>
      </c>
      <c r="F1095">
        <f>Table3[[#This Row],[DivPay]]*4</f>
        <v>1</v>
      </c>
      <c r="G1095" s="2">
        <f>Table3[[#This Row],[FwdDiv]]/Table3[[#This Row],[SharePrice]]</f>
        <v>6.4850843060959796E-3</v>
      </c>
    </row>
    <row r="1096" spans="2:7" ht="16" x14ac:dyDescent="0.2">
      <c r="B1096" s="57">
        <v>43537</v>
      </c>
      <c r="C1096" s="56">
        <v>152.47</v>
      </c>
      <c r="D1096" s="56"/>
      <c r="E1096" s="56">
        <v>0.25</v>
      </c>
      <c r="F1096">
        <f>Table3[[#This Row],[DivPay]]*4</f>
        <v>1</v>
      </c>
      <c r="G1096" s="2">
        <f>Table3[[#This Row],[FwdDiv]]/Table3[[#This Row],[SharePrice]]</f>
        <v>6.5586672788089462E-3</v>
      </c>
    </row>
    <row r="1097" spans="2:7" ht="16" x14ac:dyDescent="0.2">
      <c r="B1097" s="57">
        <v>43536</v>
      </c>
      <c r="C1097" s="56">
        <v>151.72999999999999</v>
      </c>
      <c r="D1097" s="56"/>
      <c r="E1097" s="56">
        <v>0.25</v>
      </c>
      <c r="F1097">
        <f>Table3[[#This Row],[DivPay]]*4</f>
        <v>1</v>
      </c>
      <c r="G1097" s="2">
        <f>Table3[[#This Row],[FwdDiv]]/Table3[[#This Row],[SharePrice]]</f>
        <v>6.5906544519870828E-3</v>
      </c>
    </row>
    <row r="1098" spans="2:7" ht="16" x14ac:dyDescent="0.2">
      <c r="B1098" s="57">
        <v>43535</v>
      </c>
      <c r="C1098" s="56">
        <v>150.66999999999999</v>
      </c>
      <c r="D1098" s="56"/>
      <c r="E1098" s="56">
        <v>0.25</v>
      </c>
      <c r="F1098">
        <f>Table3[[#This Row],[DivPay]]*4</f>
        <v>1</v>
      </c>
      <c r="G1098" s="2">
        <f>Table3[[#This Row],[FwdDiv]]/Table3[[#This Row],[SharePrice]]</f>
        <v>6.6370213048383888E-3</v>
      </c>
    </row>
    <row r="1099" spans="2:7" ht="16" x14ac:dyDescent="0.2">
      <c r="B1099" s="57">
        <v>43532</v>
      </c>
      <c r="C1099" s="56">
        <v>147.35</v>
      </c>
      <c r="D1099" s="56"/>
      <c r="E1099" s="56">
        <v>0.25</v>
      </c>
      <c r="F1099">
        <f>Table3[[#This Row],[DivPay]]*4</f>
        <v>1</v>
      </c>
      <c r="G1099" s="2">
        <f>Table3[[#This Row],[FwdDiv]]/Table3[[#This Row],[SharePrice]]</f>
        <v>6.7865626060400414E-3</v>
      </c>
    </row>
    <row r="1100" spans="2:7" ht="16" x14ac:dyDescent="0.2">
      <c r="B1100" s="57">
        <v>43531</v>
      </c>
      <c r="C1100" s="56">
        <v>146.83000000000001</v>
      </c>
      <c r="D1100" s="56"/>
      <c r="E1100" s="56">
        <v>0.25</v>
      </c>
      <c r="F1100">
        <f>Table3[[#This Row],[DivPay]]*4</f>
        <v>1</v>
      </c>
      <c r="G1100" s="2">
        <f>Table3[[#This Row],[FwdDiv]]/Table3[[#This Row],[SharePrice]]</f>
        <v>6.8105972893822784E-3</v>
      </c>
    </row>
    <row r="1101" spans="2:7" ht="16" x14ac:dyDescent="0.2">
      <c r="B1101" s="57">
        <v>43530</v>
      </c>
      <c r="C1101" s="56">
        <v>147.81</v>
      </c>
      <c r="D1101" s="56"/>
      <c r="E1101" s="56">
        <v>0.25</v>
      </c>
      <c r="F1101">
        <f>Table3[[#This Row],[DivPay]]*4</f>
        <v>1</v>
      </c>
      <c r="G1101" s="2">
        <f>Table3[[#This Row],[FwdDiv]]/Table3[[#This Row],[SharePrice]]</f>
        <v>6.7654421216426491E-3</v>
      </c>
    </row>
    <row r="1102" spans="2:7" ht="16" x14ac:dyDescent="0.2">
      <c r="B1102" s="57">
        <v>43529</v>
      </c>
      <c r="C1102" s="56">
        <v>147.94999999999999</v>
      </c>
      <c r="D1102" s="56"/>
      <c r="E1102" s="56">
        <v>0.25</v>
      </c>
      <c r="F1102">
        <f>Table3[[#This Row],[DivPay]]*4</f>
        <v>1</v>
      </c>
      <c r="G1102" s="2">
        <f>Table3[[#This Row],[FwdDiv]]/Table3[[#This Row],[SharePrice]]</f>
        <v>6.7590402162892877E-3</v>
      </c>
    </row>
    <row r="1103" spans="2:7" ht="16" x14ac:dyDescent="0.2">
      <c r="B1103" s="57">
        <v>43528</v>
      </c>
      <c r="C1103" s="56">
        <v>147.96</v>
      </c>
      <c r="D1103" s="56"/>
      <c r="E1103" s="56">
        <v>0.25</v>
      </c>
      <c r="F1103">
        <f>Table3[[#This Row],[DivPay]]*4</f>
        <v>1</v>
      </c>
      <c r="G1103" s="2">
        <f>Table3[[#This Row],[FwdDiv]]/Table3[[#This Row],[SharePrice]]</f>
        <v>6.7585834009191671E-3</v>
      </c>
    </row>
    <row r="1104" spans="2:7" ht="16" x14ac:dyDescent="0.2">
      <c r="B1104" s="57">
        <v>43525</v>
      </c>
      <c r="C1104" s="56">
        <v>149.47</v>
      </c>
      <c r="D1104" s="56"/>
      <c r="E1104" s="56">
        <v>0.25</v>
      </c>
      <c r="F1104">
        <f>Table3[[#This Row],[DivPay]]*4</f>
        <v>1</v>
      </c>
      <c r="G1104" s="2">
        <f>Table3[[#This Row],[FwdDiv]]/Table3[[#This Row],[SharePrice]]</f>
        <v>6.6903057469726371E-3</v>
      </c>
    </row>
    <row r="1105" spans="2:7" ht="16" x14ac:dyDescent="0.2">
      <c r="B1105" s="57">
        <v>43524</v>
      </c>
      <c r="C1105" s="56">
        <v>148.12</v>
      </c>
      <c r="D1105" s="56"/>
      <c r="E1105" s="56">
        <v>0.25</v>
      </c>
      <c r="F1105">
        <f>Table3[[#This Row],[DivPay]]*4</f>
        <v>1</v>
      </c>
      <c r="G1105" s="2">
        <f>Table3[[#This Row],[FwdDiv]]/Table3[[#This Row],[SharePrice]]</f>
        <v>6.7512827437213067E-3</v>
      </c>
    </row>
    <row r="1106" spans="2:7" ht="16" x14ac:dyDescent="0.2">
      <c r="B1106" s="57">
        <v>43523</v>
      </c>
      <c r="C1106" s="56">
        <v>147.22</v>
      </c>
      <c r="D1106" s="56"/>
      <c r="E1106" s="56">
        <v>0.25</v>
      </c>
      <c r="F1106">
        <f>Table3[[#This Row],[DivPay]]*4</f>
        <v>1</v>
      </c>
      <c r="G1106" s="2">
        <f>Table3[[#This Row],[FwdDiv]]/Table3[[#This Row],[SharePrice]]</f>
        <v>6.7925553593261787E-3</v>
      </c>
    </row>
    <row r="1107" spans="2:7" ht="16" x14ac:dyDescent="0.2">
      <c r="B1107" s="57">
        <v>43522</v>
      </c>
      <c r="C1107" s="56">
        <v>147.04</v>
      </c>
      <c r="D1107" s="56"/>
      <c r="E1107" s="56">
        <v>0.25</v>
      </c>
      <c r="F1107">
        <f>Table3[[#This Row],[DivPay]]*4</f>
        <v>1</v>
      </c>
      <c r="G1107" s="2">
        <f>Table3[[#This Row],[FwdDiv]]/Table3[[#This Row],[SharePrice]]</f>
        <v>6.8008705114254624E-3</v>
      </c>
    </row>
    <row r="1108" spans="2:7" ht="16" x14ac:dyDescent="0.2">
      <c r="B1108" s="57">
        <v>43521</v>
      </c>
      <c r="C1108" s="56">
        <v>146.06</v>
      </c>
      <c r="D1108" s="56"/>
      <c r="E1108" s="56">
        <v>0.25</v>
      </c>
      <c r="F1108">
        <f>Table3[[#This Row],[DivPay]]*4</f>
        <v>1</v>
      </c>
      <c r="G1108" s="2">
        <f>Table3[[#This Row],[FwdDiv]]/Table3[[#This Row],[SharePrice]]</f>
        <v>6.8465014377653019E-3</v>
      </c>
    </row>
    <row r="1109" spans="2:7" ht="16" x14ac:dyDescent="0.2">
      <c r="B1109" s="57">
        <v>43518</v>
      </c>
      <c r="C1109" s="56">
        <v>145.87</v>
      </c>
      <c r="D1109" s="56"/>
      <c r="E1109" s="56">
        <v>0.25</v>
      </c>
      <c r="F1109">
        <f>Table3[[#This Row],[DivPay]]*4</f>
        <v>1</v>
      </c>
      <c r="G1109" s="2">
        <f>Table3[[#This Row],[FwdDiv]]/Table3[[#This Row],[SharePrice]]</f>
        <v>6.8554192088846229E-3</v>
      </c>
    </row>
    <row r="1110" spans="2:7" ht="16" x14ac:dyDescent="0.2">
      <c r="B1110" s="57">
        <v>43517</v>
      </c>
      <c r="C1110" s="56">
        <v>144</v>
      </c>
      <c r="D1110" s="56"/>
      <c r="E1110" s="56">
        <v>0.25</v>
      </c>
      <c r="F1110">
        <f>Table3[[#This Row],[DivPay]]*4</f>
        <v>1</v>
      </c>
      <c r="G1110" s="2">
        <f>Table3[[#This Row],[FwdDiv]]/Table3[[#This Row],[SharePrice]]</f>
        <v>6.9444444444444441E-3</v>
      </c>
    </row>
    <row r="1111" spans="2:7" ht="16" x14ac:dyDescent="0.2">
      <c r="B1111" s="57">
        <v>43516</v>
      </c>
      <c r="C1111" s="56">
        <v>144.72999999999999</v>
      </c>
      <c r="D1111" s="56"/>
      <c r="E1111" s="56">
        <v>0.25</v>
      </c>
      <c r="F1111">
        <f>Table3[[#This Row],[DivPay]]*4</f>
        <v>1</v>
      </c>
      <c r="G1111" s="2">
        <f>Table3[[#This Row],[FwdDiv]]/Table3[[#This Row],[SharePrice]]</f>
        <v>6.9094175361017075E-3</v>
      </c>
    </row>
    <row r="1112" spans="2:7" ht="16" x14ac:dyDescent="0.2">
      <c r="B1112" s="57">
        <v>43515</v>
      </c>
      <c r="C1112" s="56">
        <v>144.44</v>
      </c>
      <c r="D1112" s="56"/>
      <c r="E1112" s="56">
        <v>0.25</v>
      </c>
      <c r="F1112">
        <f>Table3[[#This Row],[DivPay]]*4</f>
        <v>1</v>
      </c>
      <c r="G1112" s="2">
        <f>Table3[[#This Row],[FwdDiv]]/Table3[[#This Row],[SharePrice]]</f>
        <v>6.9232899473829967E-3</v>
      </c>
    </row>
    <row r="1113" spans="2:7" ht="16" x14ac:dyDescent="0.2">
      <c r="B1113" s="57">
        <v>43511</v>
      </c>
      <c r="C1113" s="56">
        <v>144.91</v>
      </c>
      <c r="D1113" s="56"/>
      <c r="E1113" s="56">
        <v>0.25</v>
      </c>
      <c r="F1113">
        <f>Table3[[#This Row],[DivPay]]*4</f>
        <v>1</v>
      </c>
      <c r="G1113" s="2">
        <f>Table3[[#This Row],[FwdDiv]]/Table3[[#This Row],[SharePrice]]</f>
        <v>6.9008350010351252E-3</v>
      </c>
    </row>
    <row r="1114" spans="2:7" ht="16" x14ac:dyDescent="0.2">
      <c r="B1114" s="57">
        <v>43510</v>
      </c>
      <c r="C1114" s="56">
        <v>143.16</v>
      </c>
      <c r="D1114" s="56">
        <v>0.25</v>
      </c>
      <c r="E1114" s="56">
        <v>0.25</v>
      </c>
      <c r="F1114">
        <f>Table3[[#This Row],[DivPay]]*4</f>
        <v>1</v>
      </c>
      <c r="G1114" s="2">
        <f>Table3[[#This Row],[FwdDiv]]/Table3[[#This Row],[SharePrice]]</f>
        <v>6.9851913942442024E-3</v>
      </c>
    </row>
    <row r="1115" spans="2:7" ht="16" x14ac:dyDescent="0.2">
      <c r="B1115" s="57">
        <v>43509</v>
      </c>
      <c r="C1115" s="56">
        <v>143.49</v>
      </c>
      <c r="D1115" s="56"/>
      <c r="E1115" s="56">
        <v>0.25</v>
      </c>
      <c r="F1115">
        <f>Table3[[#This Row],[DivPay]]*4</f>
        <v>1</v>
      </c>
      <c r="G1115" s="2">
        <f>Table3[[#This Row],[FwdDiv]]/Table3[[#This Row],[SharePrice]]</f>
        <v>6.9691267684159168E-3</v>
      </c>
    </row>
    <row r="1116" spans="2:7" ht="16" x14ac:dyDescent="0.2">
      <c r="B1116" s="57">
        <v>43508</v>
      </c>
      <c r="C1116" s="56">
        <v>141.99</v>
      </c>
      <c r="D1116" s="56"/>
      <c r="E1116" s="56">
        <v>0.25</v>
      </c>
      <c r="F1116">
        <f>Table3[[#This Row],[DivPay]]*4</f>
        <v>1</v>
      </c>
      <c r="G1116" s="2">
        <f>Table3[[#This Row],[FwdDiv]]/Table3[[#This Row],[SharePrice]]</f>
        <v>7.0427494894006615E-3</v>
      </c>
    </row>
    <row r="1117" spans="2:7" ht="16" x14ac:dyDescent="0.2">
      <c r="B1117" s="57">
        <v>43507</v>
      </c>
      <c r="C1117" s="56">
        <v>140.80000000000001</v>
      </c>
      <c r="D1117" s="56"/>
      <c r="E1117" s="56">
        <v>0.25</v>
      </c>
      <c r="F1117">
        <f>Table3[[#This Row],[DivPay]]*4</f>
        <v>1</v>
      </c>
      <c r="G1117" s="2">
        <f>Table3[[#This Row],[FwdDiv]]/Table3[[#This Row],[SharePrice]]</f>
        <v>7.102272727272727E-3</v>
      </c>
    </row>
    <row r="1118" spans="2:7" ht="16" x14ac:dyDescent="0.2">
      <c r="B1118" s="57">
        <v>43504</v>
      </c>
      <c r="C1118" s="56">
        <v>140.38</v>
      </c>
      <c r="D1118" s="56"/>
      <c r="E1118" s="56">
        <v>0.25</v>
      </c>
      <c r="F1118">
        <f>Table3[[#This Row],[DivPay]]*4</f>
        <v>1</v>
      </c>
      <c r="G1118" s="2">
        <f>Table3[[#This Row],[FwdDiv]]/Table3[[#This Row],[SharePrice]]</f>
        <v>7.1235218692121387E-3</v>
      </c>
    </row>
    <row r="1119" spans="2:7" ht="16" x14ac:dyDescent="0.2">
      <c r="B1119" s="57">
        <v>43503</v>
      </c>
      <c r="C1119" s="56">
        <v>140.16999999999999</v>
      </c>
      <c r="D1119" s="56"/>
      <c r="E1119" s="56">
        <v>0.25</v>
      </c>
      <c r="F1119">
        <f>Table3[[#This Row],[DivPay]]*4</f>
        <v>1</v>
      </c>
      <c r="G1119" s="2">
        <f>Table3[[#This Row],[FwdDiv]]/Table3[[#This Row],[SharePrice]]</f>
        <v>7.1341941927659273E-3</v>
      </c>
    </row>
    <row r="1120" spans="2:7" ht="16" x14ac:dyDescent="0.2">
      <c r="B1120" s="57">
        <v>43502</v>
      </c>
      <c r="C1120" s="56">
        <v>141.49</v>
      </c>
      <c r="D1120" s="56"/>
      <c r="E1120" s="56">
        <v>0.25</v>
      </c>
      <c r="F1120">
        <f>Table3[[#This Row],[DivPay]]*4</f>
        <v>1</v>
      </c>
      <c r="G1120" s="2">
        <f>Table3[[#This Row],[FwdDiv]]/Table3[[#This Row],[SharePrice]]</f>
        <v>7.0676372888543353E-3</v>
      </c>
    </row>
    <row r="1121" spans="2:7" ht="16" x14ac:dyDescent="0.2">
      <c r="B1121" s="57">
        <v>43501</v>
      </c>
      <c r="C1121" s="56">
        <v>142.53</v>
      </c>
      <c r="D1121" s="56"/>
      <c r="E1121" s="56">
        <v>0.25</v>
      </c>
      <c r="F1121">
        <f>Table3[[#This Row],[DivPay]]*4</f>
        <v>1</v>
      </c>
      <c r="G1121" s="2">
        <f>Table3[[#This Row],[FwdDiv]]/Table3[[#This Row],[SharePrice]]</f>
        <v>7.016066792955869E-3</v>
      </c>
    </row>
    <row r="1122" spans="2:7" ht="16" x14ac:dyDescent="0.2">
      <c r="B1122" s="57">
        <v>43500</v>
      </c>
      <c r="C1122" s="56">
        <v>141.5</v>
      </c>
      <c r="D1122" s="56"/>
      <c r="E1122" s="56">
        <v>0.25</v>
      </c>
      <c r="F1122">
        <f>Table3[[#This Row],[DivPay]]*4</f>
        <v>1</v>
      </c>
      <c r="G1122" s="2">
        <f>Table3[[#This Row],[FwdDiv]]/Table3[[#This Row],[SharePrice]]</f>
        <v>7.0671378091872791E-3</v>
      </c>
    </row>
    <row r="1123" spans="2:7" ht="16" x14ac:dyDescent="0.2">
      <c r="B1123" s="57">
        <v>43497</v>
      </c>
      <c r="C1123" s="56">
        <v>140.15</v>
      </c>
      <c r="D1123" s="56"/>
      <c r="E1123" s="56">
        <v>0.25</v>
      </c>
      <c r="F1123">
        <f>Table3[[#This Row],[DivPay]]*4</f>
        <v>1</v>
      </c>
      <c r="G1123" s="2">
        <f>Table3[[#This Row],[FwdDiv]]/Table3[[#This Row],[SharePrice]]</f>
        <v>7.1352122725651087E-3</v>
      </c>
    </row>
    <row r="1124" spans="2:7" ht="16" x14ac:dyDescent="0.2">
      <c r="B1124" s="57">
        <v>43496</v>
      </c>
      <c r="C1124" s="56">
        <v>135.01</v>
      </c>
      <c r="D1124" s="56"/>
      <c r="E1124" s="56">
        <v>0.25</v>
      </c>
      <c r="F1124">
        <f>Table3[[#This Row],[DivPay]]*4</f>
        <v>1</v>
      </c>
      <c r="G1124" s="2">
        <f>Table3[[#This Row],[FwdDiv]]/Table3[[#This Row],[SharePrice]]</f>
        <v>7.4068587512036155E-3</v>
      </c>
    </row>
    <row r="1125" spans="2:7" ht="16" x14ac:dyDescent="0.2">
      <c r="B1125" s="57">
        <v>43495</v>
      </c>
      <c r="C1125" s="56">
        <v>137.6</v>
      </c>
      <c r="D1125" s="56"/>
      <c r="E1125" s="56">
        <v>0.25</v>
      </c>
      <c r="F1125">
        <f>Table3[[#This Row],[DivPay]]*4</f>
        <v>1</v>
      </c>
      <c r="G1125" s="2">
        <f>Table3[[#This Row],[FwdDiv]]/Table3[[#This Row],[SharePrice]]</f>
        <v>7.2674418604651162E-3</v>
      </c>
    </row>
    <row r="1126" spans="2:7" ht="16" x14ac:dyDescent="0.2">
      <c r="B1126" s="57">
        <v>43494</v>
      </c>
      <c r="C1126" s="56">
        <v>135</v>
      </c>
      <c r="D1126" s="56"/>
      <c r="E1126" s="56">
        <v>0.25</v>
      </c>
      <c r="F1126">
        <f>Table3[[#This Row],[DivPay]]*4</f>
        <v>1</v>
      </c>
      <c r="G1126" s="2">
        <f>Table3[[#This Row],[FwdDiv]]/Table3[[#This Row],[SharePrice]]</f>
        <v>7.4074074074074077E-3</v>
      </c>
    </row>
    <row r="1127" spans="2:7" ht="16" x14ac:dyDescent="0.2">
      <c r="B1127" s="57">
        <v>43493</v>
      </c>
      <c r="C1127" s="56">
        <v>135.99</v>
      </c>
      <c r="D1127" s="56"/>
      <c r="E1127" s="56">
        <v>0.25</v>
      </c>
      <c r="F1127">
        <f>Table3[[#This Row],[DivPay]]*4</f>
        <v>1</v>
      </c>
      <c r="G1127" s="2">
        <f>Table3[[#This Row],[FwdDiv]]/Table3[[#This Row],[SharePrice]]</f>
        <v>7.3534818736671805E-3</v>
      </c>
    </row>
    <row r="1128" spans="2:7" ht="16" x14ac:dyDescent="0.2">
      <c r="B1128" s="57">
        <v>43490</v>
      </c>
      <c r="C1128" s="56">
        <v>138.66999999999999</v>
      </c>
      <c r="D1128" s="56"/>
      <c r="E1128" s="56">
        <v>0.25</v>
      </c>
      <c r="F1128">
        <f>Table3[[#This Row],[DivPay]]*4</f>
        <v>1</v>
      </c>
      <c r="G1128" s="2">
        <f>Table3[[#This Row],[FwdDiv]]/Table3[[#This Row],[SharePrice]]</f>
        <v>7.211365111415592E-3</v>
      </c>
    </row>
    <row r="1129" spans="2:7" ht="16" x14ac:dyDescent="0.2">
      <c r="B1129" s="57">
        <v>43489</v>
      </c>
      <c r="C1129" s="56">
        <v>137.69999999999999</v>
      </c>
      <c r="D1129" s="56"/>
      <c r="E1129" s="56">
        <v>0.25</v>
      </c>
      <c r="F1129">
        <f>Table3[[#This Row],[DivPay]]*4</f>
        <v>1</v>
      </c>
      <c r="G1129" s="2">
        <f>Table3[[#This Row],[FwdDiv]]/Table3[[#This Row],[SharePrice]]</f>
        <v>7.2621641249092234E-3</v>
      </c>
    </row>
    <row r="1130" spans="2:7" ht="16" x14ac:dyDescent="0.2">
      <c r="B1130" s="57">
        <v>43488</v>
      </c>
      <c r="C1130" s="56">
        <v>137.01</v>
      </c>
      <c r="D1130" s="56"/>
      <c r="E1130" s="56">
        <v>0.25</v>
      </c>
      <c r="F1130">
        <f>Table3[[#This Row],[DivPay]]*4</f>
        <v>1</v>
      </c>
      <c r="G1130" s="2">
        <f>Table3[[#This Row],[FwdDiv]]/Table3[[#This Row],[SharePrice]]</f>
        <v>7.2987373184439097E-3</v>
      </c>
    </row>
    <row r="1131" spans="2:7" ht="16" x14ac:dyDescent="0.2">
      <c r="B1131" s="57">
        <v>43487</v>
      </c>
      <c r="C1131" s="56">
        <v>138.05000000000001</v>
      </c>
      <c r="D1131" s="56"/>
      <c r="E1131" s="56">
        <v>0.25</v>
      </c>
      <c r="F1131">
        <f>Table3[[#This Row],[DivPay]]*4</f>
        <v>1</v>
      </c>
      <c r="G1131" s="2">
        <f>Table3[[#This Row],[FwdDiv]]/Table3[[#This Row],[SharePrice]]</f>
        <v>7.243752263672582E-3</v>
      </c>
    </row>
    <row r="1132" spans="2:7" ht="16" x14ac:dyDescent="0.2">
      <c r="B1132" s="57">
        <v>43483</v>
      </c>
      <c r="C1132" s="56">
        <v>138.5</v>
      </c>
      <c r="D1132" s="56"/>
      <c r="E1132" s="56">
        <v>0.25</v>
      </c>
      <c r="F1132">
        <f>Table3[[#This Row],[DivPay]]*4</f>
        <v>1</v>
      </c>
      <c r="G1132" s="2">
        <f>Table3[[#This Row],[FwdDiv]]/Table3[[#This Row],[SharePrice]]</f>
        <v>7.2202166064981952E-3</v>
      </c>
    </row>
    <row r="1133" spans="2:7" ht="16" x14ac:dyDescent="0.2">
      <c r="B1133" s="57">
        <v>43482</v>
      </c>
      <c r="C1133" s="56">
        <v>137.28</v>
      </c>
      <c r="D1133" s="56"/>
      <c r="E1133" s="56">
        <v>0.25</v>
      </c>
      <c r="F1133">
        <f>Table3[[#This Row],[DivPay]]*4</f>
        <v>1</v>
      </c>
      <c r="G1133" s="2">
        <f>Table3[[#This Row],[FwdDiv]]/Table3[[#This Row],[SharePrice]]</f>
        <v>7.2843822843822841E-3</v>
      </c>
    </row>
    <row r="1134" spans="2:7" ht="16" x14ac:dyDescent="0.2">
      <c r="B1134" s="57">
        <v>43481</v>
      </c>
      <c r="C1134" s="56">
        <v>137.34</v>
      </c>
      <c r="D1134" s="56"/>
      <c r="E1134" s="56">
        <v>0.25</v>
      </c>
      <c r="F1134">
        <f>Table3[[#This Row],[DivPay]]*4</f>
        <v>1</v>
      </c>
      <c r="G1134" s="2">
        <f>Table3[[#This Row],[FwdDiv]]/Table3[[#This Row],[SharePrice]]</f>
        <v>7.2811999417504002E-3</v>
      </c>
    </row>
    <row r="1135" spans="2:7" ht="16" x14ac:dyDescent="0.2">
      <c r="B1135" s="57">
        <v>43480</v>
      </c>
      <c r="C1135" s="56">
        <v>137.34</v>
      </c>
      <c r="D1135" s="56"/>
      <c r="E1135" s="56">
        <v>0.25</v>
      </c>
      <c r="F1135">
        <f>Table3[[#This Row],[DivPay]]*4</f>
        <v>1</v>
      </c>
      <c r="G1135" s="2">
        <f>Table3[[#This Row],[FwdDiv]]/Table3[[#This Row],[SharePrice]]</f>
        <v>7.2811999417504002E-3</v>
      </c>
    </row>
    <row r="1136" spans="2:7" ht="16" x14ac:dyDescent="0.2">
      <c r="B1136" s="57">
        <v>43479</v>
      </c>
      <c r="C1136" s="56">
        <v>137.1</v>
      </c>
      <c r="D1136" s="56"/>
      <c r="E1136" s="56">
        <v>0.25</v>
      </c>
      <c r="F1136">
        <f>Table3[[#This Row],[DivPay]]*4</f>
        <v>1</v>
      </c>
      <c r="G1136" s="2">
        <f>Table3[[#This Row],[FwdDiv]]/Table3[[#This Row],[SharePrice]]</f>
        <v>7.2939460247994168E-3</v>
      </c>
    </row>
    <row r="1137" spans="2:7" ht="16" x14ac:dyDescent="0.2">
      <c r="B1137" s="57">
        <v>43476</v>
      </c>
      <c r="C1137" s="56">
        <v>138.06</v>
      </c>
      <c r="D1137" s="56"/>
      <c r="E1137" s="56">
        <v>0.25</v>
      </c>
      <c r="F1137">
        <f>Table3[[#This Row],[DivPay]]*4</f>
        <v>1</v>
      </c>
      <c r="G1137" s="2">
        <f>Table3[[#This Row],[FwdDiv]]/Table3[[#This Row],[SharePrice]]</f>
        <v>7.2432275822106327E-3</v>
      </c>
    </row>
    <row r="1138" spans="2:7" ht="16" x14ac:dyDescent="0.2">
      <c r="B1138" s="57">
        <v>43475</v>
      </c>
      <c r="C1138" s="56">
        <v>138.66999999999999</v>
      </c>
      <c r="D1138" s="56"/>
      <c r="E1138" s="56">
        <v>0.25</v>
      </c>
      <c r="F1138">
        <f>Table3[[#This Row],[DivPay]]*4</f>
        <v>1</v>
      </c>
      <c r="G1138" s="2">
        <f>Table3[[#This Row],[FwdDiv]]/Table3[[#This Row],[SharePrice]]</f>
        <v>7.211365111415592E-3</v>
      </c>
    </row>
    <row r="1139" spans="2:7" ht="16" x14ac:dyDescent="0.2">
      <c r="B1139" s="57">
        <v>43474</v>
      </c>
      <c r="C1139" s="56">
        <v>138.41</v>
      </c>
      <c r="D1139" s="56"/>
      <c r="E1139" s="56">
        <v>0.25</v>
      </c>
      <c r="F1139">
        <f>Table3[[#This Row],[DivPay]]*4</f>
        <v>1</v>
      </c>
      <c r="G1139" s="2">
        <f>Table3[[#This Row],[FwdDiv]]/Table3[[#This Row],[SharePrice]]</f>
        <v>7.224911494834188E-3</v>
      </c>
    </row>
    <row r="1140" spans="2:7" ht="16" x14ac:dyDescent="0.2">
      <c r="B1140" s="57">
        <v>43473</v>
      </c>
      <c r="C1140" s="56">
        <v>136.80000000000001</v>
      </c>
      <c r="D1140" s="56"/>
      <c r="E1140" s="56">
        <v>0.25</v>
      </c>
      <c r="F1140">
        <f>Table3[[#This Row],[DivPay]]*4</f>
        <v>1</v>
      </c>
      <c r="G1140" s="2">
        <f>Table3[[#This Row],[FwdDiv]]/Table3[[#This Row],[SharePrice]]</f>
        <v>7.3099415204678359E-3</v>
      </c>
    </row>
    <row r="1141" spans="2:7" ht="16" x14ac:dyDescent="0.2">
      <c r="B1141" s="57">
        <v>43472</v>
      </c>
      <c r="C1141" s="56">
        <v>136.06</v>
      </c>
      <c r="D1141" s="56"/>
      <c r="E1141" s="56">
        <v>0.25</v>
      </c>
      <c r="F1141">
        <f>Table3[[#This Row],[DivPay]]*4</f>
        <v>1</v>
      </c>
      <c r="G1141" s="2">
        <f>Table3[[#This Row],[FwdDiv]]/Table3[[#This Row],[SharePrice]]</f>
        <v>7.3496986623548437E-3</v>
      </c>
    </row>
    <row r="1142" spans="2:7" ht="16" x14ac:dyDescent="0.2">
      <c r="B1142" s="57">
        <v>43469</v>
      </c>
      <c r="C1142" s="56">
        <v>133.65</v>
      </c>
      <c r="D1142" s="56"/>
      <c r="E1142" s="56">
        <v>0.25</v>
      </c>
      <c r="F1142">
        <f>Table3[[#This Row],[DivPay]]*4</f>
        <v>1</v>
      </c>
      <c r="G1142" s="2">
        <f>Table3[[#This Row],[FwdDiv]]/Table3[[#This Row],[SharePrice]]</f>
        <v>7.4822297044519264E-3</v>
      </c>
    </row>
    <row r="1143" spans="2:7" ht="16" x14ac:dyDescent="0.2">
      <c r="B1143" s="57">
        <v>43468</v>
      </c>
      <c r="C1143" s="56">
        <v>128.13</v>
      </c>
      <c r="D1143" s="56"/>
      <c r="E1143" s="56">
        <v>0.25</v>
      </c>
      <c r="F1143">
        <f>Table3[[#This Row],[DivPay]]*4</f>
        <v>1</v>
      </c>
      <c r="G1143" s="2">
        <f>Table3[[#This Row],[FwdDiv]]/Table3[[#This Row],[SharePrice]]</f>
        <v>7.8045734800593148E-3</v>
      </c>
    </row>
    <row r="1144" spans="2:7" ht="16" x14ac:dyDescent="0.2">
      <c r="B1144" s="57">
        <v>43467</v>
      </c>
      <c r="C1144" s="56">
        <v>132.91999999999999</v>
      </c>
      <c r="D1144" s="56"/>
      <c r="E1144" s="56">
        <v>0.25</v>
      </c>
      <c r="F1144">
        <f>Table3[[#This Row],[DivPay]]*4</f>
        <v>1</v>
      </c>
      <c r="G1144" s="2">
        <f>Table3[[#This Row],[FwdDiv]]/Table3[[#This Row],[SharePrice]]</f>
        <v>7.5233222991272957E-3</v>
      </c>
    </row>
    <row r="1145" spans="2:7" ht="16" x14ac:dyDescent="0.2">
      <c r="B1145" s="57">
        <v>43465</v>
      </c>
      <c r="C1145" s="56">
        <v>131.94</v>
      </c>
      <c r="D1145" s="56"/>
      <c r="E1145" s="56">
        <v>0.25</v>
      </c>
      <c r="F1145">
        <f>Table3[[#This Row],[DivPay]]*4</f>
        <v>1</v>
      </c>
      <c r="G1145" s="2">
        <f>Table3[[#This Row],[FwdDiv]]/Table3[[#This Row],[SharePrice]]</f>
        <v>7.5792026678793388E-3</v>
      </c>
    </row>
    <row r="1146" spans="2:7" ht="16" x14ac:dyDescent="0.2">
      <c r="B1146" s="57">
        <v>43462</v>
      </c>
      <c r="C1146" s="56">
        <v>130.94</v>
      </c>
      <c r="D1146" s="56"/>
      <c r="E1146" s="56">
        <v>0.25</v>
      </c>
      <c r="F1146">
        <f>Table3[[#This Row],[DivPay]]*4</f>
        <v>1</v>
      </c>
      <c r="G1146" s="2">
        <f>Table3[[#This Row],[FwdDiv]]/Table3[[#This Row],[SharePrice]]</f>
        <v>7.6370856881014205E-3</v>
      </c>
    </row>
    <row r="1147" spans="2:7" ht="16" x14ac:dyDescent="0.2">
      <c r="B1147" s="57">
        <v>43461</v>
      </c>
      <c r="C1147" s="56">
        <v>132.01</v>
      </c>
      <c r="D1147" s="56"/>
      <c r="E1147" s="56">
        <v>0.25</v>
      </c>
      <c r="F1147">
        <f>Table3[[#This Row],[DivPay]]*4</f>
        <v>1</v>
      </c>
      <c r="G1147" s="2">
        <f>Table3[[#This Row],[FwdDiv]]/Table3[[#This Row],[SharePrice]]</f>
        <v>7.5751836982046817E-3</v>
      </c>
    </row>
    <row r="1148" spans="2:7" ht="16" x14ac:dyDescent="0.2">
      <c r="B1148" s="57">
        <v>43460</v>
      </c>
      <c r="C1148" s="56">
        <v>130.22999999999999</v>
      </c>
      <c r="D1148" s="56"/>
      <c r="E1148" s="56">
        <v>0.25</v>
      </c>
      <c r="F1148">
        <f>Table3[[#This Row],[DivPay]]*4</f>
        <v>1</v>
      </c>
      <c r="G1148" s="2">
        <f>Table3[[#This Row],[FwdDiv]]/Table3[[#This Row],[SharePrice]]</f>
        <v>7.6787222606158343E-3</v>
      </c>
    </row>
    <row r="1149" spans="2:7" ht="16" x14ac:dyDescent="0.2">
      <c r="B1149" s="57">
        <v>43458</v>
      </c>
      <c r="C1149" s="56">
        <v>121.73</v>
      </c>
      <c r="D1149" s="56"/>
      <c r="E1149" s="56">
        <v>0.25</v>
      </c>
      <c r="F1149">
        <f>Table3[[#This Row],[DivPay]]*4</f>
        <v>1</v>
      </c>
      <c r="G1149" s="2">
        <f>Table3[[#This Row],[FwdDiv]]/Table3[[#This Row],[SharePrice]]</f>
        <v>8.2149018319231087E-3</v>
      </c>
    </row>
    <row r="1150" spans="2:7" ht="16" x14ac:dyDescent="0.2">
      <c r="B1150" s="57">
        <v>43455</v>
      </c>
      <c r="C1150" s="56">
        <v>124.26</v>
      </c>
      <c r="D1150" s="56"/>
      <c r="E1150" s="56">
        <v>0.25</v>
      </c>
      <c r="F1150">
        <f>Table3[[#This Row],[DivPay]]*4</f>
        <v>1</v>
      </c>
      <c r="G1150" s="2">
        <f>Table3[[#This Row],[FwdDiv]]/Table3[[#This Row],[SharePrice]]</f>
        <v>8.0476420408820207E-3</v>
      </c>
    </row>
    <row r="1151" spans="2:7" ht="16" x14ac:dyDescent="0.2">
      <c r="B1151" s="57">
        <v>43454</v>
      </c>
      <c r="C1151" s="56">
        <v>128.76</v>
      </c>
      <c r="D1151" s="56"/>
      <c r="E1151" s="56">
        <v>0.25</v>
      </c>
      <c r="F1151">
        <f>Table3[[#This Row],[DivPay]]*4</f>
        <v>1</v>
      </c>
      <c r="G1151" s="2">
        <f>Table3[[#This Row],[FwdDiv]]/Table3[[#This Row],[SharePrice]]</f>
        <v>7.7663870767319051E-3</v>
      </c>
    </row>
    <row r="1152" spans="2:7" ht="16" x14ac:dyDescent="0.2">
      <c r="B1152" s="57">
        <v>43453</v>
      </c>
      <c r="C1152" s="56">
        <v>131.26</v>
      </c>
      <c r="D1152" s="56"/>
      <c r="E1152" s="56">
        <v>0.25</v>
      </c>
      <c r="F1152">
        <f>Table3[[#This Row],[DivPay]]*4</f>
        <v>1</v>
      </c>
      <c r="G1152" s="2">
        <f>Table3[[#This Row],[FwdDiv]]/Table3[[#This Row],[SharePrice]]</f>
        <v>7.6184671644065217E-3</v>
      </c>
    </row>
    <row r="1153" spans="2:7" ht="16" x14ac:dyDescent="0.2">
      <c r="B1153" s="57">
        <v>43452</v>
      </c>
      <c r="C1153" s="56">
        <v>132.66</v>
      </c>
      <c r="D1153" s="56"/>
      <c r="E1153" s="56">
        <v>0.25</v>
      </c>
      <c r="F1153">
        <f>Table3[[#This Row],[DivPay]]*4</f>
        <v>1</v>
      </c>
      <c r="G1153" s="2">
        <f>Table3[[#This Row],[FwdDiv]]/Table3[[#This Row],[SharePrice]]</f>
        <v>7.5380672395597773E-3</v>
      </c>
    </row>
    <row r="1154" spans="2:7" ht="16" x14ac:dyDescent="0.2">
      <c r="B1154" s="57">
        <v>43451</v>
      </c>
      <c r="C1154" s="56">
        <v>131.4</v>
      </c>
      <c r="D1154" s="56"/>
      <c r="E1154" s="56">
        <v>0.25</v>
      </c>
      <c r="F1154">
        <f>Table3[[#This Row],[DivPay]]*4</f>
        <v>1</v>
      </c>
      <c r="G1154" s="2">
        <f>Table3[[#This Row],[FwdDiv]]/Table3[[#This Row],[SharePrice]]</f>
        <v>7.6103500761035003E-3</v>
      </c>
    </row>
    <row r="1155" spans="2:7" ht="16" x14ac:dyDescent="0.2">
      <c r="B1155" s="57">
        <v>43448</v>
      </c>
      <c r="C1155" s="56">
        <v>135.09</v>
      </c>
      <c r="D1155" s="56"/>
      <c r="E1155" s="56">
        <v>0.25</v>
      </c>
      <c r="F1155">
        <f>Table3[[#This Row],[DivPay]]*4</f>
        <v>1</v>
      </c>
      <c r="G1155" s="2">
        <f>Table3[[#This Row],[FwdDiv]]/Table3[[#This Row],[SharePrice]]</f>
        <v>7.4024724257902141E-3</v>
      </c>
    </row>
    <row r="1156" spans="2:7" ht="16" x14ac:dyDescent="0.2">
      <c r="B1156" s="57">
        <v>43447</v>
      </c>
      <c r="C1156" s="56">
        <v>137.54</v>
      </c>
      <c r="D1156" s="56"/>
      <c r="E1156" s="56">
        <v>0.25</v>
      </c>
      <c r="F1156">
        <f>Table3[[#This Row],[DivPay]]*4</f>
        <v>1</v>
      </c>
      <c r="G1156" s="2">
        <f>Table3[[#This Row],[FwdDiv]]/Table3[[#This Row],[SharePrice]]</f>
        <v>7.2706121855460231E-3</v>
      </c>
    </row>
    <row r="1157" spans="2:7" ht="16" x14ac:dyDescent="0.2">
      <c r="B1157" s="57">
        <v>43446</v>
      </c>
      <c r="C1157" s="56">
        <v>137.80000000000001</v>
      </c>
      <c r="D1157" s="56"/>
      <c r="E1157" s="56">
        <v>0.25</v>
      </c>
      <c r="F1157">
        <f>Table3[[#This Row],[DivPay]]*4</f>
        <v>1</v>
      </c>
      <c r="G1157" s="2">
        <f>Table3[[#This Row],[FwdDiv]]/Table3[[#This Row],[SharePrice]]</f>
        <v>7.2568940493468789E-3</v>
      </c>
    </row>
    <row r="1158" spans="2:7" ht="16" x14ac:dyDescent="0.2">
      <c r="B1158" s="57">
        <v>43445</v>
      </c>
      <c r="C1158" s="56">
        <v>136.81</v>
      </c>
      <c r="D1158" s="56"/>
      <c r="E1158" s="56">
        <v>0.25</v>
      </c>
      <c r="F1158">
        <f>Table3[[#This Row],[DivPay]]*4</f>
        <v>1</v>
      </c>
      <c r="G1158" s="2">
        <f>Table3[[#This Row],[FwdDiv]]/Table3[[#This Row],[SharePrice]]</f>
        <v>7.3094072070755065E-3</v>
      </c>
    </row>
    <row r="1159" spans="2:7" ht="16" x14ac:dyDescent="0.2">
      <c r="B1159" s="57">
        <v>43444</v>
      </c>
      <c r="C1159" s="56">
        <v>137.88</v>
      </c>
      <c r="D1159" s="56"/>
      <c r="E1159" s="56">
        <v>0.25</v>
      </c>
      <c r="F1159">
        <f>Table3[[#This Row],[DivPay]]*4</f>
        <v>1</v>
      </c>
      <c r="G1159" s="2">
        <f>Table3[[#This Row],[FwdDiv]]/Table3[[#This Row],[SharePrice]]</f>
        <v>7.2526834928923704E-3</v>
      </c>
    </row>
    <row r="1160" spans="2:7" ht="16" x14ac:dyDescent="0.2">
      <c r="B1160" s="57">
        <v>43441</v>
      </c>
      <c r="C1160" s="56">
        <v>137.11000000000001</v>
      </c>
      <c r="D1160" s="56"/>
      <c r="E1160" s="56">
        <v>0.25</v>
      </c>
      <c r="F1160">
        <f>Table3[[#This Row],[DivPay]]*4</f>
        <v>1</v>
      </c>
      <c r="G1160" s="2">
        <f>Table3[[#This Row],[FwdDiv]]/Table3[[#This Row],[SharePrice]]</f>
        <v>7.2934140471154537E-3</v>
      </c>
    </row>
    <row r="1161" spans="2:7" ht="16" x14ac:dyDescent="0.2">
      <c r="B1161" s="57">
        <v>43440</v>
      </c>
      <c r="C1161" s="56">
        <v>141.05000000000001</v>
      </c>
      <c r="D1161" s="56"/>
      <c r="E1161" s="56">
        <v>0.25</v>
      </c>
      <c r="F1161">
        <f>Table3[[#This Row],[DivPay]]*4</f>
        <v>1</v>
      </c>
      <c r="G1161" s="2">
        <f>Table3[[#This Row],[FwdDiv]]/Table3[[#This Row],[SharePrice]]</f>
        <v>7.0896845090393469E-3</v>
      </c>
    </row>
    <row r="1162" spans="2:7" ht="16" x14ac:dyDescent="0.2">
      <c r="B1162" s="57">
        <v>43438</v>
      </c>
      <c r="C1162" s="56">
        <v>138.63999999999999</v>
      </c>
      <c r="D1162" s="56"/>
      <c r="E1162" s="56">
        <v>0.25</v>
      </c>
      <c r="F1162">
        <f>Table3[[#This Row],[DivPay]]*4</f>
        <v>1</v>
      </c>
      <c r="G1162" s="2">
        <f>Table3[[#This Row],[FwdDiv]]/Table3[[#This Row],[SharePrice]]</f>
        <v>7.2129255626081946E-3</v>
      </c>
    </row>
    <row r="1163" spans="2:7" ht="16" x14ac:dyDescent="0.2">
      <c r="B1163" s="57">
        <v>43437</v>
      </c>
      <c r="C1163" s="56">
        <v>145</v>
      </c>
      <c r="D1163" s="56"/>
      <c r="E1163" s="56">
        <v>0.25</v>
      </c>
      <c r="F1163">
        <f>Table3[[#This Row],[DivPay]]*4</f>
        <v>1</v>
      </c>
      <c r="G1163" s="2">
        <f>Table3[[#This Row],[FwdDiv]]/Table3[[#This Row],[SharePrice]]</f>
        <v>6.8965517241379309E-3</v>
      </c>
    </row>
    <row r="1164" spans="2:7" ht="16" x14ac:dyDescent="0.2">
      <c r="B1164" s="57">
        <v>43434</v>
      </c>
      <c r="C1164" s="56">
        <v>141.71</v>
      </c>
      <c r="D1164" s="56"/>
      <c r="E1164" s="56">
        <v>0.25</v>
      </c>
      <c r="F1164">
        <f>Table3[[#This Row],[DivPay]]*4</f>
        <v>1</v>
      </c>
      <c r="G1164" s="2">
        <f>Table3[[#This Row],[FwdDiv]]/Table3[[#This Row],[SharePrice]]</f>
        <v>7.0566650201114951E-3</v>
      </c>
    </row>
    <row r="1165" spans="2:7" ht="16" x14ac:dyDescent="0.2">
      <c r="B1165" s="57">
        <v>43433</v>
      </c>
      <c r="C1165" s="56">
        <v>139.1</v>
      </c>
      <c r="D1165" s="56"/>
      <c r="E1165" s="56">
        <v>0.25</v>
      </c>
      <c r="F1165">
        <f>Table3[[#This Row],[DivPay]]*4</f>
        <v>1</v>
      </c>
      <c r="G1165" s="2">
        <f>Table3[[#This Row],[FwdDiv]]/Table3[[#This Row],[SharePrice]]</f>
        <v>7.1890726096333572E-3</v>
      </c>
    </row>
    <row r="1166" spans="2:7" ht="16" x14ac:dyDescent="0.2">
      <c r="B1166" s="57">
        <v>43432</v>
      </c>
      <c r="C1166" s="56">
        <v>141.38</v>
      </c>
      <c r="D1166" s="56"/>
      <c r="E1166" s="56">
        <v>0.25</v>
      </c>
      <c r="F1166">
        <f>Table3[[#This Row],[DivPay]]*4</f>
        <v>1</v>
      </c>
      <c r="G1166" s="2">
        <f>Table3[[#This Row],[FwdDiv]]/Table3[[#This Row],[SharePrice]]</f>
        <v>7.0731362286037634E-3</v>
      </c>
    </row>
    <row r="1167" spans="2:7" ht="16" x14ac:dyDescent="0.2">
      <c r="B1167" s="57">
        <v>43431</v>
      </c>
      <c r="C1167" s="56">
        <v>135.91</v>
      </c>
      <c r="D1167" s="56"/>
      <c r="E1167" s="56">
        <v>0.25</v>
      </c>
      <c r="F1167">
        <f>Table3[[#This Row],[DivPay]]*4</f>
        <v>1</v>
      </c>
      <c r="G1167" s="2">
        <f>Table3[[#This Row],[FwdDiv]]/Table3[[#This Row],[SharePrice]]</f>
        <v>7.3578103156500627E-3</v>
      </c>
    </row>
    <row r="1168" spans="2:7" ht="16" x14ac:dyDescent="0.2">
      <c r="B1168" s="57">
        <v>43430</v>
      </c>
      <c r="C1168" s="56">
        <v>135.94</v>
      </c>
      <c r="D1168" s="56"/>
      <c r="E1168" s="56">
        <v>0.25</v>
      </c>
      <c r="F1168">
        <f>Table3[[#This Row],[DivPay]]*4</f>
        <v>1</v>
      </c>
      <c r="G1168" s="2">
        <f>Table3[[#This Row],[FwdDiv]]/Table3[[#This Row],[SharePrice]]</f>
        <v>7.3561865528909811E-3</v>
      </c>
    </row>
    <row r="1169" spans="2:7" ht="16" x14ac:dyDescent="0.2">
      <c r="B1169" s="57">
        <v>43427</v>
      </c>
      <c r="C1169" s="56">
        <v>132.87</v>
      </c>
      <c r="D1169" s="56"/>
      <c r="E1169" s="56">
        <v>0.25</v>
      </c>
      <c r="F1169">
        <f>Table3[[#This Row],[DivPay]]*4</f>
        <v>1</v>
      </c>
      <c r="G1169" s="2">
        <f>Table3[[#This Row],[FwdDiv]]/Table3[[#This Row],[SharePrice]]</f>
        <v>7.5261533830059454E-3</v>
      </c>
    </row>
    <row r="1170" spans="2:7" ht="16" x14ac:dyDescent="0.2">
      <c r="B1170" s="57">
        <v>43425</v>
      </c>
      <c r="C1170" s="56">
        <v>134.41999999999999</v>
      </c>
      <c r="D1170" s="56"/>
      <c r="E1170" s="56">
        <v>0.25</v>
      </c>
      <c r="F1170">
        <f>Table3[[#This Row],[DivPay]]*4</f>
        <v>1</v>
      </c>
      <c r="G1170" s="2">
        <f>Table3[[#This Row],[FwdDiv]]/Table3[[#This Row],[SharePrice]]</f>
        <v>7.4393691414968016E-3</v>
      </c>
    </row>
    <row r="1171" spans="2:7" ht="16" x14ac:dyDescent="0.2">
      <c r="B1171" s="57">
        <v>43424</v>
      </c>
      <c r="C1171" s="56">
        <v>133.37</v>
      </c>
      <c r="D1171" s="56"/>
      <c r="E1171" s="56">
        <v>0.25</v>
      </c>
      <c r="F1171">
        <f>Table3[[#This Row],[DivPay]]*4</f>
        <v>1</v>
      </c>
      <c r="G1171" s="2">
        <f>Table3[[#This Row],[FwdDiv]]/Table3[[#This Row],[SharePrice]]</f>
        <v>7.4979380670315661E-3</v>
      </c>
    </row>
    <row r="1172" spans="2:7" ht="16" x14ac:dyDescent="0.2">
      <c r="B1172" s="57">
        <v>43423</v>
      </c>
      <c r="C1172" s="56">
        <v>134.76</v>
      </c>
      <c r="D1172" s="56"/>
      <c r="E1172" s="56">
        <v>0.25</v>
      </c>
      <c r="F1172">
        <f>Table3[[#This Row],[DivPay]]*4</f>
        <v>1</v>
      </c>
      <c r="G1172" s="2">
        <f>Table3[[#This Row],[FwdDiv]]/Table3[[#This Row],[SharePrice]]</f>
        <v>7.4205995844464235E-3</v>
      </c>
    </row>
    <row r="1173" spans="2:7" ht="16" x14ac:dyDescent="0.2">
      <c r="B1173" s="57">
        <v>43420</v>
      </c>
      <c r="C1173" s="56">
        <v>140.18</v>
      </c>
      <c r="D1173" s="56"/>
      <c r="E1173" s="56">
        <v>0.25</v>
      </c>
      <c r="F1173">
        <f>Table3[[#This Row],[DivPay]]*4</f>
        <v>1</v>
      </c>
      <c r="G1173" s="2">
        <f>Table3[[#This Row],[FwdDiv]]/Table3[[#This Row],[SharePrice]]</f>
        <v>7.1336852618062484E-3</v>
      </c>
    </row>
    <row r="1174" spans="2:7" ht="16" x14ac:dyDescent="0.2">
      <c r="B1174" s="57">
        <v>43419</v>
      </c>
      <c r="C1174" s="56">
        <v>141.84</v>
      </c>
      <c r="D1174" s="56">
        <v>0.25</v>
      </c>
      <c r="E1174" s="56">
        <v>0.25</v>
      </c>
      <c r="F1174">
        <f>Table3[[#This Row],[DivPay]]*4</f>
        <v>1</v>
      </c>
      <c r="G1174" s="2">
        <f>Table3[[#This Row],[FwdDiv]]/Table3[[#This Row],[SharePrice]]</f>
        <v>7.050197405527355E-3</v>
      </c>
    </row>
    <row r="1175" spans="2:7" ht="16" x14ac:dyDescent="0.2">
      <c r="B1175" s="57">
        <v>43418</v>
      </c>
      <c r="C1175" s="56">
        <v>139.49</v>
      </c>
      <c r="D1175" s="56"/>
      <c r="E1175" s="56">
        <v>0.21</v>
      </c>
      <c r="F1175">
        <f>Table3[[#This Row],[DivPay]]*4</f>
        <v>0.84</v>
      </c>
      <c r="G1175" s="2">
        <f>Table3[[#This Row],[FwdDiv]]/Table3[[#This Row],[SharePrice]]</f>
        <v>6.0219370564198148E-3</v>
      </c>
    </row>
    <row r="1176" spans="2:7" ht="16" x14ac:dyDescent="0.2">
      <c r="B1176" s="57">
        <v>43417</v>
      </c>
      <c r="C1176" s="56">
        <v>139.72</v>
      </c>
      <c r="D1176" s="56"/>
      <c r="E1176" s="56">
        <v>0.21</v>
      </c>
      <c r="F1176">
        <f>Table3[[#This Row],[DivPay]]*4</f>
        <v>0.84</v>
      </c>
      <c r="G1176" s="2">
        <f>Table3[[#This Row],[FwdDiv]]/Table3[[#This Row],[SharePrice]]</f>
        <v>6.0120240480961923E-3</v>
      </c>
    </row>
    <row r="1177" spans="2:7" ht="16" x14ac:dyDescent="0.2">
      <c r="B1177" s="57">
        <v>43416</v>
      </c>
      <c r="C1177" s="56">
        <v>139.72</v>
      </c>
      <c r="D1177" s="56"/>
      <c r="E1177" s="56">
        <v>0.21</v>
      </c>
      <c r="F1177">
        <f>Table3[[#This Row],[DivPay]]*4</f>
        <v>0.84</v>
      </c>
      <c r="G1177" s="2">
        <f>Table3[[#This Row],[FwdDiv]]/Table3[[#This Row],[SharePrice]]</f>
        <v>6.0120240480961923E-3</v>
      </c>
    </row>
    <row r="1178" spans="2:7" ht="16" x14ac:dyDescent="0.2">
      <c r="B1178" s="57">
        <v>43413</v>
      </c>
      <c r="C1178" s="56">
        <v>143.93</v>
      </c>
      <c r="D1178" s="56"/>
      <c r="E1178" s="56">
        <v>0.21</v>
      </c>
      <c r="F1178">
        <f>Table3[[#This Row],[DivPay]]*4</f>
        <v>0.84</v>
      </c>
      <c r="G1178" s="2">
        <f>Table3[[#This Row],[FwdDiv]]/Table3[[#This Row],[SharePrice]]</f>
        <v>5.8361703605919538E-3</v>
      </c>
    </row>
    <row r="1179" spans="2:7" ht="16" x14ac:dyDescent="0.2">
      <c r="B1179" s="57">
        <v>43412</v>
      </c>
      <c r="C1179" s="56">
        <v>145.22999999999999</v>
      </c>
      <c r="D1179" s="56"/>
      <c r="E1179" s="56">
        <v>0.21</v>
      </c>
      <c r="F1179">
        <f>Table3[[#This Row],[DivPay]]*4</f>
        <v>0.84</v>
      </c>
      <c r="G1179" s="2">
        <f>Table3[[#This Row],[FwdDiv]]/Table3[[#This Row],[SharePrice]]</f>
        <v>5.7839289403015907E-3</v>
      </c>
    </row>
    <row r="1180" spans="2:7" ht="16" x14ac:dyDescent="0.2">
      <c r="B1180" s="57">
        <v>43411</v>
      </c>
      <c r="C1180" s="56">
        <v>144.78</v>
      </c>
      <c r="D1180" s="56"/>
      <c r="E1180" s="56">
        <v>0.21</v>
      </c>
      <c r="F1180">
        <f>Table3[[#This Row],[DivPay]]*4</f>
        <v>0.84</v>
      </c>
      <c r="G1180" s="2">
        <f>Table3[[#This Row],[FwdDiv]]/Table3[[#This Row],[SharePrice]]</f>
        <v>5.8019063406547864E-3</v>
      </c>
    </row>
    <row r="1181" spans="2:7" ht="16" x14ac:dyDescent="0.2">
      <c r="B1181" s="57">
        <v>43410</v>
      </c>
      <c r="C1181" s="56">
        <v>140.79</v>
      </c>
      <c r="D1181" s="56"/>
      <c r="E1181" s="56">
        <v>0.21</v>
      </c>
      <c r="F1181">
        <f>Table3[[#This Row],[DivPay]]*4</f>
        <v>0.84</v>
      </c>
      <c r="G1181" s="2">
        <f>Table3[[#This Row],[FwdDiv]]/Table3[[#This Row],[SharePrice]]</f>
        <v>5.9663328361389302E-3</v>
      </c>
    </row>
    <row r="1182" spans="2:7" ht="16" x14ac:dyDescent="0.2">
      <c r="B1182" s="57">
        <v>43409</v>
      </c>
      <c r="C1182" s="56">
        <v>139.80000000000001</v>
      </c>
      <c r="D1182" s="56"/>
      <c r="E1182" s="56">
        <v>0.21</v>
      </c>
      <c r="F1182">
        <f>Table3[[#This Row],[DivPay]]*4</f>
        <v>0.84</v>
      </c>
      <c r="G1182" s="2">
        <f>Table3[[#This Row],[FwdDiv]]/Table3[[#This Row],[SharePrice]]</f>
        <v>6.0085836909871239E-3</v>
      </c>
    </row>
    <row r="1183" spans="2:7" ht="16" x14ac:dyDescent="0.2">
      <c r="B1183" s="57">
        <v>43406</v>
      </c>
      <c r="C1183" s="56">
        <v>139.78</v>
      </c>
      <c r="D1183" s="56"/>
      <c r="E1183" s="56">
        <v>0.21</v>
      </c>
      <c r="F1183">
        <f>Table3[[#This Row],[DivPay]]*4</f>
        <v>0.84</v>
      </c>
      <c r="G1183" s="2">
        <f>Table3[[#This Row],[FwdDiv]]/Table3[[#This Row],[SharePrice]]</f>
        <v>6.0094434110745457E-3</v>
      </c>
    </row>
    <row r="1184" spans="2:7" ht="16" x14ac:dyDescent="0.2">
      <c r="B1184" s="57">
        <v>43405</v>
      </c>
      <c r="C1184" s="56">
        <v>140.83000000000001</v>
      </c>
      <c r="D1184" s="56"/>
      <c r="E1184" s="56">
        <v>0.21</v>
      </c>
      <c r="F1184">
        <f>Table3[[#This Row],[DivPay]]*4</f>
        <v>0.84</v>
      </c>
      <c r="G1184" s="2">
        <f>Table3[[#This Row],[FwdDiv]]/Table3[[#This Row],[SharePrice]]</f>
        <v>5.9646382162891424E-3</v>
      </c>
    </row>
    <row r="1185" spans="2:7" ht="16" x14ac:dyDescent="0.2">
      <c r="B1185" s="57">
        <v>43404</v>
      </c>
      <c r="C1185" s="56">
        <v>137.85</v>
      </c>
      <c r="D1185" s="56"/>
      <c r="E1185" s="56">
        <v>0.21</v>
      </c>
      <c r="F1185">
        <f>Table3[[#This Row],[DivPay]]*4</f>
        <v>0.84</v>
      </c>
      <c r="G1185" s="2">
        <f>Table3[[#This Row],[FwdDiv]]/Table3[[#This Row],[SharePrice]]</f>
        <v>6.0935799782372143E-3</v>
      </c>
    </row>
    <row r="1186" spans="2:7" ht="16" x14ac:dyDescent="0.2">
      <c r="B1186" s="57">
        <v>43403</v>
      </c>
      <c r="C1186" s="56">
        <v>132.76</v>
      </c>
      <c r="D1186" s="56"/>
      <c r="E1186" s="56">
        <v>0.21</v>
      </c>
      <c r="F1186">
        <f>Table3[[#This Row],[DivPay]]*4</f>
        <v>0.84</v>
      </c>
      <c r="G1186" s="2">
        <f>Table3[[#This Row],[FwdDiv]]/Table3[[#This Row],[SharePrice]]</f>
        <v>6.3272069900572464E-3</v>
      </c>
    </row>
    <row r="1187" spans="2:7" ht="16" x14ac:dyDescent="0.2">
      <c r="B1187" s="57">
        <v>43402</v>
      </c>
      <c r="C1187" s="56">
        <v>134.33000000000001</v>
      </c>
      <c r="D1187" s="56"/>
      <c r="E1187" s="56">
        <v>0.21</v>
      </c>
      <c r="F1187">
        <f>Table3[[#This Row],[DivPay]]*4</f>
        <v>0.84</v>
      </c>
      <c r="G1187" s="2">
        <f>Table3[[#This Row],[FwdDiv]]/Table3[[#This Row],[SharePrice]]</f>
        <v>6.2532569046378312E-3</v>
      </c>
    </row>
    <row r="1188" spans="2:7" ht="16" x14ac:dyDescent="0.2">
      <c r="B1188" s="57">
        <v>43399</v>
      </c>
      <c r="C1188" s="56">
        <v>137.74</v>
      </c>
      <c r="D1188" s="56"/>
      <c r="E1188" s="56">
        <v>0.21</v>
      </c>
      <c r="F1188">
        <f>Table3[[#This Row],[DivPay]]*4</f>
        <v>0.84</v>
      </c>
      <c r="G1188" s="2">
        <f>Table3[[#This Row],[FwdDiv]]/Table3[[#This Row],[SharePrice]]</f>
        <v>6.0984463481922454E-3</v>
      </c>
    </row>
    <row r="1189" spans="2:7" ht="16" x14ac:dyDescent="0.2">
      <c r="B1189" s="57">
        <v>43398</v>
      </c>
      <c r="C1189" s="56">
        <v>140.52000000000001</v>
      </c>
      <c r="D1189" s="56"/>
      <c r="E1189" s="56">
        <v>0.21</v>
      </c>
      <c r="F1189">
        <f>Table3[[#This Row],[DivPay]]*4</f>
        <v>0.84</v>
      </c>
      <c r="G1189" s="2">
        <f>Table3[[#This Row],[FwdDiv]]/Table3[[#This Row],[SharePrice]]</f>
        <v>5.9777967549103327E-3</v>
      </c>
    </row>
    <row r="1190" spans="2:7" ht="16" x14ac:dyDescent="0.2">
      <c r="B1190" s="57">
        <v>43397</v>
      </c>
      <c r="C1190" s="56">
        <v>134.26</v>
      </c>
      <c r="D1190" s="56"/>
      <c r="E1190" s="56">
        <v>0.21</v>
      </c>
      <c r="F1190">
        <f>Table3[[#This Row],[DivPay]]*4</f>
        <v>0.84</v>
      </c>
      <c r="G1190" s="2">
        <f>Table3[[#This Row],[FwdDiv]]/Table3[[#This Row],[SharePrice]]</f>
        <v>6.2565172054223151E-3</v>
      </c>
    </row>
    <row r="1191" spans="2:7" ht="16" x14ac:dyDescent="0.2">
      <c r="B1191" s="57">
        <v>43396</v>
      </c>
      <c r="C1191" s="56">
        <v>139.12</v>
      </c>
      <c r="D1191" s="56"/>
      <c r="E1191" s="56">
        <v>0.21</v>
      </c>
      <c r="F1191">
        <f>Table3[[#This Row],[DivPay]]*4</f>
        <v>0.84</v>
      </c>
      <c r="G1191" s="2">
        <f>Table3[[#This Row],[FwdDiv]]/Table3[[#This Row],[SharePrice]]</f>
        <v>6.0379528464634845E-3</v>
      </c>
    </row>
    <row r="1192" spans="2:7" ht="16" x14ac:dyDescent="0.2">
      <c r="B1192" s="57">
        <v>43395</v>
      </c>
      <c r="C1192" s="56">
        <v>140.63999999999999</v>
      </c>
      <c r="D1192" s="56"/>
      <c r="E1192" s="56">
        <v>0.21</v>
      </c>
      <c r="F1192">
        <f>Table3[[#This Row],[DivPay]]*4</f>
        <v>0.84</v>
      </c>
      <c r="G1192" s="2">
        <f>Table3[[#This Row],[FwdDiv]]/Table3[[#This Row],[SharePrice]]</f>
        <v>5.9726962457337888E-3</v>
      </c>
    </row>
    <row r="1193" spans="2:7" ht="16" x14ac:dyDescent="0.2">
      <c r="B1193" s="57">
        <v>43392</v>
      </c>
      <c r="C1193" s="56">
        <v>140.08000000000001</v>
      </c>
      <c r="D1193" s="56"/>
      <c r="E1193" s="56">
        <v>0.21</v>
      </c>
      <c r="F1193">
        <f>Table3[[#This Row],[DivPay]]*4</f>
        <v>0.84</v>
      </c>
      <c r="G1193" s="2">
        <f>Table3[[#This Row],[FwdDiv]]/Table3[[#This Row],[SharePrice]]</f>
        <v>5.9965733866362073E-3</v>
      </c>
    </row>
    <row r="1194" spans="2:7" ht="16" x14ac:dyDescent="0.2">
      <c r="B1194" s="57">
        <v>43391</v>
      </c>
      <c r="C1194" s="56">
        <v>139.29</v>
      </c>
      <c r="D1194" s="56"/>
      <c r="E1194" s="56">
        <v>0.21</v>
      </c>
      <c r="F1194">
        <f>Table3[[#This Row],[DivPay]]*4</f>
        <v>0.84</v>
      </c>
      <c r="G1194" s="2">
        <f>Table3[[#This Row],[FwdDiv]]/Table3[[#This Row],[SharePrice]]</f>
        <v>6.0305836743484815E-3</v>
      </c>
    </row>
    <row r="1195" spans="2:7" ht="16" x14ac:dyDescent="0.2">
      <c r="B1195" s="57">
        <v>43390</v>
      </c>
      <c r="C1195" s="56">
        <v>142.44999999999999</v>
      </c>
      <c r="D1195" s="56"/>
      <c r="E1195" s="56">
        <v>0.21</v>
      </c>
      <c r="F1195">
        <f>Table3[[#This Row],[DivPay]]*4</f>
        <v>0.84</v>
      </c>
      <c r="G1195" s="2">
        <f>Table3[[#This Row],[FwdDiv]]/Table3[[#This Row],[SharePrice]]</f>
        <v>5.8968058968058967E-3</v>
      </c>
    </row>
    <row r="1196" spans="2:7" ht="16" x14ac:dyDescent="0.2">
      <c r="B1196" s="57">
        <v>43389</v>
      </c>
      <c r="C1196" s="56">
        <v>141.74</v>
      </c>
      <c r="D1196" s="56"/>
      <c r="E1196" s="56">
        <v>0.21</v>
      </c>
      <c r="F1196">
        <f>Table3[[#This Row],[DivPay]]*4</f>
        <v>0.84</v>
      </c>
      <c r="G1196" s="2">
        <f>Table3[[#This Row],[FwdDiv]]/Table3[[#This Row],[SharePrice]]</f>
        <v>5.9263440101594463E-3</v>
      </c>
    </row>
    <row r="1197" spans="2:7" ht="16" x14ac:dyDescent="0.2">
      <c r="B1197" s="57">
        <v>43388</v>
      </c>
      <c r="C1197" s="56">
        <v>137.22999999999999</v>
      </c>
      <c r="D1197" s="56"/>
      <c r="E1197" s="56">
        <v>0.21</v>
      </c>
      <c r="F1197">
        <f>Table3[[#This Row],[DivPay]]*4</f>
        <v>0.84</v>
      </c>
      <c r="G1197" s="2">
        <f>Table3[[#This Row],[FwdDiv]]/Table3[[#This Row],[SharePrice]]</f>
        <v>6.1211105443416168E-3</v>
      </c>
    </row>
    <row r="1198" spans="2:7" ht="16" x14ac:dyDescent="0.2">
      <c r="B1198" s="57">
        <v>43385</v>
      </c>
      <c r="C1198" s="56">
        <v>140.06</v>
      </c>
      <c r="D1198" s="56"/>
      <c r="E1198" s="56">
        <v>0.21</v>
      </c>
      <c r="F1198">
        <f>Table3[[#This Row],[DivPay]]*4</f>
        <v>0.84</v>
      </c>
      <c r="G1198" s="2">
        <f>Table3[[#This Row],[FwdDiv]]/Table3[[#This Row],[SharePrice]]</f>
        <v>5.9974296729972867E-3</v>
      </c>
    </row>
    <row r="1199" spans="2:7" ht="16" x14ac:dyDescent="0.2">
      <c r="B1199" s="57">
        <v>43384</v>
      </c>
      <c r="C1199" s="56">
        <v>133.72999999999999</v>
      </c>
      <c r="D1199" s="56"/>
      <c r="E1199" s="56">
        <v>0.21</v>
      </c>
      <c r="F1199">
        <f>Table3[[#This Row],[DivPay]]*4</f>
        <v>0.84</v>
      </c>
      <c r="G1199" s="2">
        <f>Table3[[#This Row],[FwdDiv]]/Table3[[#This Row],[SharePrice]]</f>
        <v>6.2813130935466992E-3</v>
      </c>
    </row>
    <row r="1200" spans="2:7" ht="16" x14ac:dyDescent="0.2">
      <c r="B1200" s="57">
        <v>43383</v>
      </c>
      <c r="C1200" s="56">
        <v>135.52000000000001</v>
      </c>
      <c r="D1200" s="56"/>
      <c r="E1200" s="56">
        <v>0.21</v>
      </c>
      <c r="F1200">
        <f>Table3[[#This Row],[DivPay]]*4</f>
        <v>0.84</v>
      </c>
      <c r="G1200" s="2">
        <f>Table3[[#This Row],[FwdDiv]]/Table3[[#This Row],[SharePrice]]</f>
        <v>6.1983471074380158E-3</v>
      </c>
    </row>
    <row r="1201" spans="2:7" ht="16" x14ac:dyDescent="0.2">
      <c r="B1201" s="57">
        <v>43382</v>
      </c>
      <c r="C1201" s="56">
        <v>142.31</v>
      </c>
      <c r="D1201" s="56"/>
      <c r="E1201" s="56">
        <v>0.21</v>
      </c>
      <c r="F1201">
        <f>Table3[[#This Row],[DivPay]]*4</f>
        <v>0.84</v>
      </c>
      <c r="G1201" s="2">
        <f>Table3[[#This Row],[FwdDiv]]/Table3[[#This Row],[SharePrice]]</f>
        <v>5.9026069847515983E-3</v>
      </c>
    </row>
    <row r="1202" spans="2:7" ht="16" x14ac:dyDescent="0.2">
      <c r="B1202" s="57">
        <v>43381</v>
      </c>
      <c r="C1202" s="56">
        <v>141.88999999999999</v>
      </c>
      <c r="D1202" s="56"/>
      <c r="E1202" s="56">
        <v>0.21</v>
      </c>
      <c r="F1202">
        <f>Table3[[#This Row],[DivPay]]*4</f>
        <v>0.84</v>
      </c>
      <c r="G1202" s="2">
        <f>Table3[[#This Row],[FwdDiv]]/Table3[[#This Row],[SharePrice]]</f>
        <v>5.9200789343857923E-3</v>
      </c>
    </row>
    <row r="1203" spans="2:7" ht="16" x14ac:dyDescent="0.2">
      <c r="B1203" s="57">
        <v>43378</v>
      </c>
      <c r="C1203" s="56">
        <v>145.36000000000001</v>
      </c>
      <c r="D1203" s="56"/>
      <c r="E1203" s="56">
        <v>0.21</v>
      </c>
      <c r="F1203">
        <f>Table3[[#This Row],[DivPay]]*4</f>
        <v>0.84</v>
      </c>
      <c r="G1203" s="2">
        <f>Table3[[#This Row],[FwdDiv]]/Table3[[#This Row],[SharePrice]]</f>
        <v>5.7787561915244902E-3</v>
      </c>
    </row>
    <row r="1204" spans="2:7" ht="16" x14ac:dyDescent="0.2">
      <c r="B1204" s="57">
        <v>43377</v>
      </c>
      <c r="C1204" s="56">
        <v>146.76</v>
      </c>
      <c r="D1204" s="56"/>
      <c r="E1204" s="56">
        <v>0.21</v>
      </c>
      <c r="F1204">
        <f>Table3[[#This Row],[DivPay]]*4</f>
        <v>0.84</v>
      </c>
      <c r="G1204" s="2">
        <f>Table3[[#This Row],[FwdDiv]]/Table3[[#This Row],[SharePrice]]</f>
        <v>5.7236304170073587E-3</v>
      </c>
    </row>
    <row r="1205" spans="2:7" ht="16" x14ac:dyDescent="0.2">
      <c r="B1205" s="57">
        <v>43376</v>
      </c>
      <c r="C1205" s="56">
        <v>149.37</v>
      </c>
      <c r="D1205" s="56"/>
      <c r="E1205" s="56">
        <v>0.21</v>
      </c>
      <c r="F1205">
        <f>Table3[[#This Row],[DivPay]]*4</f>
        <v>0.84</v>
      </c>
      <c r="G1205" s="2">
        <f>Table3[[#This Row],[FwdDiv]]/Table3[[#This Row],[SharePrice]]</f>
        <v>5.6236192006426993E-3</v>
      </c>
    </row>
    <row r="1206" spans="2:7" ht="16" x14ac:dyDescent="0.2">
      <c r="B1206" s="57">
        <v>43375</v>
      </c>
      <c r="C1206" s="56">
        <v>149.66999999999999</v>
      </c>
      <c r="D1206" s="56"/>
      <c r="E1206" s="56">
        <v>0.21</v>
      </c>
      <c r="F1206">
        <f>Table3[[#This Row],[DivPay]]*4</f>
        <v>0.84</v>
      </c>
      <c r="G1206" s="2">
        <f>Table3[[#This Row],[FwdDiv]]/Table3[[#This Row],[SharePrice]]</f>
        <v>5.6123471637602729E-3</v>
      </c>
    </row>
    <row r="1207" spans="2:7" ht="16" x14ac:dyDescent="0.2">
      <c r="B1207" s="57">
        <v>43374</v>
      </c>
      <c r="C1207" s="56">
        <v>150.79</v>
      </c>
      <c r="D1207" s="56"/>
      <c r="E1207" s="56">
        <v>0.21</v>
      </c>
      <c r="F1207">
        <f>Table3[[#This Row],[DivPay]]*4</f>
        <v>0.84</v>
      </c>
      <c r="G1207" s="2">
        <f>Table3[[#This Row],[FwdDiv]]/Table3[[#This Row],[SharePrice]]</f>
        <v>5.5706611844286756E-3</v>
      </c>
    </row>
    <row r="1208" spans="2:7" ht="16" x14ac:dyDescent="0.2">
      <c r="B1208" s="57">
        <v>43371</v>
      </c>
      <c r="C1208" s="56">
        <v>150.09</v>
      </c>
      <c r="D1208" s="56"/>
      <c r="E1208" s="56">
        <v>0.21</v>
      </c>
      <c r="F1208">
        <f>Table3[[#This Row],[DivPay]]*4</f>
        <v>0.84</v>
      </c>
      <c r="G1208" s="2">
        <f>Table3[[#This Row],[FwdDiv]]/Table3[[#This Row],[SharePrice]]</f>
        <v>5.5966420147911247E-3</v>
      </c>
    </row>
    <row r="1209" spans="2:7" ht="16" x14ac:dyDescent="0.2">
      <c r="B1209" s="57">
        <v>43370</v>
      </c>
      <c r="C1209" s="56">
        <v>150.02000000000001</v>
      </c>
      <c r="D1209" s="56"/>
      <c r="E1209" s="56">
        <v>0.21</v>
      </c>
      <c r="F1209">
        <f>Table3[[#This Row],[DivPay]]*4</f>
        <v>0.84</v>
      </c>
      <c r="G1209" s="2">
        <f>Table3[[#This Row],[FwdDiv]]/Table3[[#This Row],[SharePrice]]</f>
        <v>5.5992534328756158E-3</v>
      </c>
    </row>
    <row r="1210" spans="2:7" ht="16" x14ac:dyDescent="0.2">
      <c r="B1210" s="57">
        <v>43369</v>
      </c>
      <c r="C1210" s="56">
        <v>149.27000000000001</v>
      </c>
      <c r="D1210" s="56"/>
      <c r="E1210" s="56">
        <v>0.21</v>
      </c>
      <c r="F1210">
        <f>Table3[[#This Row],[DivPay]]*4</f>
        <v>0.84</v>
      </c>
      <c r="G1210" s="2">
        <f>Table3[[#This Row],[FwdDiv]]/Table3[[#This Row],[SharePrice]]</f>
        <v>5.6273866148589795E-3</v>
      </c>
    </row>
    <row r="1211" spans="2:7" ht="16" x14ac:dyDescent="0.2">
      <c r="B1211" s="57">
        <v>43368</v>
      </c>
      <c r="C1211" s="56">
        <v>149.58000000000001</v>
      </c>
      <c r="D1211" s="56"/>
      <c r="E1211" s="56">
        <v>0.21</v>
      </c>
      <c r="F1211">
        <f>Table3[[#This Row],[DivPay]]*4</f>
        <v>0.84</v>
      </c>
      <c r="G1211" s="2">
        <f>Table3[[#This Row],[FwdDiv]]/Table3[[#This Row],[SharePrice]]</f>
        <v>5.6157240272763729E-3</v>
      </c>
    </row>
    <row r="1212" spans="2:7" ht="16" x14ac:dyDescent="0.2">
      <c r="B1212" s="57">
        <v>43367</v>
      </c>
      <c r="C1212" s="56">
        <v>149.11000000000001</v>
      </c>
      <c r="D1212" s="56"/>
      <c r="E1212" s="56">
        <v>0.21</v>
      </c>
      <c r="F1212">
        <f>Table3[[#This Row],[DivPay]]*4</f>
        <v>0.84</v>
      </c>
      <c r="G1212" s="2">
        <f>Table3[[#This Row],[FwdDiv]]/Table3[[#This Row],[SharePrice]]</f>
        <v>5.6334249882636972E-3</v>
      </c>
    </row>
    <row r="1213" spans="2:7" ht="16" x14ac:dyDescent="0.2">
      <c r="B1213" s="57">
        <v>43364</v>
      </c>
      <c r="C1213" s="56">
        <v>150.05000000000001</v>
      </c>
      <c r="D1213" s="56"/>
      <c r="E1213" s="56">
        <v>0.21</v>
      </c>
      <c r="F1213">
        <f>Table3[[#This Row],[DivPay]]*4</f>
        <v>0.84</v>
      </c>
      <c r="G1213" s="2">
        <f>Table3[[#This Row],[FwdDiv]]/Table3[[#This Row],[SharePrice]]</f>
        <v>5.5981339553482163E-3</v>
      </c>
    </row>
    <row r="1214" spans="2:7" ht="16" x14ac:dyDescent="0.2">
      <c r="B1214" s="57">
        <v>43363</v>
      </c>
      <c r="C1214" s="56">
        <v>149.24</v>
      </c>
      <c r="D1214" s="56"/>
      <c r="E1214" s="56">
        <v>0.21</v>
      </c>
      <c r="F1214">
        <f>Table3[[#This Row],[DivPay]]*4</f>
        <v>0.84</v>
      </c>
      <c r="G1214" s="2">
        <f>Table3[[#This Row],[FwdDiv]]/Table3[[#This Row],[SharePrice]]</f>
        <v>5.628517823639774E-3</v>
      </c>
    </row>
    <row r="1215" spans="2:7" ht="16" x14ac:dyDescent="0.2">
      <c r="B1215" s="57">
        <v>43362</v>
      </c>
      <c r="C1215" s="56">
        <v>147.41999999999999</v>
      </c>
      <c r="D1215" s="56"/>
      <c r="E1215" s="56">
        <v>0.21</v>
      </c>
      <c r="F1215">
        <f>Table3[[#This Row],[DivPay]]*4</f>
        <v>0.84</v>
      </c>
      <c r="G1215" s="2">
        <f>Table3[[#This Row],[FwdDiv]]/Table3[[#This Row],[SharePrice]]</f>
        <v>5.6980056980056983E-3</v>
      </c>
    </row>
    <row r="1216" spans="2:7" ht="16" x14ac:dyDescent="0.2">
      <c r="B1216" s="57">
        <v>43361</v>
      </c>
      <c r="C1216" s="56">
        <v>147.63</v>
      </c>
      <c r="D1216" s="56"/>
      <c r="E1216" s="56">
        <v>0.21</v>
      </c>
      <c r="F1216">
        <f>Table3[[#This Row],[DivPay]]*4</f>
        <v>0.84</v>
      </c>
      <c r="G1216" s="2">
        <f>Table3[[#This Row],[FwdDiv]]/Table3[[#This Row],[SharePrice]]</f>
        <v>5.6899004267425323E-3</v>
      </c>
    </row>
    <row r="1217" spans="2:7" ht="16" x14ac:dyDescent="0.2">
      <c r="B1217" s="57">
        <v>43360</v>
      </c>
      <c r="C1217" s="56">
        <v>146.18</v>
      </c>
      <c r="D1217" s="56"/>
      <c r="E1217" s="56">
        <v>0.21</v>
      </c>
      <c r="F1217">
        <f>Table3[[#This Row],[DivPay]]*4</f>
        <v>0.84</v>
      </c>
      <c r="G1217" s="2">
        <f>Table3[[#This Row],[FwdDiv]]/Table3[[#This Row],[SharePrice]]</f>
        <v>5.7463401286085647E-3</v>
      </c>
    </row>
    <row r="1218" spans="2:7" ht="16" x14ac:dyDescent="0.2">
      <c r="B1218" s="57">
        <v>43357</v>
      </c>
      <c r="C1218" s="56">
        <v>147.84</v>
      </c>
      <c r="D1218" s="56"/>
      <c r="E1218" s="56">
        <v>0.21</v>
      </c>
      <c r="F1218">
        <f>Table3[[#This Row],[DivPay]]*4</f>
        <v>0.84</v>
      </c>
      <c r="G1218" s="2">
        <f>Table3[[#This Row],[FwdDiv]]/Table3[[#This Row],[SharePrice]]</f>
        <v>5.6818181818181811E-3</v>
      </c>
    </row>
    <row r="1219" spans="2:7" ht="16" x14ac:dyDescent="0.2">
      <c r="B1219" s="57">
        <v>43356</v>
      </c>
      <c r="C1219" s="56">
        <v>147.63</v>
      </c>
      <c r="D1219" s="56"/>
      <c r="E1219" s="56">
        <v>0.21</v>
      </c>
      <c r="F1219">
        <f>Table3[[#This Row],[DivPay]]*4</f>
        <v>0.84</v>
      </c>
      <c r="G1219" s="2">
        <f>Table3[[#This Row],[FwdDiv]]/Table3[[#This Row],[SharePrice]]</f>
        <v>5.6899004267425323E-3</v>
      </c>
    </row>
    <row r="1220" spans="2:7" ht="16" x14ac:dyDescent="0.2">
      <c r="B1220" s="57">
        <v>43355</v>
      </c>
      <c r="C1220" s="56">
        <v>146.57</v>
      </c>
      <c r="D1220" s="56"/>
      <c r="E1220" s="56">
        <v>0.21</v>
      </c>
      <c r="F1220">
        <f>Table3[[#This Row],[DivPay]]*4</f>
        <v>0.84</v>
      </c>
      <c r="G1220" s="2">
        <f>Table3[[#This Row],[FwdDiv]]/Table3[[#This Row],[SharePrice]]</f>
        <v>5.7310500102340182E-3</v>
      </c>
    </row>
    <row r="1221" spans="2:7" ht="16" x14ac:dyDescent="0.2">
      <c r="B1221" s="57">
        <v>43354</v>
      </c>
      <c r="C1221" s="56">
        <v>145.49</v>
      </c>
      <c r="D1221" s="56"/>
      <c r="E1221" s="56">
        <v>0.21</v>
      </c>
      <c r="F1221">
        <f>Table3[[#This Row],[DivPay]]*4</f>
        <v>0.84</v>
      </c>
      <c r="G1221" s="2">
        <f>Table3[[#This Row],[FwdDiv]]/Table3[[#This Row],[SharePrice]]</f>
        <v>5.7735926867825962E-3</v>
      </c>
    </row>
    <row r="1222" spans="2:7" ht="16" x14ac:dyDescent="0.2">
      <c r="B1222" s="57">
        <v>43353</v>
      </c>
      <c r="C1222" s="56">
        <v>144.08000000000001</v>
      </c>
      <c r="D1222" s="56"/>
      <c r="E1222" s="56">
        <v>0.21</v>
      </c>
      <c r="F1222">
        <f>Table3[[#This Row],[DivPay]]*4</f>
        <v>0.84</v>
      </c>
      <c r="G1222" s="2">
        <f>Table3[[#This Row],[FwdDiv]]/Table3[[#This Row],[SharePrice]]</f>
        <v>5.8300943920044411E-3</v>
      </c>
    </row>
    <row r="1223" spans="2:7" ht="16" x14ac:dyDescent="0.2">
      <c r="B1223" s="57">
        <v>43350</v>
      </c>
      <c r="C1223" s="56">
        <v>143.19999999999999</v>
      </c>
      <c r="D1223" s="56"/>
      <c r="E1223" s="56">
        <v>0.21</v>
      </c>
      <c r="F1223">
        <f>Table3[[#This Row],[DivPay]]*4</f>
        <v>0.84</v>
      </c>
      <c r="G1223" s="2">
        <f>Table3[[#This Row],[FwdDiv]]/Table3[[#This Row],[SharePrice]]</f>
        <v>5.8659217877094971E-3</v>
      </c>
    </row>
    <row r="1224" spans="2:7" ht="16" x14ac:dyDescent="0.2">
      <c r="B1224" s="57">
        <v>43349</v>
      </c>
      <c r="C1224" s="56">
        <v>144.5</v>
      </c>
      <c r="D1224" s="56"/>
      <c r="E1224" s="56">
        <v>0.21</v>
      </c>
      <c r="F1224">
        <f>Table3[[#This Row],[DivPay]]*4</f>
        <v>0.84</v>
      </c>
      <c r="G1224" s="2">
        <f>Table3[[#This Row],[FwdDiv]]/Table3[[#This Row],[SharePrice]]</f>
        <v>5.8131487889273355E-3</v>
      </c>
    </row>
    <row r="1225" spans="2:7" ht="16" x14ac:dyDescent="0.2">
      <c r="B1225" s="57">
        <v>43348</v>
      </c>
      <c r="C1225" s="56">
        <v>142.66999999999999</v>
      </c>
      <c r="D1225" s="56"/>
      <c r="E1225" s="56">
        <v>0.21</v>
      </c>
      <c r="F1225">
        <f>Table3[[#This Row],[DivPay]]*4</f>
        <v>0.84</v>
      </c>
      <c r="G1225" s="2">
        <f>Table3[[#This Row],[FwdDiv]]/Table3[[#This Row],[SharePrice]]</f>
        <v>5.8877129039041146E-3</v>
      </c>
    </row>
    <row r="1226" spans="2:7" ht="16" x14ac:dyDescent="0.2">
      <c r="B1226" s="57">
        <v>43347</v>
      </c>
      <c r="C1226" s="56">
        <v>147.80000000000001</v>
      </c>
      <c r="D1226" s="56"/>
      <c r="E1226" s="56">
        <v>0.21</v>
      </c>
      <c r="F1226">
        <f>Table3[[#This Row],[DivPay]]*4</f>
        <v>0.84</v>
      </c>
      <c r="G1226" s="2">
        <f>Table3[[#This Row],[FwdDiv]]/Table3[[#This Row],[SharePrice]]</f>
        <v>5.6833558863328814E-3</v>
      </c>
    </row>
    <row r="1227" spans="2:7" ht="16" x14ac:dyDescent="0.2">
      <c r="B1227" s="57">
        <v>43343</v>
      </c>
      <c r="C1227" s="56">
        <v>146.88999999999999</v>
      </c>
      <c r="D1227" s="56"/>
      <c r="E1227" s="56">
        <v>0.21</v>
      </c>
      <c r="F1227">
        <f>Table3[[#This Row],[DivPay]]*4</f>
        <v>0.84</v>
      </c>
      <c r="G1227" s="2">
        <f>Table3[[#This Row],[FwdDiv]]/Table3[[#This Row],[SharePrice]]</f>
        <v>5.7185649125195727E-3</v>
      </c>
    </row>
    <row r="1228" spans="2:7" ht="16" x14ac:dyDescent="0.2">
      <c r="B1228" s="57">
        <v>43342</v>
      </c>
      <c r="C1228" s="56">
        <v>146.74</v>
      </c>
      <c r="D1228" s="56"/>
      <c r="E1228" s="56">
        <v>0.21</v>
      </c>
      <c r="F1228">
        <f>Table3[[#This Row],[DivPay]]*4</f>
        <v>0.84</v>
      </c>
      <c r="G1228" s="2">
        <f>Table3[[#This Row],[FwdDiv]]/Table3[[#This Row],[SharePrice]]</f>
        <v>5.7244105220117213E-3</v>
      </c>
    </row>
    <row r="1229" spans="2:7" ht="16" x14ac:dyDescent="0.2">
      <c r="B1229" s="57">
        <v>43341</v>
      </c>
      <c r="C1229" s="56">
        <v>147.03</v>
      </c>
      <c r="D1229" s="56"/>
      <c r="E1229" s="56">
        <v>0.21</v>
      </c>
      <c r="F1229">
        <f>Table3[[#This Row],[DivPay]]*4</f>
        <v>0.84</v>
      </c>
      <c r="G1229" s="2">
        <f>Table3[[#This Row],[FwdDiv]]/Table3[[#This Row],[SharePrice]]</f>
        <v>5.7131197714752092E-3</v>
      </c>
    </row>
    <row r="1230" spans="2:7" ht="16" x14ac:dyDescent="0.2">
      <c r="B1230" s="57">
        <v>43340</v>
      </c>
      <c r="C1230" s="56">
        <v>145.19999999999999</v>
      </c>
      <c r="D1230" s="56"/>
      <c r="E1230" s="56">
        <v>0.21</v>
      </c>
      <c r="F1230">
        <f>Table3[[#This Row],[DivPay]]*4</f>
        <v>0.84</v>
      </c>
      <c r="G1230" s="2">
        <f>Table3[[#This Row],[FwdDiv]]/Table3[[#This Row],[SharePrice]]</f>
        <v>5.7851239669421493E-3</v>
      </c>
    </row>
    <row r="1231" spans="2:7" ht="16" x14ac:dyDescent="0.2">
      <c r="B1231" s="57">
        <v>43339</v>
      </c>
      <c r="C1231" s="56">
        <v>145.4</v>
      </c>
      <c r="D1231" s="56"/>
      <c r="E1231" s="56">
        <v>0.21</v>
      </c>
      <c r="F1231">
        <f>Table3[[#This Row],[DivPay]]*4</f>
        <v>0.84</v>
      </c>
      <c r="G1231" s="2">
        <f>Table3[[#This Row],[FwdDiv]]/Table3[[#This Row],[SharePrice]]</f>
        <v>5.7771664374140297E-3</v>
      </c>
    </row>
    <row r="1232" spans="2:7" ht="16" x14ac:dyDescent="0.2">
      <c r="B1232" s="57">
        <v>43336</v>
      </c>
      <c r="C1232" s="56">
        <v>144.19999999999999</v>
      </c>
      <c r="D1232" s="56"/>
      <c r="E1232" s="56">
        <v>0.21</v>
      </c>
      <c r="F1232">
        <f>Table3[[#This Row],[DivPay]]*4</f>
        <v>0.84</v>
      </c>
      <c r="G1232" s="2">
        <f>Table3[[#This Row],[FwdDiv]]/Table3[[#This Row],[SharePrice]]</f>
        <v>5.8252427184466021E-3</v>
      </c>
    </row>
    <row r="1233" spans="2:7" ht="16" x14ac:dyDescent="0.2">
      <c r="B1233" s="57">
        <v>43335</v>
      </c>
      <c r="C1233" s="56">
        <v>142.1</v>
      </c>
      <c r="D1233" s="56"/>
      <c r="E1233" s="56">
        <v>0.21</v>
      </c>
      <c r="F1233">
        <f>Table3[[#This Row],[DivPay]]*4</f>
        <v>0.84</v>
      </c>
      <c r="G1233" s="2">
        <f>Table3[[#This Row],[FwdDiv]]/Table3[[#This Row],[SharePrice]]</f>
        <v>5.9113300492610842E-3</v>
      </c>
    </row>
    <row r="1234" spans="2:7" ht="16" x14ac:dyDescent="0.2">
      <c r="B1234" s="57">
        <v>43334</v>
      </c>
      <c r="C1234" s="56">
        <v>141.13999999999999</v>
      </c>
      <c r="D1234" s="56"/>
      <c r="E1234" s="56">
        <v>0.21</v>
      </c>
      <c r="F1234">
        <f>Table3[[#This Row],[DivPay]]*4</f>
        <v>0.84</v>
      </c>
      <c r="G1234" s="2">
        <f>Table3[[#This Row],[FwdDiv]]/Table3[[#This Row],[SharePrice]]</f>
        <v>5.9515374805158006E-3</v>
      </c>
    </row>
    <row r="1235" spans="2:7" ht="16" x14ac:dyDescent="0.2">
      <c r="B1235" s="57">
        <v>43333</v>
      </c>
      <c r="C1235" s="56">
        <v>140.04</v>
      </c>
      <c r="D1235" s="56"/>
      <c r="E1235" s="56">
        <v>0.21</v>
      </c>
      <c r="F1235">
        <f>Table3[[#This Row],[DivPay]]*4</f>
        <v>0.84</v>
      </c>
      <c r="G1235" s="2">
        <f>Table3[[#This Row],[FwdDiv]]/Table3[[#This Row],[SharePrice]]</f>
        <v>5.9982862039417309E-3</v>
      </c>
    </row>
    <row r="1236" spans="2:7" ht="16" x14ac:dyDescent="0.2">
      <c r="B1236" s="57">
        <v>43332</v>
      </c>
      <c r="C1236" s="56">
        <v>140.94</v>
      </c>
      <c r="D1236" s="56"/>
      <c r="E1236" s="56">
        <v>0.21</v>
      </c>
      <c r="F1236">
        <f>Table3[[#This Row],[DivPay]]*4</f>
        <v>0.84</v>
      </c>
      <c r="G1236" s="2">
        <f>Table3[[#This Row],[FwdDiv]]/Table3[[#This Row],[SharePrice]]</f>
        <v>5.9599829714772241E-3</v>
      </c>
    </row>
    <row r="1237" spans="2:7" ht="16" x14ac:dyDescent="0.2">
      <c r="B1237" s="57">
        <v>43329</v>
      </c>
      <c r="C1237" s="56">
        <v>141.33000000000001</v>
      </c>
      <c r="D1237" s="56"/>
      <c r="E1237" s="56">
        <v>0.21</v>
      </c>
      <c r="F1237">
        <f>Table3[[#This Row],[DivPay]]*4</f>
        <v>0.84</v>
      </c>
      <c r="G1237" s="2">
        <f>Table3[[#This Row],[FwdDiv]]/Table3[[#This Row],[SharePrice]]</f>
        <v>5.9435364041604743E-3</v>
      </c>
    </row>
    <row r="1238" spans="2:7" ht="16" x14ac:dyDescent="0.2">
      <c r="B1238" s="57">
        <v>43328</v>
      </c>
      <c r="C1238" s="56">
        <v>140.65</v>
      </c>
      <c r="D1238" s="56">
        <v>0.21</v>
      </c>
      <c r="E1238" s="56">
        <v>0.21</v>
      </c>
      <c r="F1238">
        <f>Table3[[#This Row],[DivPay]]*4</f>
        <v>0.84</v>
      </c>
      <c r="G1238" s="2">
        <f>Table3[[#This Row],[FwdDiv]]/Table3[[#This Row],[SharePrice]]</f>
        <v>5.9722715961606819E-3</v>
      </c>
    </row>
    <row r="1239" spans="2:7" ht="16" x14ac:dyDescent="0.2">
      <c r="B1239" s="57">
        <v>43327</v>
      </c>
      <c r="C1239" s="56">
        <v>139.91999999999999</v>
      </c>
      <c r="D1239" s="56"/>
      <c r="E1239" s="56">
        <v>0.21</v>
      </c>
      <c r="F1239">
        <f>Table3[[#This Row],[DivPay]]*4</f>
        <v>0.84</v>
      </c>
      <c r="G1239" s="2">
        <f>Table3[[#This Row],[FwdDiv]]/Table3[[#This Row],[SharePrice]]</f>
        <v>6.0034305317324191E-3</v>
      </c>
    </row>
    <row r="1240" spans="2:7" ht="16" x14ac:dyDescent="0.2">
      <c r="B1240" s="57">
        <v>43326</v>
      </c>
      <c r="C1240" s="56">
        <v>140.76</v>
      </c>
      <c r="D1240" s="56"/>
      <c r="E1240" s="56">
        <v>0.21</v>
      </c>
      <c r="F1240">
        <f>Table3[[#This Row],[DivPay]]*4</f>
        <v>0.84</v>
      </c>
      <c r="G1240" s="2">
        <f>Table3[[#This Row],[FwdDiv]]/Table3[[#This Row],[SharePrice]]</f>
        <v>5.9676044330775786E-3</v>
      </c>
    </row>
    <row r="1241" spans="2:7" ht="16" x14ac:dyDescent="0.2">
      <c r="B1241" s="57">
        <v>43325</v>
      </c>
      <c r="C1241" s="56">
        <v>140.21</v>
      </c>
      <c r="D1241" s="56"/>
      <c r="E1241" s="56">
        <v>0.21</v>
      </c>
      <c r="F1241">
        <f>Table3[[#This Row],[DivPay]]*4</f>
        <v>0.84</v>
      </c>
      <c r="G1241" s="2">
        <f>Table3[[#This Row],[FwdDiv]]/Table3[[#This Row],[SharePrice]]</f>
        <v>5.9910134797803291E-3</v>
      </c>
    </row>
    <row r="1242" spans="2:7" ht="16" x14ac:dyDescent="0.2">
      <c r="B1242" s="57">
        <v>43322</v>
      </c>
      <c r="C1242" s="56">
        <v>139.72999999999999</v>
      </c>
      <c r="D1242" s="56"/>
      <c r="E1242" s="56">
        <v>0.21</v>
      </c>
      <c r="F1242">
        <f>Table3[[#This Row],[DivPay]]*4</f>
        <v>0.84</v>
      </c>
      <c r="G1242" s="2">
        <f>Table3[[#This Row],[FwdDiv]]/Table3[[#This Row],[SharePrice]]</f>
        <v>6.0115937880197527E-3</v>
      </c>
    </row>
    <row r="1243" spans="2:7" ht="16" x14ac:dyDescent="0.2">
      <c r="B1243" s="57">
        <v>43321</v>
      </c>
      <c r="C1243" s="56">
        <v>140.01</v>
      </c>
      <c r="D1243" s="56"/>
      <c r="E1243" s="56">
        <v>0.21</v>
      </c>
      <c r="F1243">
        <f>Table3[[#This Row],[DivPay]]*4</f>
        <v>0.84</v>
      </c>
      <c r="G1243" s="2">
        <f>Table3[[#This Row],[FwdDiv]]/Table3[[#This Row],[SharePrice]]</f>
        <v>5.9995714591814875E-3</v>
      </c>
    </row>
    <row r="1244" spans="2:7" ht="16" x14ac:dyDescent="0.2">
      <c r="B1244" s="57">
        <v>43320</v>
      </c>
      <c r="C1244" s="56">
        <v>140.68</v>
      </c>
      <c r="D1244" s="56"/>
      <c r="E1244" s="56">
        <v>0.21</v>
      </c>
      <c r="F1244">
        <f>Table3[[#This Row],[DivPay]]*4</f>
        <v>0.84</v>
      </c>
      <c r="G1244" s="2">
        <f>Table3[[#This Row],[FwdDiv]]/Table3[[#This Row],[SharePrice]]</f>
        <v>5.9709980096673294E-3</v>
      </c>
    </row>
    <row r="1245" spans="2:7" ht="16" x14ac:dyDescent="0.2">
      <c r="B1245" s="57">
        <v>43319</v>
      </c>
      <c r="C1245" s="56">
        <v>140.28</v>
      </c>
      <c r="D1245" s="56"/>
      <c r="E1245" s="56">
        <v>0.21</v>
      </c>
      <c r="F1245">
        <f>Table3[[#This Row],[DivPay]]*4</f>
        <v>0.84</v>
      </c>
      <c r="G1245" s="2">
        <f>Table3[[#This Row],[FwdDiv]]/Table3[[#This Row],[SharePrice]]</f>
        <v>5.9880239520958079E-3</v>
      </c>
    </row>
    <row r="1246" spans="2:7" ht="16" x14ac:dyDescent="0.2">
      <c r="B1246" s="57">
        <v>43318</v>
      </c>
      <c r="C1246" s="56">
        <v>139.71</v>
      </c>
      <c r="D1246" s="56"/>
      <c r="E1246" s="56">
        <v>0.21</v>
      </c>
      <c r="F1246">
        <f>Table3[[#This Row],[DivPay]]*4</f>
        <v>0.84</v>
      </c>
      <c r="G1246" s="2">
        <f>Table3[[#This Row],[FwdDiv]]/Table3[[#This Row],[SharePrice]]</f>
        <v>6.0124543697659431E-3</v>
      </c>
    </row>
    <row r="1247" spans="2:7" ht="16" x14ac:dyDescent="0.2">
      <c r="B1247" s="57">
        <v>43315</v>
      </c>
      <c r="C1247" s="56">
        <v>139.82</v>
      </c>
      <c r="D1247" s="56"/>
      <c r="E1247" s="56">
        <v>0.21</v>
      </c>
      <c r="F1247">
        <f>Table3[[#This Row],[DivPay]]*4</f>
        <v>0.84</v>
      </c>
      <c r="G1247" s="2">
        <f>Table3[[#This Row],[FwdDiv]]/Table3[[#This Row],[SharePrice]]</f>
        <v>6.0077242168502364E-3</v>
      </c>
    </row>
    <row r="1248" spans="2:7" ht="16" x14ac:dyDescent="0.2">
      <c r="B1248" s="57">
        <v>43314</v>
      </c>
      <c r="C1248" s="56">
        <v>138.91999999999999</v>
      </c>
      <c r="D1248" s="56"/>
      <c r="E1248" s="56">
        <v>0.21</v>
      </c>
      <c r="F1248">
        <f>Table3[[#This Row],[DivPay]]*4</f>
        <v>0.84</v>
      </c>
      <c r="G1248" s="2">
        <f>Table3[[#This Row],[FwdDiv]]/Table3[[#This Row],[SharePrice]]</f>
        <v>6.0466455513964873E-3</v>
      </c>
    </row>
    <row r="1249" spans="2:7" ht="16" x14ac:dyDescent="0.2">
      <c r="B1249" s="57">
        <v>43313</v>
      </c>
      <c r="C1249" s="56">
        <v>138.25</v>
      </c>
      <c r="D1249" s="56"/>
      <c r="E1249" s="56">
        <v>0.21</v>
      </c>
      <c r="F1249">
        <f>Table3[[#This Row],[DivPay]]*4</f>
        <v>0.84</v>
      </c>
      <c r="G1249" s="2">
        <f>Table3[[#This Row],[FwdDiv]]/Table3[[#This Row],[SharePrice]]</f>
        <v>6.0759493670886075E-3</v>
      </c>
    </row>
    <row r="1250" spans="2:7" ht="16" x14ac:dyDescent="0.2">
      <c r="B1250" s="57">
        <v>43312</v>
      </c>
      <c r="C1250" s="56">
        <v>136.74</v>
      </c>
      <c r="D1250" s="56"/>
      <c r="E1250" s="56">
        <v>0.21</v>
      </c>
      <c r="F1250">
        <f>Table3[[#This Row],[DivPay]]*4</f>
        <v>0.84</v>
      </c>
      <c r="G1250" s="2">
        <f>Table3[[#This Row],[FwdDiv]]/Table3[[#This Row],[SharePrice]]</f>
        <v>6.1430451952610788E-3</v>
      </c>
    </row>
    <row r="1251" spans="2:7" ht="16" x14ac:dyDescent="0.2">
      <c r="B1251" s="57">
        <v>43311</v>
      </c>
      <c r="C1251" s="56">
        <v>136.47999999999999</v>
      </c>
      <c r="D1251" s="56"/>
      <c r="E1251" s="56">
        <v>0.21</v>
      </c>
      <c r="F1251">
        <f>Table3[[#This Row],[DivPay]]*4</f>
        <v>0.84</v>
      </c>
      <c r="G1251" s="2">
        <f>Table3[[#This Row],[FwdDiv]]/Table3[[#This Row],[SharePrice]]</f>
        <v>6.1547479484173511E-3</v>
      </c>
    </row>
    <row r="1252" spans="2:7" ht="16" x14ac:dyDescent="0.2">
      <c r="B1252" s="57">
        <v>43308</v>
      </c>
      <c r="C1252" s="56">
        <v>140.71</v>
      </c>
      <c r="D1252" s="56"/>
      <c r="E1252" s="56">
        <v>0.21</v>
      </c>
      <c r="F1252">
        <f>Table3[[#This Row],[DivPay]]*4</f>
        <v>0.84</v>
      </c>
      <c r="G1252" s="2">
        <f>Table3[[#This Row],[FwdDiv]]/Table3[[#This Row],[SharePrice]]</f>
        <v>5.9697249662426259E-3</v>
      </c>
    </row>
    <row r="1253" spans="2:7" ht="16" x14ac:dyDescent="0.2">
      <c r="B1253" s="57">
        <v>43307</v>
      </c>
      <c r="C1253" s="56">
        <v>142.5</v>
      </c>
      <c r="D1253" s="56"/>
      <c r="E1253" s="56">
        <v>0.21</v>
      </c>
      <c r="F1253">
        <f>Table3[[#This Row],[DivPay]]*4</f>
        <v>0.84</v>
      </c>
      <c r="G1253" s="2">
        <f>Table3[[#This Row],[FwdDiv]]/Table3[[#This Row],[SharePrice]]</f>
        <v>5.8947368421052634E-3</v>
      </c>
    </row>
    <row r="1254" spans="2:7" ht="16" x14ac:dyDescent="0.2">
      <c r="B1254" s="57">
        <v>43306</v>
      </c>
      <c r="C1254" s="56">
        <v>142.63999999999999</v>
      </c>
      <c r="D1254" s="56"/>
      <c r="E1254" s="56">
        <v>0.21</v>
      </c>
      <c r="F1254">
        <f>Table3[[#This Row],[DivPay]]*4</f>
        <v>0.84</v>
      </c>
      <c r="G1254" s="2">
        <f>Table3[[#This Row],[FwdDiv]]/Table3[[#This Row],[SharePrice]]</f>
        <v>5.8889512058328663E-3</v>
      </c>
    </row>
    <row r="1255" spans="2:7" ht="16" x14ac:dyDescent="0.2">
      <c r="B1255" s="57">
        <v>43305</v>
      </c>
      <c r="C1255" s="56">
        <v>140.03</v>
      </c>
      <c r="D1255" s="56"/>
      <c r="E1255" s="56">
        <v>0.21</v>
      </c>
      <c r="F1255">
        <f>Table3[[#This Row],[DivPay]]*4</f>
        <v>0.84</v>
      </c>
      <c r="G1255" s="2">
        <f>Table3[[#This Row],[FwdDiv]]/Table3[[#This Row],[SharePrice]]</f>
        <v>5.9987145611654644E-3</v>
      </c>
    </row>
    <row r="1256" spans="2:7" ht="16" x14ac:dyDescent="0.2">
      <c r="B1256" s="57">
        <v>43304</v>
      </c>
      <c r="C1256" s="56">
        <v>140.03</v>
      </c>
      <c r="D1256" s="56"/>
      <c r="E1256" s="56">
        <v>0.21</v>
      </c>
      <c r="F1256">
        <f>Table3[[#This Row],[DivPay]]*4</f>
        <v>0.84</v>
      </c>
      <c r="G1256" s="2">
        <f>Table3[[#This Row],[FwdDiv]]/Table3[[#This Row],[SharePrice]]</f>
        <v>5.9987145611654644E-3</v>
      </c>
    </row>
    <row r="1257" spans="2:7" ht="16" x14ac:dyDescent="0.2">
      <c r="B1257" s="57">
        <v>43301</v>
      </c>
      <c r="C1257" s="56">
        <v>140.99</v>
      </c>
      <c r="D1257" s="56"/>
      <c r="E1257" s="56">
        <v>0.21</v>
      </c>
      <c r="F1257">
        <f>Table3[[#This Row],[DivPay]]*4</f>
        <v>0.84</v>
      </c>
      <c r="G1257" s="2">
        <f>Table3[[#This Row],[FwdDiv]]/Table3[[#This Row],[SharePrice]]</f>
        <v>5.9578693524363424E-3</v>
      </c>
    </row>
    <row r="1258" spans="2:7" ht="16" x14ac:dyDescent="0.2">
      <c r="B1258" s="57">
        <v>43300</v>
      </c>
      <c r="C1258" s="56">
        <v>140.13</v>
      </c>
      <c r="D1258" s="56"/>
      <c r="E1258" s="56">
        <v>0.21</v>
      </c>
      <c r="F1258">
        <f>Table3[[#This Row],[DivPay]]*4</f>
        <v>0.84</v>
      </c>
      <c r="G1258" s="2">
        <f>Table3[[#This Row],[FwdDiv]]/Table3[[#This Row],[SharePrice]]</f>
        <v>5.9944337400984803E-3</v>
      </c>
    </row>
    <row r="1259" spans="2:7" ht="16" x14ac:dyDescent="0.2">
      <c r="B1259" s="57">
        <v>43299</v>
      </c>
      <c r="C1259" s="56">
        <v>140.9</v>
      </c>
      <c r="D1259" s="56"/>
      <c r="E1259" s="56">
        <v>0.21</v>
      </c>
      <c r="F1259">
        <f>Table3[[#This Row],[DivPay]]*4</f>
        <v>0.84</v>
      </c>
      <c r="G1259" s="2">
        <f>Table3[[#This Row],[FwdDiv]]/Table3[[#This Row],[SharePrice]]</f>
        <v>5.9616749467707592E-3</v>
      </c>
    </row>
    <row r="1260" spans="2:7" ht="16" x14ac:dyDescent="0.2">
      <c r="B1260" s="57">
        <v>43298</v>
      </c>
      <c r="C1260" s="56">
        <v>139.63999999999999</v>
      </c>
      <c r="D1260" s="56"/>
      <c r="E1260" s="56">
        <v>0.21</v>
      </c>
      <c r="F1260">
        <f>Table3[[#This Row],[DivPay]]*4</f>
        <v>0.84</v>
      </c>
      <c r="G1260" s="2">
        <f>Table3[[#This Row],[FwdDiv]]/Table3[[#This Row],[SharePrice]]</f>
        <v>6.0154683471784591E-3</v>
      </c>
    </row>
    <row r="1261" spans="2:7" ht="16" x14ac:dyDescent="0.2">
      <c r="B1261" s="57">
        <v>43297</v>
      </c>
      <c r="C1261" s="56">
        <v>138.46</v>
      </c>
      <c r="D1261" s="56"/>
      <c r="E1261" s="56">
        <v>0.21</v>
      </c>
      <c r="F1261">
        <f>Table3[[#This Row],[DivPay]]*4</f>
        <v>0.84</v>
      </c>
      <c r="G1261" s="2">
        <f>Table3[[#This Row],[FwdDiv]]/Table3[[#This Row],[SharePrice]]</f>
        <v>6.066734074823053E-3</v>
      </c>
    </row>
    <row r="1262" spans="2:7" ht="16" x14ac:dyDescent="0.2">
      <c r="B1262" s="57">
        <v>43294</v>
      </c>
      <c r="C1262" s="56">
        <v>139.41999999999999</v>
      </c>
      <c r="D1262" s="56"/>
      <c r="E1262" s="56">
        <v>0.21</v>
      </c>
      <c r="F1262">
        <f>Table3[[#This Row],[DivPay]]*4</f>
        <v>0.84</v>
      </c>
      <c r="G1262" s="2">
        <f>Table3[[#This Row],[FwdDiv]]/Table3[[#This Row],[SharePrice]]</f>
        <v>6.0249605508535366E-3</v>
      </c>
    </row>
    <row r="1263" spans="2:7" ht="16" x14ac:dyDescent="0.2">
      <c r="B1263" s="57">
        <v>43293</v>
      </c>
      <c r="C1263" s="56">
        <v>139.9</v>
      </c>
      <c r="D1263" s="56"/>
      <c r="E1263" s="56">
        <v>0.21</v>
      </c>
      <c r="F1263">
        <f>Table3[[#This Row],[DivPay]]*4</f>
        <v>0.84</v>
      </c>
      <c r="G1263" s="2">
        <f>Table3[[#This Row],[FwdDiv]]/Table3[[#This Row],[SharePrice]]</f>
        <v>6.0042887776983554E-3</v>
      </c>
    </row>
    <row r="1264" spans="2:7" ht="16" x14ac:dyDescent="0.2">
      <c r="B1264" s="57">
        <v>43292</v>
      </c>
      <c r="C1264" s="56">
        <v>138.15</v>
      </c>
      <c r="D1264" s="56"/>
      <c r="E1264" s="56">
        <v>0.21</v>
      </c>
      <c r="F1264">
        <f>Table3[[#This Row],[DivPay]]*4</f>
        <v>0.84</v>
      </c>
      <c r="G1264" s="2">
        <f>Table3[[#This Row],[FwdDiv]]/Table3[[#This Row],[SharePrice]]</f>
        <v>6.0803474484256237E-3</v>
      </c>
    </row>
    <row r="1265" spans="2:7" ht="16" x14ac:dyDescent="0.2">
      <c r="B1265" s="57">
        <v>43291</v>
      </c>
      <c r="C1265" s="56">
        <v>136.69</v>
      </c>
      <c r="D1265" s="56"/>
      <c r="E1265" s="56">
        <v>0.21</v>
      </c>
      <c r="F1265">
        <f>Table3[[#This Row],[DivPay]]*4</f>
        <v>0.84</v>
      </c>
      <c r="G1265" s="2">
        <f>Table3[[#This Row],[FwdDiv]]/Table3[[#This Row],[SharePrice]]</f>
        <v>6.1452922671738968E-3</v>
      </c>
    </row>
    <row r="1266" spans="2:7" ht="16" x14ac:dyDescent="0.2">
      <c r="B1266" s="57">
        <v>43290</v>
      </c>
      <c r="C1266" s="56">
        <v>135.52000000000001</v>
      </c>
      <c r="D1266" s="56"/>
      <c r="E1266" s="56">
        <v>0.21</v>
      </c>
      <c r="F1266">
        <f>Table3[[#This Row],[DivPay]]*4</f>
        <v>0.84</v>
      </c>
      <c r="G1266" s="2">
        <f>Table3[[#This Row],[FwdDiv]]/Table3[[#This Row],[SharePrice]]</f>
        <v>6.1983471074380158E-3</v>
      </c>
    </row>
    <row r="1267" spans="2:7" ht="16" x14ac:dyDescent="0.2">
      <c r="B1267" s="57">
        <v>43287</v>
      </c>
      <c r="C1267" s="56">
        <v>134.09</v>
      </c>
      <c r="D1267" s="56"/>
      <c r="E1267" s="56">
        <v>0.21</v>
      </c>
      <c r="F1267">
        <f>Table3[[#This Row],[DivPay]]*4</f>
        <v>0.84</v>
      </c>
      <c r="G1267" s="2">
        <f>Table3[[#This Row],[FwdDiv]]/Table3[[#This Row],[SharePrice]]</f>
        <v>6.2644492505033933E-3</v>
      </c>
    </row>
    <row r="1268" spans="2:7" ht="16" x14ac:dyDescent="0.2">
      <c r="B1268" s="57">
        <v>43286</v>
      </c>
      <c r="C1268" s="56">
        <v>133.29</v>
      </c>
      <c r="D1268" s="56"/>
      <c r="E1268" s="56">
        <v>0.21</v>
      </c>
      <c r="F1268">
        <f>Table3[[#This Row],[DivPay]]*4</f>
        <v>0.84</v>
      </c>
      <c r="G1268" s="2">
        <f>Table3[[#This Row],[FwdDiv]]/Table3[[#This Row],[SharePrice]]</f>
        <v>6.3020481656538381E-3</v>
      </c>
    </row>
    <row r="1269" spans="2:7" ht="16" x14ac:dyDescent="0.2">
      <c r="B1269" s="57">
        <v>43284</v>
      </c>
      <c r="C1269" s="56">
        <v>131.44999999999999</v>
      </c>
      <c r="D1269" s="56"/>
      <c r="E1269" s="56">
        <v>0.21</v>
      </c>
      <c r="F1269">
        <f>Table3[[#This Row],[DivPay]]*4</f>
        <v>0.84</v>
      </c>
      <c r="G1269" s="2">
        <f>Table3[[#This Row],[FwdDiv]]/Table3[[#This Row],[SharePrice]]</f>
        <v>6.3902624572080638E-3</v>
      </c>
    </row>
    <row r="1270" spans="2:7" ht="16" x14ac:dyDescent="0.2">
      <c r="B1270" s="57">
        <v>43283</v>
      </c>
      <c r="C1270" s="56">
        <v>132.5</v>
      </c>
      <c r="D1270" s="56"/>
      <c r="E1270" s="56">
        <v>0.21</v>
      </c>
      <c r="F1270">
        <f>Table3[[#This Row],[DivPay]]*4</f>
        <v>0.84</v>
      </c>
      <c r="G1270" s="2">
        <f>Table3[[#This Row],[FwdDiv]]/Table3[[#This Row],[SharePrice]]</f>
        <v>6.3396226415094337E-3</v>
      </c>
    </row>
    <row r="1271" spans="2:7" ht="16" x14ac:dyDescent="0.2">
      <c r="B1271" s="57">
        <v>43280</v>
      </c>
      <c r="C1271" s="56">
        <v>132.44999999999999</v>
      </c>
      <c r="D1271" s="56"/>
      <c r="E1271" s="56">
        <v>0.21</v>
      </c>
      <c r="F1271">
        <f>Table3[[#This Row],[DivPay]]*4</f>
        <v>0.84</v>
      </c>
      <c r="G1271" s="2">
        <f>Table3[[#This Row],[FwdDiv]]/Table3[[#This Row],[SharePrice]]</f>
        <v>6.3420158550396375E-3</v>
      </c>
    </row>
    <row r="1272" spans="2:7" ht="16" x14ac:dyDescent="0.2">
      <c r="B1272" s="57">
        <v>43279</v>
      </c>
      <c r="C1272" s="56">
        <v>132.74</v>
      </c>
      <c r="D1272" s="56"/>
      <c r="E1272" s="56">
        <v>0.21</v>
      </c>
      <c r="F1272">
        <f>Table3[[#This Row],[DivPay]]*4</f>
        <v>0.84</v>
      </c>
      <c r="G1272" s="2">
        <f>Table3[[#This Row],[FwdDiv]]/Table3[[#This Row],[SharePrice]]</f>
        <v>6.3281603133946056E-3</v>
      </c>
    </row>
    <row r="1273" spans="2:7" ht="16" x14ac:dyDescent="0.2">
      <c r="B1273" s="57">
        <v>43278</v>
      </c>
      <c r="C1273" s="56">
        <v>131.02000000000001</v>
      </c>
      <c r="D1273" s="56"/>
      <c r="E1273" s="56">
        <v>0.21</v>
      </c>
      <c r="F1273">
        <f>Table3[[#This Row],[DivPay]]*4</f>
        <v>0.84</v>
      </c>
      <c r="G1273" s="2">
        <f>Table3[[#This Row],[FwdDiv]]/Table3[[#This Row],[SharePrice]]</f>
        <v>6.4112349259655005E-3</v>
      </c>
    </row>
    <row r="1274" spans="2:7" ht="16" x14ac:dyDescent="0.2">
      <c r="B1274" s="57">
        <v>43277</v>
      </c>
      <c r="C1274" s="56">
        <v>132.55000000000001</v>
      </c>
      <c r="D1274" s="56"/>
      <c r="E1274" s="56">
        <v>0.21</v>
      </c>
      <c r="F1274">
        <f>Table3[[#This Row],[DivPay]]*4</f>
        <v>0.84</v>
      </c>
      <c r="G1274" s="2">
        <f>Table3[[#This Row],[FwdDiv]]/Table3[[#This Row],[SharePrice]]</f>
        <v>6.3372312334967927E-3</v>
      </c>
    </row>
    <row r="1275" spans="2:7" ht="16" x14ac:dyDescent="0.2">
      <c r="B1275" s="57">
        <v>43276</v>
      </c>
      <c r="C1275" s="56">
        <v>130.93</v>
      </c>
      <c r="D1275" s="56"/>
      <c r="E1275" s="56">
        <v>0.21</v>
      </c>
      <c r="F1275">
        <f>Table3[[#This Row],[DivPay]]*4</f>
        <v>0.84</v>
      </c>
      <c r="G1275" s="2">
        <f>Table3[[#This Row],[FwdDiv]]/Table3[[#This Row],[SharePrice]]</f>
        <v>6.4156419460780567E-3</v>
      </c>
    </row>
    <row r="1276" spans="2:7" ht="16" x14ac:dyDescent="0.2">
      <c r="B1276" s="57">
        <v>43273</v>
      </c>
      <c r="C1276" s="56">
        <v>135.33000000000001</v>
      </c>
      <c r="D1276" s="56"/>
      <c r="E1276" s="56">
        <v>0.21</v>
      </c>
      <c r="F1276">
        <f>Table3[[#This Row],[DivPay]]*4</f>
        <v>0.84</v>
      </c>
      <c r="G1276" s="2">
        <f>Table3[[#This Row],[FwdDiv]]/Table3[[#This Row],[SharePrice]]</f>
        <v>6.2070494347151398E-3</v>
      </c>
    </row>
    <row r="1277" spans="2:7" ht="16" x14ac:dyDescent="0.2">
      <c r="B1277" s="57">
        <v>43272</v>
      </c>
      <c r="C1277" s="56">
        <v>134.53</v>
      </c>
      <c r="D1277" s="56"/>
      <c r="E1277" s="56">
        <v>0.21</v>
      </c>
      <c r="F1277">
        <f>Table3[[#This Row],[DivPay]]*4</f>
        <v>0.84</v>
      </c>
      <c r="G1277" s="2">
        <f>Table3[[#This Row],[FwdDiv]]/Table3[[#This Row],[SharePrice]]</f>
        <v>6.2439604549171185E-3</v>
      </c>
    </row>
    <row r="1278" spans="2:7" ht="16" x14ac:dyDescent="0.2">
      <c r="B1278" s="57">
        <v>43271</v>
      </c>
      <c r="C1278" s="56">
        <v>135.5</v>
      </c>
      <c r="D1278" s="56"/>
      <c r="E1278" s="56">
        <v>0.21</v>
      </c>
      <c r="F1278">
        <f>Table3[[#This Row],[DivPay]]*4</f>
        <v>0.84</v>
      </c>
      <c r="G1278" s="2">
        <f>Table3[[#This Row],[FwdDiv]]/Table3[[#This Row],[SharePrice]]</f>
        <v>6.1992619926199257E-3</v>
      </c>
    </row>
    <row r="1279" spans="2:7" ht="16" x14ac:dyDescent="0.2">
      <c r="B1279" s="57">
        <v>43270</v>
      </c>
      <c r="C1279" s="56">
        <v>135.11000000000001</v>
      </c>
      <c r="D1279" s="56"/>
      <c r="E1279" s="56">
        <v>0.21</v>
      </c>
      <c r="F1279">
        <f>Table3[[#This Row],[DivPay]]*4</f>
        <v>0.84</v>
      </c>
      <c r="G1279" s="2">
        <f>Table3[[#This Row],[FwdDiv]]/Table3[[#This Row],[SharePrice]]</f>
        <v>6.2171563910887418E-3</v>
      </c>
    </row>
    <row r="1280" spans="2:7" ht="16" x14ac:dyDescent="0.2">
      <c r="B1280" s="57">
        <v>43269</v>
      </c>
      <c r="C1280" s="56">
        <v>136.19999999999999</v>
      </c>
      <c r="D1280" s="56"/>
      <c r="E1280" s="56">
        <v>0.21</v>
      </c>
      <c r="F1280">
        <f>Table3[[#This Row],[DivPay]]*4</f>
        <v>0.84</v>
      </c>
      <c r="G1280" s="2">
        <f>Table3[[#This Row],[FwdDiv]]/Table3[[#This Row],[SharePrice]]</f>
        <v>6.1674008810572688E-3</v>
      </c>
    </row>
    <row r="1281" spans="2:7" ht="16" x14ac:dyDescent="0.2">
      <c r="B1281" s="57">
        <v>43266</v>
      </c>
      <c r="C1281" s="56">
        <v>135.1</v>
      </c>
      <c r="D1281" s="56"/>
      <c r="E1281" s="56">
        <v>0.21</v>
      </c>
      <c r="F1281">
        <f>Table3[[#This Row],[DivPay]]*4</f>
        <v>0.84</v>
      </c>
      <c r="G1281" s="2">
        <f>Table3[[#This Row],[FwdDiv]]/Table3[[#This Row],[SharePrice]]</f>
        <v>6.2176165803108805E-3</v>
      </c>
    </row>
    <row r="1282" spans="2:7" ht="16" x14ac:dyDescent="0.2">
      <c r="B1282" s="57">
        <v>43265</v>
      </c>
      <c r="C1282" s="56">
        <v>135</v>
      </c>
      <c r="D1282" s="56"/>
      <c r="E1282" s="56">
        <v>0.21</v>
      </c>
      <c r="F1282">
        <f>Table3[[#This Row],[DivPay]]*4</f>
        <v>0.84</v>
      </c>
      <c r="G1282" s="2">
        <f>Table3[[#This Row],[FwdDiv]]/Table3[[#This Row],[SharePrice]]</f>
        <v>6.2222222222222219E-3</v>
      </c>
    </row>
    <row r="1283" spans="2:7" ht="16" x14ac:dyDescent="0.2">
      <c r="B1283" s="57">
        <v>43264</v>
      </c>
      <c r="C1283" s="56">
        <v>134.4</v>
      </c>
      <c r="D1283" s="56"/>
      <c r="E1283" s="56">
        <v>0.21</v>
      </c>
      <c r="F1283">
        <f>Table3[[#This Row],[DivPay]]*4</f>
        <v>0.84</v>
      </c>
      <c r="G1283" s="2">
        <f>Table3[[#This Row],[FwdDiv]]/Table3[[#This Row],[SharePrice]]</f>
        <v>6.2499999999999995E-3</v>
      </c>
    </row>
    <row r="1284" spans="2:7" ht="16" x14ac:dyDescent="0.2">
      <c r="B1284" s="57">
        <v>43263</v>
      </c>
      <c r="C1284" s="56">
        <v>134.86000000000001</v>
      </c>
      <c r="D1284" s="56"/>
      <c r="E1284" s="56">
        <v>0.21</v>
      </c>
      <c r="F1284">
        <f>Table3[[#This Row],[DivPay]]*4</f>
        <v>0.84</v>
      </c>
      <c r="G1284" s="2">
        <f>Table3[[#This Row],[FwdDiv]]/Table3[[#This Row],[SharePrice]]</f>
        <v>6.2286815957289035E-3</v>
      </c>
    </row>
    <row r="1285" spans="2:7" ht="16" x14ac:dyDescent="0.2">
      <c r="B1285" s="57">
        <v>43262</v>
      </c>
      <c r="C1285" s="56">
        <v>133.91</v>
      </c>
      <c r="D1285" s="56"/>
      <c r="E1285" s="56">
        <v>0.21</v>
      </c>
      <c r="F1285">
        <f>Table3[[#This Row],[DivPay]]*4</f>
        <v>0.84</v>
      </c>
      <c r="G1285" s="2">
        <f>Table3[[#This Row],[FwdDiv]]/Table3[[#This Row],[SharePrice]]</f>
        <v>6.2728698379508627E-3</v>
      </c>
    </row>
    <row r="1286" spans="2:7" ht="16" x14ac:dyDescent="0.2">
      <c r="B1286" s="57">
        <v>43259</v>
      </c>
      <c r="C1286" s="56">
        <v>134.74</v>
      </c>
      <c r="D1286" s="56"/>
      <c r="E1286" s="56">
        <v>0.21</v>
      </c>
      <c r="F1286">
        <f>Table3[[#This Row],[DivPay]]*4</f>
        <v>0.84</v>
      </c>
      <c r="G1286" s="2">
        <f>Table3[[#This Row],[FwdDiv]]/Table3[[#This Row],[SharePrice]]</f>
        <v>6.2342288852605008E-3</v>
      </c>
    </row>
    <row r="1287" spans="2:7" ht="16" x14ac:dyDescent="0.2">
      <c r="B1287" s="57">
        <v>43258</v>
      </c>
      <c r="C1287" s="56">
        <v>133.84</v>
      </c>
      <c r="D1287" s="56"/>
      <c r="E1287" s="56">
        <v>0.21</v>
      </c>
      <c r="F1287">
        <f>Table3[[#This Row],[DivPay]]*4</f>
        <v>0.84</v>
      </c>
      <c r="G1287" s="2">
        <f>Table3[[#This Row],[FwdDiv]]/Table3[[#This Row],[SharePrice]]</f>
        <v>6.2761506276150627E-3</v>
      </c>
    </row>
    <row r="1288" spans="2:7" ht="16" x14ac:dyDescent="0.2">
      <c r="B1288" s="57">
        <v>43257</v>
      </c>
      <c r="C1288" s="56">
        <v>136.28</v>
      </c>
      <c r="D1288" s="56"/>
      <c r="E1288" s="56">
        <v>0.21</v>
      </c>
      <c r="F1288">
        <f>Table3[[#This Row],[DivPay]]*4</f>
        <v>0.84</v>
      </c>
      <c r="G1288" s="2">
        <f>Table3[[#This Row],[FwdDiv]]/Table3[[#This Row],[SharePrice]]</f>
        <v>6.1637804520105659E-3</v>
      </c>
    </row>
    <row r="1289" spans="2:7" ht="16" x14ac:dyDescent="0.2">
      <c r="B1289" s="57">
        <v>43256</v>
      </c>
      <c r="C1289" s="56">
        <v>133.56</v>
      </c>
      <c r="D1289" s="56"/>
      <c r="E1289" s="56">
        <v>0.21</v>
      </c>
      <c r="F1289">
        <f>Table3[[#This Row],[DivPay]]*4</f>
        <v>0.84</v>
      </c>
      <c r="G1289" s="2">
        <f>Table3[[#This Row],[FwdDiv]]/Table3[[#This Row],[SharePrice]]</f>
        <v>6.2893081761006284E-3</v>
      </c>
    </row>
    <row r="1290" spans="2:7" ht="16" x14ac:dyDescent="0.2">
      <c r="B1290" s="57">
        <v>43255</v>
      </c>
      <c r="C1290" s="56">
        <v>133.07</v>
      </c>
      <c r="D1290" s="56"/>
      <c r="E1290" s="56">
        <v>0.21</v>
      </c>
      <c r="F1290">
        <f>Table3[[#This Row],[DivPay]]*4</f>
        <v>0.84</v>
      </c>
      <c r="G1290" s="2">
        <f>Table3[[#This Row],[FwdDiv]]/Table3[[#This Row],[SharePrice]]</f>
        <v>6.3124671225670698E-3</v>
      </c>
    </row>
    <row r="1291" spans="2:7" ht="16" x14ac:dyDescent="0.2">
      <c r="B1291" s="57">
        <v>43252</v>
      </c>
      <c r="C1291" s="56">
        <v>130.85</v>
      </c>
      <c r="D1291" s="56"/>
      <c r="E1291" s="56">
        <v>0.21</v>
      </c>
      <c r="F1291">
        <f>Table3[[#This Row],[DivPay]]*4</f>
        <v>0.84</v>
      </c>
      <c r="G1291" s="2">
        <f>Table3[[#This Row],[FwdDiv]]/Table3[[#This Row],[SharePrice]]</f>
        <v>6.4195643867023307E-3</v>
      </c>
    </row>
    <row r="1292" spans="2:7" ht="16" x14ac:dyDescent="0.2">
      <c r="B1292" s="57">
        <v>43251</v>
      </c>
      <c r="C1292" s="56">
        <v>130.72</v>
      </c>
      <c r="D1292" s="56"/>
      <c r="E1292" s="56">
        <v>0.21</v>
      </c>
      <c r="F1292">
        <f>Table3[[#This Row],[DivPay]]*4</f>
        <v>0.84</v>
      </c>
      <c r="G1292" s="2">
        <f>Table3[[#This Row],[FwdDiv]]/Table3[[#This Row],[SharePrice]]</f>
        <v>6.4259485924112606E-3</v>
      </c>
    </row>
    <row r="1293" spans="2:7" ht="16" x14ac:dyDescent="0.2">
      <c r="B1293" s="57">
        <v>43250</v>
      </c>
      <c r="C1293" s="56">
        <v>130.63999999999999</v>
      </c>
      <c r="D1293" s="56"/>
      <c r="E1293" s="56">
        <v>0.21</v>
      </c>
      <c r="F1293">
        <f>Table3[[#This Row],[DivPay]]*4</f>
        <v>0.84</v>
      </c>
      <c r="G1293" s="2">
        <f>Table3[[#This Row],[FwdDiv]]/Table3[[#This Row],[SharePrice]]</f>
        <v>6.4298836497244339E-3</v>
      </c>
    </row>
    <row r="1294" spans="2:7" ht="16" x14ac:dyDescent="0.2">
      <c r="B1294" s="57">
        <v>43249</v>
      </c>
      <c r="C1294" s="56">
        <v>129.69</v>
      </c>
      <c r="D1294" s="56"/>
      <c r="E1294" s="56">
        <v>0.21</v>
      </c>
      <c r="F1294">
        <f>Table3[[#This Row],[DivPay]]*4</f>
        <v>0.84</v>
      </c>
      <c r="G1294" s="2">
        <f>Table3[[#This Row],[FwdDiv]]/Table3[[#This Row],[SharePrice]]</f>
        <v>6.4769835762202169E-3</v>
      </c>
    </row>
    <row r="1295" spans="2:7" ht="16" x14ac:dyDescent="0.2">
      <c r="B1295" s="57">
        <v>43245</v>
      </c>
      <c r="C1295" s="56">
        <v>131.28</v>
      </c>
      <c r="D1295" s="56"/>
      <c r="E1295" s="56">
        <v>0.21</v>
      </c>
      <c r="F1295">
        <f>Table3[[#This Row],[DivPay]]*4</f>
        <v>0.84</v>
      </c>
      <c r="G1295" s="2">
        <f>Table3[[#This Row],[FwdDiv]]/Table3[[#This Row],[SharePrice]]</f>
        <v>6.3985374771480799E-3</v>
      </c>
    </row>
    <row r="1296" spans="2:7" ht="16" x14ac:dyDescent="0.2">
      <c r="B1296" s="57">
        <v>43244</v>
      </c>
      <c r="C1296" s="56">
        <v>131.88999999999999</v>
      </c>
      <c r="D1296" s="56"/>
      <c r="E1296" s="56">
        <v>0.21</v>
      </c>
      <c r="F1296">
        <f>Table3[[#This Row],[DivPay]]*4</f>
        <v>0.84</v>
      </c>
      <c r="G1296" s="2">
        <f>Table3[[#This Row],[FwdDiv]]/Table3[[#This Row],[SharePrice]]</f>
        <v>6.3689438168170447E-3</v>
      </c>
    </row>
    <row r="1297" spans="2:7" ht="16" x14ac:dyDescent="0.2">
      <c r="B1297" s="57">
        <v>43243</v>
      </c>
      <c r="C1297" s="56">
        <v>131.88</v>
      </c>
      <c r="D1297" s="56"/>
      <c r="E1297" s="56">
        <v>0.21</v>
      </c>
      <c r="F1297">
        <f>Table3[[#This Row],[DivPay]]*4</f>
        <v>0.84</v>
      </c>
      <c r="G1297" s="2">
        <f>Table3[[#This Row],[FwdDiv]]/Table3[[#This Row],[SharePrice]]</f>
        <v>6.369426751592357E-3</v>
      </c>
    </row>
    <row r="1298" spans="2:7" ht="16" x14ac:dyDescent="0.2">
      <c r="B1298" s="57">
        <v>43242</v>
      </c>
      <c r="C1298" s="56">
        <v>130.71</v>
      </c>
      <c r="D1298" s="56"/>
      <c r="E1298" s="56">
        <v>0.21</v>
      </c>
      <c r="F1298">
        <f>Table3[[#This Row],[DivPay]]*4</f>
        <v>0.84</v>
      </c>
      <c r="G1298" s="2">
        <f>Table3[[#This Row],[FwdDiv]]/Table3[[#This Row],[SharePrice]]</f>
        <v>6.4264402111544631E-3</v>
      </c>
    </row>
    <row r="1299" spans="2:7" ht="16" x14ac:dyDescent="0.2">
      <c r="B1299" s="57">
        <v>43241</v>
      </c>
      <c r="C1299" s="56">
        <v>130.66</v>
      </c>
      <c r="D1299" s="56"/>
      <c r="E1299" s="56">
        <v>0.21</v>
      </c>
      <c r="F1299">
        <f>Table3[[#This Row],[DivPay]]*4</f>
        <v>0.84</v>
      </c>
      <c r="G1299" s="2">
        <f>Table3[[#This Row],[FwdDiv]]/Table3[[#This Row],[SharePrice]]</f>
        <v>6.4288994336445734E-3</v>
      </c>
    </row>
    <row r="1300" spans="2:7" ht="16" x14ac:dyDescent="0.2">
      <c r="B1300" s="57">
        <v>43238</v>
      </c>
      <c r="C1300" s="56">
        <v>129.93</v>
      </c>
      <c r="D1300" s="56"/>
      <c r="E1300" s="56">
        <v>0.21</v>
      </c>
      <c r="F1300">
        <f>Table3[[#This Row],[DivPay]]*4</f>
        <v>0.84</v>
      </c>
      <c r="G1300" s="2">
        <f>Table3[[#This Row],[FwdDiv]]/Table3[[#This Row],[SharePrice]]</f>
        <v>6.4650196259524355E-3</v>
      </c>
    </row>
    <row r="1301" spans="2:7" ht="16" x14ac:dyDescent="0.2">
      <c r="B1301" s="57">
        <v>43237</v>
      </c>
      <c r="C1301" s="56">
        <v>129.93</v>
      </c>
      <c r="D1301" s="56">
        <v>0.21</v>
      </c>
      <c r="E1301" s="56">
        <v>0.21</v>
      </c>
      <c r="F1301">
        <f>Table3[[#This Row],[DivPay]]*4</f>
        <v>0.84</v>
      </c>
      <c r="G1301" s="2">
        <f>Table3[[#This Row],[FwdDiv]]/Table3[[#This Row],[SharePrice]]</f>
        <v>6.4650196259524355E-3</v>
      </c>
    </row>
    <row r="1302" spans="2:7" ht="16" x14ac:dyDescent="0.2">
      <c r="B1302" s="57">
        <v>43236</v>
      </c>
      <c r="C1302" s="56">
        <v>130.88999999999999</v>
      </c>
      <c r="D1302" s="56"/>
      <c r="E1302" s="56">
        <v>0.21</v>
      </c>
      <c r="F1302">
        <f>Table3[[#This Row],[DivPay]]*4</f>
        <v>0.84</v>
      </c>
      <c r="G1302" s="2">
        <f>Table3[[#This Row],[FwdDiv]]/Table3[[#This Row],[SharePrice]]</f>
        <v>6.4176025670410275E-3</v>
      </c>
    </row>
    <row r="1303" spans="2:7" ht="16" x14ac:dyDescent="0.2">
      <c r="B1303" s="57">
        <v>43235</v>
      </c>
      <c r="C1303" s="56">
        <v>131.1</v>
      </c>
      <c r="D1303" s="56"/>
      <c r="E1303" s="56">
        <v>0.21</v>
      </c>
      <c r="F1303">
        <f>Table3[[#This Row],[DivPay]]*4</f>
        <v>0.84</v>
      </c>
      <c r="G1303" s="2">
        <f>Table3[[#This Row],[FwdDiv]]/Table3[[#This Row],[SharePrice]]</f>
        <v>6.4073226544622422E-3</v>
      </c>
    </row>
    <row r="1304" spans="2:7" ht="16" x14ac:dyDescent="0.2">
      <c r="B1304" s="57">
        <v>43234</v>
      </c>
      <c r="C1304" s="56">
        <v>131.21</v>
      </c>
      <c r="D1304" s="56"/>
      <c r="E1304" s="56">
        <v>0.21</v>
      </c>
      <c r="F1304">
        <f>Table3[[#This Row],[DivPay]]*4</f>
        <v>0.84</v>
      </c>
      <c r="G1304" s="2">
        <f>Table3[[#This Row],[FwdDiv]]/Table3[[#This Row],[SharePrice]]</f>
        <v>6.40195107080253E-3</v>
      </c>
    </row>
    <row r="1305" spans="2:7" ht="16" x14ac:dyDescent="0.2">
      <c r="B1305" s="57">
        <v>43231</v>
      </c>
      <c r="C1305" s="56">
        <v>131.82</v>
      </c>
      <c r="D1305" s="56"/>
      <c r="E1305" s="56">
        <v>0.21</v>
      </c>
      <c r="F1305">
        <f>Table3[[#This Row],[DivPay]]*4</f>
        <v>0.84</v>
      </c>
      <c r="G1305" s="2">
        <f>Table3[[#This Row],[FwdDiv]]/Table3[[#This Row],[SharePrice]]</f>
        <v>6.3723258989531184E-3</v>
      </c>
    </row>
    <row r="1306" spans="2:7" ht="16" x14ac:dyDescent="0.2">
      <c r="B1306" s="57">
        <v>43230</v>
      </c>
      <c r="C1306" s="56">
        <v>131</v>
      </c>
      <c r="D1306" s="56"/>
      <c r="E1306" s="56">
        <v>0.21</v>
      </c>
      <c r="F1306">
        <f>Table3[[#This Row],[DivPay]]*4</f>
        <v>0.84</v>
      </c>
      <c r="G1306" s="2">
        <f>Table3[[#This Row],[FwdDiv]]/Table3[[#This Row],[SharePrice]]</f>
        <v>6.4122137404580152E-3</v>
      </c>
    </row>
    <row r="1307" spans="2:7" ht="16" x14ac:dyDescent="0.2">
      <c r="B1307" s="57">
        <v>43229</v>
      </c>
      <c r="C1307" s="56">
        <v>130.84</v>
      </c>
      <c r="D1307" s="56"/>
      <c r="E1307" s="56">
        <v>0.21</v>
      </c>
      <c r="F1307">
        <f>Table3[[#This Row],[DivPay]]*4</f>
        <v>0.84</v>
      </c>
      <c r="G1307" s="2">
        <f>Table3[[#This Row],[FwdDiv]]/Table3[[#This Row],[SharePrice]]</f>
        <v>6.4200550290431056E-3</v>
      </c>
    </row>
    <row r="1308" spans="2:7" ht="16" x14ac:dyDescent="0.2">
      <c r="B1308" s="57">
        <v>43228</v>
      </c>
      <c r="C1308" s="56">
        <v>129.9</v>
      </c>
      <c r="D1308" s="56"/>
      <c r="E1308" s="56">
        <v>0.21</v>
      </c>
      <c r="F1308">
        <f>Table3[[#This Row],[DivPay]]*4</f>
        <v>0.84</v>
      </c>
      <c r="G1308" s="2">
        <f>Table3[[#This Row],[FwdDiv]]/Table3[[#This Row],[SharePrice]]</f>
        <v>6.4665127020785218E-3</v>
      </c>
    </row>
    <row r="1309" spans="2:7" ht="16" x14ac:dyDescent="0.2">
      <c r="B1309" s="57">
        <v>43227</v>
      </c>
      <c r="C1309" s="56">
        <v>129.26</v>
      </c>
      <c r="D1309" s="56"/>
      <c r="E1309" s="56">
        <v>0.21</v>
      </c>
      <c r="F1309">
        <f>Table3[[#This Row],[DivPay]]*4</f>
        <v>0.84</v>
      </c>
      <c r="G1309" s="2">
        <f>Table3[[#This Row],[FwdDiv]]/Table3[[#This Row],[SharePrice]]</f>
        <v>6.4985300943834132E-3</v>
      </c>
    </row>
    <row r="1310" spans="2:7" ht="16" x14ac:dyDescent="0.2">
      <c r="B1310" s="57">
        <v>43224</v>
      </c>
      <c r="C1310" s="56">
        <v>128.16</v>
      </c>
      <c r="D1310" s="56"/>
      <c r="E1310" s="56">
        <v>0.21</v>
      </c>
      <c r="F1310">
        <f>Table3[[#This Row],[DivPay]]*4</f>
        <v>0.84</v>
      </c>
      <c r="G1310" s="2">
        <f>Table3[[#This Row],[FwdDiv]]/Table3[[#This Row],[SharePrice]]</f>
        <v>6.5543071161048684E-3</v>
      </c>
    </row>
    <row r="1311" spans="2:7" ht="16" x14ac:dyDescent="0.2">
      <c r="B1311" s="57">
        <v>43223</v>
      </c>
      <c r="C1311" s="56">
        <v>127.18</v>
      </c>
      <c r="D1311" s="56"/>
      <c r="E1311" s="56">
        <v>0.21</v>
      </c>
      <c r="F1311">
        <f>Table3[[#This Row],[DivPay]]*4</f>
        <v>0.84</v>
      </c>
      <c r="G1311" s="2">
        <f>Table3[[#This Row],[FwdDiv]]/Table3[[#This Row],[SharePrice]]</f>
        <v>6.6048120773706549E-3</v>
      </c>
    </row>
    <row r="1312" spans="2:7" ht="16" x14ac:dyDescent="0.2">
      <c r="B1312" s="57">
        <v>43222</v>
      </c>
      <c r="C1312" s="56">
        <v>126.38</v>
      </c>
      <c r="D1312" s="56"/>
      <c r="E1312" s="56">
        <v>0.21</v>
      </c>
      <c r="F1312">
        <f>Table3[[#This Row],[DivPay]]*4</f>
        <v>0.84</v>
      </c>
      <c r="G1312" s="2">
        <f>Table3[[#This Row],[FwdDiv]]/Table3[[#This Row],[SharePrice]]</f>
        <v>6.6466213008387403E-3</v>
      </c>
    </row>
    <row r="1313" spans="2:7" ht="16" x14ac:dyDescent="0.2">
      <c r="B1313" s="57">
        <v>43221</v>
      </c>
      <c r="C1313" s="56">
        <v>127.51</v>
      </c>
      <c r="D1313" s="56"/>
      <c r="E1313" s="56">
        <v>0.21</v>
      </c>
      <c r="F1313">
        <f>Table3[[#This Row],[DivPay]]*4</f>
        <v>0.84</v>
      </c>
      <c r="G1313" s="2">
        <f>Table3[[#This Row],[FwdDiv]]/Table3[[#This Row],[SharePrice]]</f>
        <v>6.5877186103050732E-3</v>
      </c>
    </row>
    <row r="1314" spans="2:7" ht="16" x14ac:dyDescent="0.2">
      <c r="B1314" s="57">
        <v>43220</v>
      </c>
      <c r="C1314" s="56">
        <v>126.88</v>
      </c>
      <c r="D1314" s="56"/>
      <c r="E1314" s="56">
        <v>0.21</v>
      </c>
      <c r="F1314">
        <f>Table3[[#This Row],[DivPay]]*4</f>
        <v>0.84</v>
      </c>
      <c r="G1314" s="2">
        <f>Table3[[#This Row],[FwdDiv]]/Table3[[#This Row],[SharePrice]]</f>
        <v>6.6204287515762928E-3</v>
      </c>
    </row>
    <row r="1315" spans="2:7" ht="16" x14ac:dyDescent="0.2">
      <c r="B1315" s="57">
        <v>43217</v>
      </c>
      <c r="C1315" s="56">
        <v>126.01</v>
      </c>
      <c r="D1315" s="56"/>
      <c r="E1315" s="56">
        <v>0.21</v>
      </c>
      <c r="F1315">
        <f>Table3[[#This Row],[DivPay]]*4</f>
        <v>0.84</v>
      </c>
      <c r="G1315" s="2">
        <f>Table3[[#This Row],[FwdDiv]]/Table3[[#This Row],[SharePrice]]</f>
        <v>6.6661376081263383E-3</v>
      </c>
    </row>
    <row r="1316" spans="2:7" ht="16" x14ac:dyDescent="0.2">
      <c r="B1316" s="57">
        <v>43216</v>
      </c>
      <c r="C1316" s="56">
        <v>127.08</v>
      </c>
      <c r="D1316" s="56"/>
      <c r="E1316" s="56">
        <v>0.21</v>
      </c>
      <c r="F1316">
        <f>Table3[[#This Row],[DivPay]]*4</f>
        <v>0.84</v>
      </c>
      <c r="G1316" s="2">
        <f>Table3[[#This Row],[FwdDiv]]/Table3[[#This Row],[SharePrice]]</f>
        <v>6.6100094428706326E-3</v>
      </c>
    </row>
    <row r="1317" spans="2:7" ht="16" x14ac:dyDescent="0.2">
      <c r="B1317" s="57">
        <v>43215</v>
      </c>
      <c r="C1317" s="56">
        <v>121.21</v>
      </c>
      <c r="D1317" s="56"/>
      <c r="E1317" s="56">
        <v>0.21</v>
      </c>
      <c r="F1317">
        <f>Table3[[#This Row],[DivPay]]*4</f>
        <v>0.84</v>
      </c>
      <c r="G1317" s="2">
        <f>Table3[[#This Row],[FwdDiv]]/Table3[[#This Row],[SharePrice]]</f>
        <v>6.9301212771223494E-3</v>
      </c>
    </row>
    <row r="1318" spans="2:7" ht="16" x14ac:dyDescent="0.2">
      <c r="B1318" s="57">
        <v>43214</v>
      </c>
      <c r="C1318" s="56">
        <v>121.27</v>
      </c>
      <c r="D1318" s="56"/>
      <c r="E1318" s="56">
        <v>0.21</v>
      </c>
      <c r="F1318">
        <f>Table3[[#This Row],[DivPay]]*4</f>
        <v>0.84</v>
      </c>
      <c r="G1318" s="2">
        <f>Table3[[#This Row],[FwdDiv]]/Table3[[#This Row],[SharePrice]]</f>
        <v>6.9266925043291825E-3</v>
      </c>
    </row>
    <row r="1319" spans="2:7" ht="16" x14ac:dyDescent="0.2">
      <c r="B1319" s="57">
        <v>43213</v>
      </c>
      <c r="C1319" s="56">
        <v>124.46</v>
      </c>
      <c r="D1319" s="56"/>
      <c r="E1319" s="56">
        <v>0.21</v>
      </c>
      <c r="F1319">
        <f>Table3[[#This Row],[DivPay]]*4</f>
        <v>0.84</v>
      </c>
      <c r="G1319" s="2">
        <f>Table3[[#This Row],[FwdDiv]]/Table3[[#This Row],[SharePrice]]</f>
        <v>6.7491563554555678E-3</v>
      </c>
    </row>
    <row r="1320" spans="2:7" ht="16" x14ac:dyDescent="0.2">
      <c r="B1320" s="57">
        <v>43210</v>
      </c>
      <c r="C1320" s="56">
        <v>124.2</v>
      </c>
      <c r="D1320" s="56"/>
      <c r="E1320" s="56">
        <v>0.21</v>
      </c>
      <c r="F1320">
        <f>Table3[[#This Row],[DivPay]]*4</f>
        <v>0.84</v>
      </c>
      <c r="G1320" s="2">
        <f>Table3[[#This Row],[FwdDiv]]/Table3[[#This Row],[SharePrice]]</f>
        <v>6.7632850241545889E-3</v>
      </c>
    </row>
    <row r="1321" spans="2:7" ht="16" x14ac:dyDescent="0.2">
      <c r="B1321" s="57">
        <v>43209</v>
      </c>
      <c r="C1321" s="56">
        <v>123.96</v>
      </c>
      <c r="D1321" s="56"/>
      <c r="E1321" s="56">
        <v>0.21</v>
      </c>
      <c r="F1321">
        <f>Table3[[#This Row],[DivPay]]*4</f>
        <v>0.84</v>
      </c>
      <c r="G1321" s="2">
        <f>Table3[[#This Row],[FwdDiv]]/Table3[[#This Row],[SharePrice]]</f>
        <v>6.7763794772507258E-3</v>
      </c>
    </row>
    <row r="1322" spans="2:7" ht="16" x14ac:dyDescent="0.2">
      <c r="B1322" s="57">
        <v>43208</v>
      </c>
      <c r="C1322" s="56">
        <v>124.48</v>
      </c>
      <c r="D1322" s="56"/>
      <c r="E1322" s="56">
        <v>0.21</v>
      </c>
      <c r="F1322">
        <f>Table3[[#This Row],[DivPay]]*4</f>
        <v>0.84</v>
      </c>
      <c r="G1322" s="2">
        <f>Table3[[#This Row],[FwdDiv]]/Table3[[#This Row],[SharePrice]]</f>
        <v>6.7480719794344472E-3</v>
      </c>
    </row>
    <row r="1323" spans="2:7" ht="16" x14ac:dyDescent="0.2">
      <c r="B1323" s="57">
        <v>43207</v>
      </c>
      <c r="C1323" s="56">
        <v>123.8</v>
      </c>
      <c r="D1323" s="56"/>
      <c r="E1323" s="56">
        <v>0.21</v>
      </c>
      <c r="F1323">
        <f>Table3[[#This Row],[DivPay]]*4</f>
        <v>0.84</v>
      </c>
      <c r="G1323" s="2">
        <f>Table3[[#This Row],[FwdDiv]]/Table3[[#This Row],[SharePrice]]</f>
        <v>6.7851373182552504E-3</v>
      </c>
    </row>
    <row r="1324" spans="2:7" ht="16" x14ac:dyDescent="0.2">
      <c r="B1324" s="57">
        <v>43206</v>
      </c>
      <c r="C1324" s="56">
        <v>121.88</v>
      </c>
      <c r="D1324" s="56"/>
      <c r="E1324" s="56">
        <v>0.21</v>
      </c>
      <c r="F1324">
        <f>Table3[[#This Row],[DivPay]]*4</f>
        <v>0.84</v>
      </c>
      <c r="G1324" s="2">
        <f>Table3[[#This Row],[FwdDiv]]/Table3[[#This Row],[SharePrice]]</f>
        <v>6.892024942566459E-3</v>
      </c>
    </row>
    <row r="1325" spans="2:7" ht="16" x14ac:dyDescent="0.2">
      <c r="B1325" s="57">
        <v>43203</v>
      </c>
      <c r="C1325" s="56">
        <v>120.75</v>
      </c>
      <c r="D1325" s="56"/>
      <c r="E1325" s="56">
        <v>0.21</v>
      </c>
      <c r="F1325">
        <f>Table3[[#This Row],[DivPay]]*4</f>
        <v>0.84</v>
      </c>
      <c r="G1325" s="2">
        <f>Table3[[#This Row],[FwdDiv]]/Table3[[#This Row],[SharePrice]]</f>
        <v>6.9565217391304342E-3</v>
      </c>
    </row>
    <row r="1326" spans="2:7" ht="16" x14ac:dyDescent="0.2">
      <c r="B1326" s="57">
        <v>43202</v>
      </c>
      <c r="C1326" s="56">
        <v>121.07</v>
      </c>
      <c r="D1326" s="56"/>
      <c r="E1326" s="56">
        <v>0.21</v>
      </c>
      <c r="F1326">
        <f>Table3[[#This Row],[DivPay]]*4</f>
        <v>0.84</v>
      </c>
      <c r="G1326" s="2">
        <f>Table3[[#This Row],[FwdDiv]]/Table3[[#This Row],[SharePrice]]</f>
        <v>6.9381349632444038E-3</v>
      </c>
    </row>
    <row r="1327" spans="2:7" ht="16" x14ac:dyDescent="0.2">
      <c r="B1327" s="57">
        <v>43201</v>
      </c>
      <c r="C1327" s="56">
        <v>119.78</v>
      </c>
      <c r="D1327" s="56"/>
      <c r="E1327" s="56">
        <v>0.21</v>
      </c>
      <c r="F1327">
        <f>Table3[[#This Row],[DivPay]]*4</f>
        <v>0.84</v>
      </c>
      <c r="G1327" s="2">
        <f>Table3[[#This Row],[FwdDiv]]/Table3[[#This Row],[SharePrice]]</f>
        <v>7.0128569043245948E-3</v>
      </c>
    </row>
    <row r="1328" spans="2:7" ht="16" x14ac:dyDescent="0.2">
      <c r="B1328" s="57">
        <v>43200</v>
      </c>
      <c r="C1328" s="56">
        <v>120.72</v>
      </c>
      <c r="D1328" s="56"/>
      <c r="E1328" s="56">
        <v>0.21</v>
      </c>
      <c r="F1328">
        <f>Table3[[#This Row],[DivPay]]*4</f>
        <v>0.84</v>
      </c>
      <c r="G1328" s="2">
        <f>Table3[[#This Row],[FwdDiv]]/Table3[[#This Row],[SharePrice]]</f>
        <v>6.9582504970178921E-3</v>
      </c>
    </row>
    <row r="1329" spans="2:7" ht="16" x14ac:dyDescent="0.2">
      <c r="B1329" s="57">
        <v>43199</v>
      </c>
      <c r="C1329" s="56">
        <v>118.79</v>
      </c>
      <c r="D1329" s="56"/>
      <c r="E1329" s="56">
        <v>0.21</v>
      </c>
      <c r="F1329">
        <f>Table3[[#This Row],[DivPay]]*4</f>
        <v>0.84</v>
      </c>
      <c r="G1329" s="2">
        <f>Table3[[#This Row],[FwdDiv]]/Table3[[#This Row],[SharePrice]]</f>
        <v>7.0713022981732463E-3</v>
      </c>
    </row>
    <row r="1330" spans="2:7" ht="16" x14ac:dyDescent="0.2">
      <c r="B1330" s="57">
        <v>43196</v>
      </c>
      <c r="C1330" s="56">
        <v>117.7</v>
      </c>
      <c r="D1330" s="56"/>
      <c r="E1330" s="56">
        <v>0.21</v>
      </c>
      <c r="F1330">
        <f>Table3[[#This Row],[DivPay]]*4</f>
        <v>0.84</v>
      </c>
      <c r="G1330" s="2">
        <f>Table3[[#This Row],[FwdDiv]]/Table3[[#This Row],[SharePrice]]</f>
        <v>7.1367884451996599E-3</v>
      </c>
    </row>
    <row r="1331" spans="2:7" ht="16" x14ac:dyDescent="0.2">
      <c r="B1331" s="57">
        <v>43195</v>
      </c>
      <c r="C1331" s="56">
        <v>121.19</v>
      </c>
      <c r="D1331" s="56"/>
      <c r="E1331" s="56">
        <v>0.21</v>
      </c>
      <c r="F1331">
        <f>Table3[[#This Row],[DivPay]]*4</f>
        <v>0.84</v>
      </c>
      <c r="G1331" s="2">
        <f>Table3[[#This Row],[FwdDiv]]/Table3[[#This Row],[SharePrice]]</f>
        <v>6.9312649558544437E-3</v>
      </c>
    </row>
    <row r="1332" spans="2:7" ht="16" x14ac:dyDescent="0.2">
      <c r="B1332" s="57">
        <v>43194</v>
      </c>
      <c r="C1332" s="56">
        <v>119.81</v>
      </c>
      <c r="D1332" s="56"/>
      <c r="E1332" s="56">
        <v>0.21</v>
      </c>
      <c r="F1332">
        <f>Table3[[#This Row],[DivPay]]*4</f>
        <v>0.84</v>
      </c>
      <c r="G1332" s="2">
        <f>Table3[[#This Row],[FwdDiv]]/Table3[[#This Row],[SharePrice]]</f>
        <v>7.0111009097738085E-3</v>
      </c>
    </row>
    <row r="1333" spans="2:7" ht="16" x14ac:dyDescent="0.2">
      <c r="B1333" s="57">
        <v>43193</v>
      </c>
      <c r="C1333" s="56">
        <v>119.2</v>
      </c>
      <c r="D1333" s="56"/>
      <c r="E1333" s="56">
        <v>0.21</v>
      </c>
      <c r="F1333">
        <f>Table3[[#This Row],[DivPay]]*4</f>
        <v>0.84</v>
      </c>
      <c r="G1333" s="2">
        <f>Table3[[#This Row],[FwdDiv]]/Table3[[#This Row],[SharePrice]]</f>
        <v>7.046979865771812E-3</v>
      </c>
    </row>
    <row r="1334" spans="2:7" ht="16" x14ac:dyDescent="0.2">
      <c r="B1334" s="57">
        <v>43192</v>
      </c>
      <c r="C1334" s="56">
        <v>118.39</v>
      </c>
      <c r="D1334" s="56"/>
      <c r="E1334" s="56">
        <v>0.21</v>
      </c>
      <c r="F1334">
        <f>Table3[[#This Row],[DivPay]]*4</f>
        <v>0.84</v>
      </c>
      <c r="G1334" s="2">
        <f>Table3[[#This Row],[FwdDiv]]/Table3[[#This Row],[SharePrice]]</f>
        <v>7.0951938508319956E-3</v>
      </c>
    </row>
    <row r="1335" spans="2:7" ht="16" x14ac:dyDescent="0.2">
      <c r="B1335" s="57">
        <v>43188</v>
      </c>
      <c r="C1335" s="56">
        <v>119.62</v>
      </c>
      <c r="D1335" s="56"/>
      <c r="E1335" s="56">
        <v>0.21</v>
      </c>
      <c r="F1335">
        <f>Table3[[#This Row],[DivPay]]*4</f>
        <v>0.84</v>
      </c>
      <c r="G1335" s="2">
        <f>Table3[[#This Row],[FwdDiv]]/Table3[[#This Row],[SharePrice]]</f>
        <v>7.022237084099648E-3</v>
      </c>
    </row>
    <row r="1336" spans="2:7" ht="16" x14ac:dyDescent="0.2">
      <c r="B1336" s="57">
        <v>43187</v>
      </c>
      <c r="C1336" s="56">
        <v>116.99</v>
      </c>
      <c r="D1336" s="56"/>
      <c r="E1336" s="56">
        <v>0.21</v>
      </c>
      <c r="F1336">
        <f>Table3[[#This Row],[DivPay]]*4</f>
        <v>0.84</v>
      </c>
      <c r="G1336" s="2">
        <f>Table3[[#This Row],[FwdDiv]]/Table3[[#This Row],[SharePrice]]</f>
        <v>7.1801008633216512E-3</v>
      </c>
    </row>
    <row r="1337" spans="2:7" ht="16" x14ac:dyDescent="0.2">
      <c r="B1337" s="57">
        <v>43186</v>
      </c>
      <c r="C1337" s="56">
        <v>117.4</v>
      </c>
      <c r="D1337" s="56"/>
      <c r="E1337" s="56">
        <v>0.21</v>
      </c>
      <c r="F1337">
        <f>Table3[[#This Row],[DivPay]]*4</f>
        <v>0.84</v>
      </c>
      <c r="G1337" s="2">
        <f>Table3[[#This Row],[FwdDiv]]/Table3[[#This Row],[SharePrice]]</f>
        <v>7.155025553662691E-3</v>
      </c>
    </row>
    <row r="1338" spans="2:7" ht="16" x14ac:dyDescent="0.2">
      <c r="B1338" s="57">
        <v>43185</v>
      </c>
      <c r="C1338" s="56">
        <v>120.64</v>
      </c>
      <c r="D1338" s="56"/>
      <c r="E1338" s="56">
        <v>0.21</v>
      </c>
      <c r="F1338">
        <f>Table3[[#This Row],[DivPay]]*4</f>
        <v>0.84</v>
      </c>
      <c r="G1338" s="2">
        <f>Table3[[#This Row],[FwdDiv]]/Table3[[#This Row],[SharePrice]]</f>
        <v>6.9628647214854105E-3</v>
      </c>
    </row>
    <row r="1339" spans="2:7" ht="16" x14ac:dyDescent="0.2">
      <c r="B1339" s="57">
        <v>43182</v>
      </c>
      <c r="C1339" s="56">
        <v>117</v>
      </c>
      <c r="D1339" s="56"/>
      <c r="E1339" s="56">
        <v>0.21</v>
      </c>
      <c r="F1339">
        <f>Table3[[#This Row],[DivPay]]*4</f>
        <v>0.84</v>
      </c>
      <c r="G1339" s="2">
        <f>Table3[[#This Row],[FwdDiv]]/Table3[[#This Row],[SharePrice]]</f>
        <v>7.1794871794871795E-3</v>
      </c>
    </row>
    <row r="1340" spans="2:7" ht="16" x14ac:dyDescent="0.2">
      <c r="B1340" s="57">
        <v>43181</v>
      </c>
      <c r="C1340" s="56">
        <v>119.99</v>
      </c>
      <c r="D1340" s="56"/>
      <c r="E1340" s="56">
        <v>0.21</v>
      </c>
      <c r="F1340">
        <f>Table3[[#This Row],[DivPay]]*4</f>
        <v>0.84</v>
      </c>
      <c r="G1340" s="2">
        <f>Table3[[#This Row],[FwdDiv]]/Table3[[#This Row],[SharePrice]]</f>
        <v>7.0005833819484957E-3</v>
      </c>
    </row>
    <row r="1341" spans="2:7" ht="16" x14ac:dyDescent="0.2">
      <c r="B1341" s="57">
        <v>43180</v>
      </c>
      <c r="C1341" s="56">
        <v>123.22</v>
      </c>
      <c r="D1341" s="56"/>
      <c r="E1341" s="56">
        <v>0.21</v>
      </c>
      <c r="F1341">
        <f>Table3[[#This Row],[DivPay]]*4</f>
        <v>0.84</v>
      </c>
      <c r="G1341" s="2">
        <f>Table3[[#This Row],[FwdDiv]]/Table3[[#This Row],[SharePrice]]</f>
        <v>6.8170751501379643E-3</v>
      </c>
    </row>
    <row r="1342" spans="2:7" ht="16" x14ac:dyDescent="0.2">
      <c r="B1342" s="57">
        <v>43179</v>
      </c>
      <c r="C1342" s="56">
        <v>124.91</v>
      </c>
      <c r="D1342" s="56"/>
      <c r="E1342" s="56">
        <v>0.21</v>
      </c>
      <c r="F1342">
        <f>Table3[[#This Row],[DivPay]]*4</f>
        <v>0.84</v>
      </c>
      <c r="G1342" s="2">
        <f>Table3[[#This Row],[FwdDiv]]/Table3[[#This Row],[SharePrice]]</f>
        <v>6.7248418861580337E-3</v>
      </c>
    </row>
    <row r="1343" spans="2:7" ht="16" x14ac:dyDescent="0.2">
      <c r="B1343" s="57">
        <v>43178</v>
      </c>
      <c r="C1343" s="56">
        <v>123.21</v>
      </c>
      <c r="D1343" s="56"/>
      <c r="E1343" s="56">
        <v>0.21</v>
      </c>
      <c r="F1343">
        <f>Table3[[#This Row],[DivPay]]*4</f>
        <v>0.84</v>
      </c>
      <c r="G1343" s="2">
        <f>Table3[[#This Row],[FwdDiv]]/Table3[[#This Row],[SharePrice]]</f>
        <v>6.8176284392500609E-3</v>
      </c>
    </row>
    <row r="1344" spans="2:7" ht="16" x14ac:dyDescent="0.2">
      <c r="B1344" s="57">
        <v>43175</v>
      </c>
      <c r="C1344" s="56">
        <v>124.53</v>
      </c>
      <c r="D1344" s="56"/>
      <c r="E1344" s="56">
        <v>0.21</v>
      </c>
      <c r="F1344">
        <f>Table3[[#This Row],[DivPay]]*4</f>
        <v>0.84</v>
      </c>
      <c r="G1344" s="2">
        <f>Table3[[#This Row],[FwdDiv]]/Table3[[#This Row],[SharePrice]]</f>
        <v>6.7453625632377737E-3</v>
      </c>
    </row>
    <row r="1345" spans="2:7" ht="16" x14ac:dyDescent="0.2">
      <c r="B1345" s="57">
        <v>43174</v>
      </c>
      <c r="C1345" s="56">
        <v>123.41</v>
      </c>
      <c r="D1345" s="56"/>
      <c r="E1345" s="56">
        <v>0.21</v>
      </c>
      <c r="F1345">
        <f>Table3[[#This Row],[DivPay]]*4</f>
        <v>0.84</v>
      </c>
      <c r="G1345" s="2">
        <f>Table3[[#This Row],[FwdDiv]]/Table3[[#This Row],[SharePrice]]</f>
        <v>6.8065796937039139E-3</v>
      </c>
    </row>
    <row r="1346" spans="2:7" ht="16" x14ac:dyDescent="0.2">
      <c r="B1346" s="57">
        <v>43173</v>
      </c>
      <c r="C1346" s="56">
        <v>122.58</v>
      </c>
      <c r="D1346" s="56"/>
      <c r="E1346" s="56">
        <v>0.21</v>
      </c>
      <c r="F1346">
        <f>Table3[[#This Row],[DivPay]]*4</f>
        <v>0.84</v>
      </c>
      <c r="G1346" s="2">
        <f>Table3[[#This Row],[FwdDiv]]/Table3[[#This Row],[SharePrice]]</f>
        <v>6.8526676456191872E-3</v>
      </c>
    </row>
    <row r="1347" spans="2:7" ht="16" x14ac:dyDescent="0.2">
      <c r="B1347" s="57">
        <v>43172</v>
      </c>
      <c r="C1347" s="56">
        <v>123.2</v>
      </c>
      <c r="D1347" s="56"/>
      <c r="E1347" s="56">
        <v>0.21</v>
      </c>
      <c r="F1347">
        <f>Table3[[#This Row],[DivPay]]*4</f>
        <v>0.84</v>
      </c>
      <c r="G1347" s="2">
        <f>Table3[[#This Row],[FwdDiv]]/Table3[[#This Row],[SharePrice]]</f>
        <v>6.8181818181818179E-3</v>
      </c>
    </row>
    <row r="1348" spans="2:7" ht="16" x14ac:dyDescent="0.2">
      <c r="B1348" s="57">
        <v>43171</v>
      </c>
      <c r="C1348" s="56">
        <v>124.24</v>
      </c>
      <c r="D1348" s="56"/>
      <c r="E1348" s="56">
        <v>0.21</v>
      </c>
      <c r="F1348">
        <f>Table3[[#This Row],[DivPay]]*4</f>
        <v>0.84</v>
      </c>
      <c r="G1348" s="2">
        <f>Table3[[#This Row],[FwdDiv]]/Table3[[#This Row],[SharePrice]]</f>
        <v>6.7611075338055377E-3</v>
      </c>
    </row>
    <row r="1349" spans="2:7" ht="16" x14ac:dyDescent="0.2">
      <c r="B1349" s="57">
        <v>43168</v>
      </c>
      <c r="C1349" s="56">
        <v>124.51</v>
      </c>
      <c r="D1349" s="56"/>
      <c r="E1349" s="56">
        <v>0.21</v>
      </c>
      <c r="F1349">
        <f>Table3[[#This Row],[DivPay]]*4</f>
        <v>0.84</v>
      </c>
      <c r="G1349" s="2">
        <f>Table3[[#This Row],[FwdDiv]]/Table3[[#This Row],[SharePrice]]</f>
        <v>6.7464460685888678E-3</v>
      </c>
    </row>
    <row r="1350" spans="2:7" ht="16" x14ac:dyDescent="0.2">
      <c r="B1350" s="57">
        <v>43167</v>
      </c>
      <c r="C1350" s="56">
        <v>122.22</v>
      </c>
      <c r="D1350" s="56"/>
      <c r="E1350" s="56">
        <v>0.21</v>
      </c>
      <c r="F1350">
        <f>Table3[[#This Row],[DivPay]]*4</f>
        <v>0.84</v>
      </c>
      <c r="G1350" s="2">
        <f>Table3[[#This Row],[FwdDiv]]/Table3[[#This Row],[SharePrice]]</f>
        <v>6.8728522336769758E-3</v>
      </c>
    </row>
    <row r="1351" spans="2:7" ht="16" x14ac:dyDescent="0.2">
      <c r="B1351" s="57">
        <v>43166</v>
      </c>
      <c r="C1351" s="56">
        <v>121.85</v>
      </c>
      <c r="D1351" s="56"/>
      <c r="E1351" s="56">
        <v>0.21</v>
      </c>
      <c r="F1351">
        <f>Table3[[#This Row],[DivPay]]*4</f>
        <v>0.84</v>
      </c>
      <c r="G1351" s="2">
        <f>Table3[[#This Row],[FwdDiv]]/Table3[[#This Row],[SharePrice]]</f>
        <v>6.8937217890849408E-3</v>
      </c>
    </row>
    <row r="1352" spans="2:7" ht="16" x14ac:dyDescent="0.2">
      <c r="B1352" s="57">
        <v>43165</v>
      </c>
      <c r="C1352" s="56">
        <v>121.06</v>
      </c>
      <c r="D1352" s="56"/>
      <c r="E1352" s="56">
        <v>0.21</v>
      </c>
      <c r="F1352">
        <f>Table3[[#This Row],[DivPay]]*4</f>
        <v>0.84</v>
      </c>
      <c r="G1352" s="2">
        <f>Table3[[#This Row],[FwdDiv]]/Table3[[#This Row],[SharePrice]]</f>
        <v>6.9387080786386911E-3</v>
      </c>
    </row>
    <row r="1353" spans="2:7" ht="16" x14ac:dyDescent="0.2">
      <c r="B1353" s="57">
        <v>43164</v>
      </c>
      <c r="C1353" s="56">
        <v>121.88</v>
      </c>
      <c r="D1353" s="56"/>
      <c r="E1353" s="56">
        <v>0.21</v>
      </c>
      <c r="F1353">
        <f>Table3[[#This Row],[DivPay]]*4</f>
        <v>0.84</v>
      </c>
      <c r="G1353" s="2">
        <f>Table3[[#This Row],[FwdDiv]]/Table3[[#This Row],[SharePrice]]</f>
        <v>6.892024942566459E-3</v>
      </c>
    </row>
    <row r="1354" spans="2:7" ht="16" x14ac:dyDescent="0.2">
      <c r="B1354" s="57">
        <v>43161</v>
      </c>
      <c r="C1354" s="56">
        <v>120.77</v>
      </c>
      <c r="D1354" s="56"/>
      <c r="E1354" s="56">
        <v>0.21</v>
      </c>
      <c r="F1354">
        <f>Table3[[#This Row],[DivPay]]*4</f>
        <v>0.84</v>
      </c>
      <c r="G1354" s="2">
        <f>Table3[[#This Row],[FwdDiv]]/Table3[[#This Row],[SharePrice]]</f>
        <v>6.955369711020949E-3</v>
      </c>
    </row>
    <row r="1355" spans="2:7" ht="16" x14ac:dyDescent="0.2">
      <c r="B1355" s="57">
        <v>43160</v>
      </c>
      <c r="C1355" s="56">
        <v>120.4</v>
      </c>
      <c r="D1355" s="56"/>
      <c r="E1355" s="56">
        <v>0.21</v>
      </c>
      <c r="F1355">
        <f>Table3[[#This Row],[DivPay]]*4</f>
        <v>0.84</v>
      </c>
      <c r="G1355" s="2">
        <f>Table3[[#This Row],[FwdDiv]]/Table3[[#This Row],[SharePrice]]</f>
        <v>6.9767441860465107E-3</v>
      </c>
    </row>
    <row r="1356" spans="2:7" ht="16" x14ac:dyDescent="0.2">
      <c r="B1356" s="57">
        <v>43159</v>
      </c>
      <c r="C1356" s="56">
        <v>122.94</v>
      </c>
      <c r="D1356" s="56"/>
      <c r="E1356" s="56">
        <v>0.21</v>
      </c>
      <c r="F1356">
        <f>Table3[[#This Row],[DivPay]]*4</f>
        <v>0.84</v>
      </c>
      <c r="G1356" s="2">
        <f>Table3[[#This Row],[FwdDiv]]/Table3[[#This Row],[SharePrice]]</f>
        <v>6.8326012689116644E-3</v>
      </c>
    </row>
    <row r="1357" spans="2:7" ht="16" x14ac:dyDescent="0.2">
      <c r="B1357" s="57">
        <v>43158</v>
      </c>
      <c r="C1357" s="56">
        <v>123.37</v>
      </c>
      <c r="D1357" s="56"/>
      <c r="E1357" s="56">
        <v>0.21</v>
      </c>
      <c r="F1357">
        <f>Table3[[#This Row],[DivPay]]*4</f>
        <v>0.84</v>
      </c>
      <c r="G1357" s="2">
        <f>Table3[[#This Row],[FwdDiv]]/Table3[[#This Row],[SharePrice]]</f>
        <v>6.8087865769636052E-3</v>
      </c>
    </row>
    <row r="1358" spans="2:7" ht="16" x14ac:dyDescent="0.2">
      <c r="B1358" s="57">
        <v>43157</v>
      </c>
      <c r="C1358" s="56">
        <v>124.59</v>
      </c>
      <c r="D1358" s="56"/>
      <c r="E1358" s="56">
        <v>0.21</v>
      </c>
      <c r="F1358">
        <f>Table3[[#This Row],[DivPay]]*4</f>
        <v>0.84</v>
      </c>
      <c r="G1358" s="2">
        <f>Table3[[#This Row],[FwdDiv]]/Table3[[#This Row],[SharePrice]]</f>
        <v>6.7421141343607027E-3</v>
      </c>
    </row>
    <row r="1359" spans="2:7" ht="16" x14ac:dyDescent="0.2">
      <c r="B1359" s="57">
        <v>43154</v>
      </c>
      <c r="C1359" s="56">
        <v>122.93</v>
      </c>
      <c r="D1359" s="56"/>
      <c r="E1359" s="56">
        <v>0.21</v>
      </c>
      <c r="F1359">
        <f>Table3[[#This Row],[DivPay]]*4</f>
        <v>0.84</v>
      </c>
      <c r="G1359" s="2">
        <f>Table3[[#This Row],[FwdDiv]]/Table3[[#This Row],[SharePrice]]</f>
        <v>6.83315708126576E-3</v>
      </c>
    </row>
    <row r="1360" spans="2:7" ht="16" x14ac:dyDescent="0.2">
      <c r="B1360" s="57">
        <v>43153</v>
      </c>
      <c r="C1360" s="56">
        <v>120.38</v>
      </c>
      <c r="D1360" s="56"/>
      <c r="E1360" s="56">
        <v>0.21</v>
      </c>
      <c r="F1360">
        <f>Table3[[#This Row],[DivPay]]*4</f>
        <v>0.84</v>
      </c>
      <c r="G1360" s="2">
        <f>Table3[[#This Row],[FwdDiv]]/Table3[[#This Row],[SharePrice]]</f>
        <v>6.9779033061970431E-3</v>
      </c>
    </row>
    <row r="1361" spans="2:7" ht="16" x14ac:dyDescent="0.2">
      <c r="B1361" s="57">
        <v>43152</v>
      </c>
      <c r="C1361" s="56">
        <v>120.43</v>
      </c>
      <c r="D1361" s="56"/>
      <c r="E1361" s="56">
        <v>0.21</v>
      </c>
      <c r="F1361">
        <f>Table3[[#This Row],[DivPay]]*4</f>
        <v>0.84</v>
      </c>
      <c r="G1361" s="2">
        <f>Table3[[#This Row],[FwdDiv]]/Table3[[#This Row],[SharePrice]]</f>
        <v>6.9750062276841308E-3</v>
      </c>
    </row>
    <row r="1362" spans="2:7" ht="16" x14ac:dyDescent="0.2">
      <c r="B1362" s="57">
        <v>43151</v>
      </c>
      <c r="C1362" s="56">
        <v>122.01</v>
      </c>
      <c r="D1362" s="56"/>
      <c r="E1362" s="56">
        <v>0.21</v>
      </c>
      <c r="F1362">
        <f>Table3[[#This Row],[DivPay]]*4</f>
        <v>0.84</v>
      </c>
      <c r="G1362" s="2">
        <f>Table3[[#This Row],[FwdDiv]]/Table3[[#This Row],[SharePrice]]</f>
        <v>6.8846815834767636E-3</v>
      </c>
    </row>
    <row r="1363" spans="2:7" ht="16" x14ac:dyDescent="0.2">
      <c r="B1363" s="57">
        <v>43147</v>
      </c>
      <c r="C1363" s="56">
        <v>121.85</v>
      </c>
      <c r="D1363" s="56"/>
      <c r="E1363" s="56">
        <v>0.21</v>
      </c>
      <c r="F1363">
        <f>Table3[[#This Row],[DivPay]]*4</f>
        <v>0.84</v>
      </c>
      <c r="G1363" s="2">
        <f>Table3[[#This Row],[FwdDiv]]/Table3[[#This Row],[SharePrice]]</f>
        <v>6.8937217890849408E-3</v>
      </c>
    </row>
    <row r="1364" spans="2:7" ht="16" x14ac:dyDescent="0.2">
      <c r="B1364" s="57">
        <v>43146</v>
      </c>
      <c r="C1364" s="56">
        <v>122.28</v>
      </c>
      <c r="D1364" s="56">
        <v>0.21</v>
      </c>
      <c r="E1364" s="56">
        <v>0.21</v>
      </c>
      <c r="F1364">
        <f>Table3[[#This Row],[DivPay]]*4</f>
        <v>0.84</v>
      </c>
      <c r="G1364" s="2">
        <f>Table3[[#This Row],[FwdDiv]]/Table3[[#This Row],[SharePrice]]</f>
        <v>6.8694798822374874E-3</v>
      </c>
    </row>
    <row r="1365" spans="2:7" ht="16" x14ac:dyDescent="0.2">
      <c r="B1365" s="57">
        <v>43145</v>
      </c>
      <c r="C1365" s="56">
        <v>120.83</v>
      </c>
      <c r="D1365" s="56"/>
      <c r="E1365" s="56">
        <v>0.19500000000000001</v>
      </c>
      <c r="F1365">
        <f>Table3[[#This Row],[DivPay]]*4</f>
        <v>0.78</v>
      </c>
      <c r="G1365" s="2">
        <f>Table3[[#This Row],[FwdDiv]]/Table3[[#This Row],[SharePrice]]</f>
        <v>6.4553504924273778E-3</v>
      </c>
    </row>
    <row r="1366" spans="2:7" ht="16" x14ac:dyDescent="0.2">
      <c r="B1366" s="57">
        <v>43144</v>
      </c>
      <c r="C1366" s="56">
        <v>118.35</v>
      </c>
      <c r="D1366" s="56"/>
      <c r="E1366" s="56">
        <v>0.19500000000000001</v>
      </c>
      <c r="F1366">
        <f>Table3[[#This Row],[DivPay]]*4</f>
        <v>0.78</v>
      </c>
      <c r="G1366" s="2">
        <f>Table3[[#This Row],[FwdDiv]]/Table3[[#This Row],[SharePrice]]</f>
        <v>6.5906210392902417E-3</v>
      </c>
    </row>
    <row r="1367" spans="2:7" ht="16" x14ac:dyDescent="0.2">
      <c r="B1367" s="57">
        <v>43143</v>
      </c>
      <c r="C1367" s="56">
        <v>118.47</v>
      </c>
      <c r="D1367" s="56"/>
      <c r="E1367" s="56">
        <v>0.19500000000000001</v>
      </c>
      <c r="F1367">
        <f>Table3[[#This Row],[DivPay]]*4</f>
        <v>0.78</v>
      </c>
      <c r="G1367" s="2">
        <f>Table3[[#This Row],[FwdDiv]]/Table3[[#This Row],[SharePrice]]</f>
        <v>6.5839453026082552E-3</v>
      </c>
    </row>
    <row r="1368" spans="2:7" ht="16" x14ac:dyDescent="0.2">
      <c r="B1368" s="57">
        <v>43140</v>
      </c>
      <c r="C1368" s="56">
        <v>116.32</v>
      </c>
      <c r="D1368" s="56"/>
      <c r="E1368" s="56">
        <v>0.19500000000000001</v>
      </c>
      <c r="F1368">
        <f>Table3[[#This Row],[DivPay]]*4</f>
        <v>0.78</v>
      </c>
      <c r="G1368" s="2">
        <f>Table3[[#This Row],[FwdDiv]]/Table3[[#This Row],[SharePrice]]</f>
        <v>6.7056396148555712E-3</v>
      </c>
    </row>
    <row r="1369" spans="2:7" ht="16" x14ac:dyDescent="0.2">
      <c r="B1369" s="57">
        <v>43139</v>
      </c>
      <c r="C1369" s="56">
        <v>113.86</v>
      </c>
      <c r="D1369" s="56"/>
      <c r="E1369" s="56">
        <v>0.19500000000000001</v>
      </c>
      <c r="F1369">
        <f>Table3[[#This Row],[DivPay]]*4</f>
        <v>0.78</v>
      </c>
      <c r="G1369" s="2">
        <f>Table3[[#This Row],[FwdDiv]]/Table3[[#This Row],[SharePrice]]</f>
        <v>6.8505181802213247E-3</v>
      </c>
    </row>
    <row r="1370" spans="2:7" ht="16" x14ac:dyDescent="0.2">
      <c r="B1370" s="57">
        <v>43138</v>
      </c>
      <c r="C1370" s="56">
        <v>119.65</v>
      </c>
      <c r="D1370" s="56"/>
      <c r="E1370" s="56">
        <v>0.19500000000000001</v>
      </c>
      <c r="F1370">
        <f>Table3[[#This Row],[DivPay]]*4</f>
        <v>0.78</v>
      </c>
      <c r="G1370" s="2">
        <f>Table3[[#This Row],[FwdDiv]]/Table3[[#This Row],[SharePrice]]</f>
        <v>6.5190137902214791E-3</v>
      </c>
    </row>
    <row r="1371" spans="2:7" ht="16" x14ac:dyDescent="0.2">
      <c r="B1371" s="57">
        <v>43137</v>
      </c>
      <c r="C1371" s="56">
        <v>119.97</v>
      </c>
      <c r="D1371" s="56"/>
      <c r="E1371" s="56">
        <v>0.19500000000000001</v>
      </c>
      <c r="F1371">
        <f>Table3[[#This Row],[DivPay]]*4</f>
        <v>0.78</v>
      </c>
      <c r="G1371" s="2">
        <f>Table3[[#This Row],[FwdDiv]]/Table3[[#This Row],[SharePrice]]</f>
        <v>6.5016254063515883E-3</v>
      </c>
    </row>
    <row r="1372" spans="2:7" ht="16" x14ac:dyDescent="0.2">
      <c r="B1372" s="57">
        <v>43136</v>
      </c>
      <c r="C1372" s="56">
        <v>116.27</v>
      </c>
      <c r="D1372" s="56"/>
      <c r="E1372" s="56">
        <v>0.19500000000000001</v>
      </c>
      <c r="F1372">
        <f>Table3[[#This Row],[DivPay]]*4</f>
        <v>0.78</v>
      </c>
      <c r="G1372" s="2">
        <f>Table3[[#This Row],[FwdDiv]]/Table3[[#This Row],[SharePrice]]</f>
        <v>6.7085232648146564E-3</v>
      </c>
    </row>
    <row r="1373" spans="2:7" ht="16" x14ac:dyDescent="0.2">
      <c r="B1373" s="57">
        <v>43133</v>
      </c>
      <c r="C1373" s="56">
        <v>120.91</v>
      </c>
      <c r="D1373" s="56"/>
      <c r="E1373" s="56">
        <v>0.19500000000000001</v>
      </c>
      <c r="F1373">
        <f>Table3[[#This Row],[DivPay]]*4</f>
        <v>0.78</v>
      </c>
      <c r="G1373" s="2">
        <f>Table3[[#This Row],[FwdDiv]]/Table3[[#This Row],[SharePrice]]</f>
        <v>6.4510793151931192E-3</v>
      </c>
    </row>
    <row r="1374" spans="2:7" ht="16" x14ac:dyDescent="0.2">
      <c r="B1374" s="57">
        <v>43132</v>
      </c>
      <c r="C1374" s="56">
        <v>125.72</v>
      </c>
      <c r="D1374" s="56"/>
      <c r="E1374" s="56">
        <v>0.19500000000000001</v>
      </c>
      <c r="F1374">
        <f>Table3[[#This Row],[DivPay]]*4</f>
        <v>0.78</v>
      </c>
      <c r="G1374" s="2">
        <f>Table3[[#This Row],[FwdDiv]]/Table3[[#This Row],[SharePrice]]</f>
        <v>6.2042634425707923E-3</v>
      </c>
    </row>
    <row r="1375" spans="2:7" ht="16" x14ac:dyDescent="0.2">
      <c r="B1375" s="57">
        <v>43131</v>
      </c>
      <c r="C1375" s="56">
        <v>124.23</v>
      </c>
      <c r="D1375" s="56"/>
      <c r="E1375" s="56">
        <v>0.19500000000000001</v>
      </c>
      <c r="F1375">
        <f>Table3[[#This Row],[DivPay]]*4</f>
        <v>0.78</v>
      </c>
      <c r="G1375" s="2">
        <f>Table3[[#This Row],[FwdDiv]]/Table3[[#This Row],[SharePrice]]</f>
        <v>6.2786766481526205E-3</v>
      </c>
    </row>
    <row r="1376" spans="2:7" ht="16" x14ac:dyDescent="0.2">
      <c r="B1376" s="57">
        <v>43130</v>
      </c>
      <c r="C1376" s="56">
        <v>123.55</v>
      </c>
      <c r="D1376" s="56"/>
      <c r="E1376" s="56">
        <v>0.19500000000000001</v>
      </c>
      <c r="F1376">
        <f>Table3[[#This Row],[DivPay]]*4</f>
        <v>0.78</v>
      </c>
      <c r="G1376" s="2">
        <f>Table3[[#This Row],[FwdDiv]]/Table3[[#This Row],[SharePrice]]</f>
        <v>6.3132335087009309E-3</v>
      </c>
    </row>
    <row r="1377" spans="2:7" ht="16" x14ac:dyDescent="0.2">
      <c r="B1377" s="57">
        <v>43129</v>
      </c>
      <c r="C1377" s="56">
        <v>124.84</v>
      </c>
      <c r="D1377" s="56"/>
      <c r="E1377" s="56">
        <v>0.19500000000000001</v>
      </c>
      <c r="F1377">
        <f>Table3[[#This Row],[DivPay]]*4</f>
        <v>0.78</v>
      </c>
      <c r="G1377" s="2">
        <f>Table3[[#This Row],[FwdDiv]]/Table3[[#This Row],[SharePrice]]</f>
        <v>6.2479974367190003E-3</v>
      </c>
    </row>
    <row r="1378" spans="2:7" ht="16" x14ac:dyDescent="0.2">
      <c r="B1378" s="57">
        <v>43126</v>
      </c>
      <c r="C1378" s="56">
        <v>126.32</v>
      </c>
      <c r="D1378" s="56"/>
      <c r="E1378" s="56">
        <v>0.19500000000000001</v>
      </c>
      <c r="F1378">
        <f>Table3[[#This Row],[DivPay]]*4</f>
        <v>0.78</v>
      </c>
      <c r="G1378" s="2">
        <f>Table3[[#This Row],[FwdDiv]]/Table3[[#This Row],[SharePrice]]</f>
        <v>6.1747941735275499E-3</v>
      </c>
    </row>
    <row r="1379" spans="2:7" ht="16" x14ac:dyDescent="0.2">
      <c r="B1379" s="57">
        <v>43125</v>
      </c>
      <c r="C1379" s="56">
        <v>125.22</v>
      </c>
      <c r="D1379" s="56"/>
      <c r="E1379" s="56">
        <v>0.19500000000000001</v>
      </c>
      <c r="F1379">
        <f>Table3[[#This Row],[DivPay]]*4</f>
        <v>0.78</v>
      </c>
      <c r="G1379" s="2">
        <f>Table3[[#This Row],[FwdDiv]]/Table3[[#This Row],[SharePrice]]</f>
        <v>6.2290368950646867E-3</v>
      </c>
    </row>
    <row r="1380" spans="2:7" ht="16" x14ac:dyDescent="0.2">
      <c r="B1380" s="57">
        <v>43124</v>
      </c>
      <c r="C1380" s="56">
        <v>124.55</v>
      </c>
      <c r="D1380" s="56"/>
      <c r="E1380" s="56">
        <v>0.19500000000000001</v>
      </c>
      <c r="F1380">
        <f>Table3[[#This Row],[DivPay]]*4</f>
        <v>0.78</v>
      </c>
      <c r="G1380" s="2">
        <f>Table3[[#This Row],[FwdDiv]]/Table3[[#This Row],[SharePrice]]</f>
        <v>6.2625451625853076E-3</v>
      </c>
    </row>
    <row r="1381" spans="2:7" ht="16" x14ac:dyDescent="0.2">
      <c r="B1381" s="57">
        <v>43123</v>
      </c>
      <c r="C1381" s="56">
        <v>124.65</v>
      </c>
      <c r="D1381" s="56"/>
      <c r="E1381" s="56">
        <v>0.19500000000000001</v>
      </c>
      <c r="F1381">
        <f>Table3[[#This Row],[DivPay]]*4</f>
        <v>0.78</v>
      </c>
      <c r="G1381" s="2">
        <f>Table3[[#This Row],[FwdDiv]]/Table3[[#This Row],[SharePrice]]</f>
        <v>6.2575210589651022E-3</v>
      </c>
    </row>
    <row r="1382" spans="2:7" ht="16" x14ac:dyDescent="0.2">
      <c r="B1382" s="57">
        <v>43122</v>
      </c>
      <c r="C1382" s="56">
        <v>124.33</v>
      </c>
      <c r="D1382" s="56"/>
      <c r="E1382" s="56">
        <v>0.19500000000000001</v>
      </c>
      <c r="F1382">
        <f>Table3[[#This Row],[DivPay]]*4</f>
        <v>0.78</v>
      </c>
      <c r="G1382" s="2">
        <f>Table3[[#This Row],[FwdDiv]]/Table3[[#This Row],[SharePrice]]</f>
        <v>6.2736266387838817E-3</v>
      </c>
    </row>
    <row r="1383" spans="2:7" ht="16" x14ac:dyDescent="0.2">
      <c r="B1383" s="57">
        <v>43119</v>
      </c>
      <c r="C1383" s="56">
        <v>122.7</v>
      </c>
      <c r="D1383" s="56"/>
      <c r="E1383" s="56">
        <v>0.19500000000000001</v>
      </c>
      <c r="F1383">
        <f>Table3[[#This Row],[DivPay]]*4</f>
        <v>0.78</v>
      </c>
      <c r="G1383" s="2">
        <f>Table3[[#This Row],[FwdDiv]]/Table3[[#This Row],[SharePrice]]</f>
        <v>6.3569682151589247E-3</v>
      </c>
    </row>
    <row r="1384" spans="2:7" ht="16" x14ac:dyDescent="0.2">
      <c r="B1384" s="57">
        <v>43118</v>
      </c>
      <c r="C1384" s="56">
        <v>123.11</v>
      </c>
      <c r="D1384" s="56"/>
      <c r="E1384" s="56">
        <v>0.19500000000000001</v>
      </c>
      <c r="F1384">
        <f>Table3[[#This Row],[DivPay]]*4</f>
        <v>0.78</v>
      </c>
      <c r="G1384" s="2">
        <f>Table3[[#This Row],[FwdDiv]]/Table3[[#This Row],[SharePrice]]</f>
        <v>6.3357972544878568E-3</v>
      </c>
    </row>
    <row r="1385" spans="2:7" ht="16" x14ac:dyDescent="0.2">
      <c r="B1385" s="57">
        <v>43117</v>
      </c>
      <c r="C1385" s="56">
        <v>121.98</v>
      </c>
      <c r="D1385" s="56"/>
      <c r="E1385" s="56">
        <v>0.19500000000000001</v>
      </c>
      <c r="F1385">
        <f>Table3[[#This Row],[DivPay]]*4</f>
        <v>0.78</v>
      </c>
      <c r="G1385" s="2">
        <f>Table3[[#This Row],[FwdDiv]]/Table3[[#This Row],[SharePrice]]</f>
        <v>6.3944909001475651E-3</v>
      </c>
    </row>
    <row r="1386" spans="2:7" ht="16" x14ac:dyDescent="0.2">
      <c r="B1386" s="57">
        <v>43116</v>
      </c>
      <c r="C1386" s="56">
        <v>120.39</v>
      </c>
      <c r="D1386" s="56"/>
      <c r="E1386" s="56">
        <v>0.19500000000000001</v>
      </c>
      <c r="F1386">
        <f>Table3[[#This Row],[DivPay]]*4</f>
        <v>0.78</v>
      </c>
      <c r="G1386" s="2">
        <f>Table3[[#This Row],[FwdDiv]]/Table3[[#This Row],[SharePrice]]</f>
        <v>6.4789434338400204E-3</v>
      </c>
    </row>
    <row r="1387" spans="2:7" ht="16" x14ac:dyDescent="0.2">
      <c r="B1387" s="57">
        <v>43112</v>
      </c>
      <c r="C1387" s="56">
        <v>120.09</v>
      </c>
      <c r="D1387" s="56"/>
      <c r="E1387" s="56">
        <v>0.19500000000000001</v>
      </c>
      <c r="F1387">
        <f>Table3[[#This Row],[DivPay]]*4</f>
        <v>0.78</v>
      </c>
      <c r="G1387" s="2">
        <f>Table3[[#This Row],[FwdDiv]]/Table3[[#This Row],[SharePrice]]</f>
        <v>6.4951286535098679E-3</v>
      </c>
    </row>
    <row r="1388" spans="2:7" ht="16" x14ac:dyDescent="0.2">
      <c r="B1388" s="57">
        <v>43111</v>
      </c>
      <c r="C1388" s="56">
        <v>119.84</v>
      </c>
      <c r="D1388" s="56"/>
      <c r="E1388" s="56">
        <v>0.19500000000000001</v>
      </c>
      <c r="F1388">
        <f>Table3[[#This Row],[DivPay]]*4</f>
        <v>0.78</v>
      </c>
      <c r="G1388" s="2">
        <f>Table3[[#This Row],[FwdDiv]]/Table3[[#This Row],[SharePrice]]</f>
        <v>6.5086782376502002E-3</v>
      </c>
    </row>
    <row r="1389" spans="2:7" ht="16" x14ac:dyDescent="0.2">
      <c r="B1389" s="57">
        <v>43110</v>
      </c>
      <c r="C1389" s="56">
        <v>118.98</v>
      </c>
      <c r="D1389" s="56"/>
      <c r="E1389" s="56">
        <v>0.19500000000000001</v>
      </c>
      <c r="F1389">
        <f>Table3[[#This Row],[DivPay]]*4</f>
        <v>0.78</v>
      </c>
      <c r="G1389" s="2">
        <f>Table3[[#This Row],[FwdDiv]]/Table3[[#This Row],[SharePrice]]</f>
        <v>6.5557236510337871E-3</v>
      </c>
    </row>
    <row r="1390" spans="2:7" ht="16" x14ac:dyDescent="0.2">
      <c r="B1390" s="57">
        <v>43109</v>
      </c>
      <c r="C1390" s="56">
        <v>119.11</v>
      </c>
      <c r="D1390" s="56"/>
      <c r="E1390" s="56">
        <v>0.19500000000000001</v>
      </c>
      <c r="F1390">
        <f>Table3[[#This Row],[DivPay]]*4</f>
        <v>0.78</v>
      </c>
      <c r="G1390" s="2">
        <f>Table3[[#This Row],[FwdDiv]]/Table3[[#This Row],[SharePrice]]</f>
        <v>6.5485685500797581E-3</v>
      </c>
    </row>
    <row r="1391" spans="2:7" ht="16" x14ac:dyDescent="0.2">
      <c r="B1391" s="57">
        <v>43108</v>
      </c>
      <c r="C1391" s="56">
        <v>119.34</v>
      </c>
      <c r="D1391" s="56"/>
      <c r="E1391" s="56">
        <v>0.19500000000000001</v>
      </c>
      <c r="F1391">
        <f>Table3[[#This Row],[DivPay]]*4</f>
        <v>0.78</v>
      </c>
      <c r="G1391" s="2">
        <f>Table3[[#This Row],[FwdDiv]]/Table3[[#This Row],[SharePrice]]</f>
        <v>6.5359477124183009E-3</v>
      </c>
    </row>
    <row r="1392" spans="2:7" ht="16" x14ac:dyDescent="0.2">
      <c r="B1392" s="57">
        <v>43105</v>
      </c>
      <c r="C1392" s="56">
        <v>118.86</v>
      </c>
      <c r="D1392" s="56"/>
      <c r="E1392" s="56">
        <v>0.19500000000000001</v>
      </c>
      <c r="F1392">
        <f>Table3[[#This Row],[DivPay]]*4</f>
        <v>0.78</v>
      </c>
      <c r="G1392" s="2">
        <f>Table3[[#This Row],[FwdDiv]]/Table3[[#This Row],[SharePrice]]</f>
        <v>6.5623422513881877E-3</v>
      </c>
    </row>
    <row r="1393" spans="2:7" ht="16" x14ac:dyDescent="0.2">
      <c r="B1393" s="57">
        <v>43104</v>
      </c>
      <c r="C1393" s="56">
        <v>116.08</v>
      </c>
      <c r="D1393" s="56"/>
      <c r="E1393" s="56">
        <v>0.19500000000000001</v>
      </c>
      <c r="F1393">
        <f>Table3[[#This Row],[DivPay]]*4</f>
        <v>0.78</v>
      </c>
      <c r="G1393" s="2">
        <f>Table3[[#This Row],[FwdDiv]]/Table3[[#This Row],[SharePrice]]</f>
        <v>6.719503790489318E-3</v>
      </c>
    </row>
    <row r="1394" spans="2:7" ht="16" x14ac:dyDescent="0.2">
      <c r="B1394" s="57">
        <v>43103</v>
      </c>
      <c r="C1394" s="56">
        <v>115.65</v>
      </c>
      <c r="D1394" s="56"/>
      <c r="E1394" s="56">
        <v>0.19500000000000001</v>
      </c>
      <c r="F1394">
        <f>Table3[[#This Row],[DivPay]]*4</f>
        <v>0.78</v>
      </c>
      <c r="G1394" s="2">
        <f>Table3[[#This Row],[FwdDiv]]/Table3[[#This Row],[SharePrice]]</f>
        <v>6.7444876783398187E-3</v>
      </c>
    </row>
    <row r="1395" spans="2:7" ht="16" x14ac:dyDescent="0.2">
      <c r="B1395" s="57">
        <v>43102</v>
      </c>
      <c r="C1395" s="56">
        <v>114.51</v>
      </c>
      <c r="D1395" s="56"/>
      <c r="E1395" s="56">
        <v>0.19500000000000001</v>
      </c>
      <c r="F1395">
        <f>Table3[[#This Row],[DivPay]]*4</f>
        <v>0.78</v>
      </c>
      <c r="G1395" s="2">
        <f>Table3[[#This Row],[FwdDiv]]/Table3[[#This Row],[SharePrice]]</f>
        <v>6.8116321718627191E-3</v>
      </c>
    </row>
    <row r="1396" spans="2:7" ht="16" x14ac:dyDescent="0.2">
      <c r="B1396" s="57">
        <v>43098</v>
      </c>
      <c r="C1396" s="56">
        <v>114.02</v>
      </c>
      <c r="D1396" s="56"/>
      <c r="E1396" s="56">
        <v>0.19500000000000001</v>
      </c>
      <c r="F1396">
        <f>Table3[[#This Row],[DivPay]]*4</f>
        <v>0.78</v>
      </c>
      <c r="G1396" s="2">
        <f>Table3[[#This Row],[FwdDiv]]/Table3[[#This Row],[SharePrice]]</f>
        <v>6.8409051043676556E-3</v>
      </c>
    </row>
    <row r="1397" spans="2:7" ht="16" x14ac:dyDescent="0.2">
      <c r="B1397" s="57">
        <v>43097</v>
      </c>
      <c r="C1397" s="56">
        <v>114.35</v>
      </c>
      <c r="D1397" s="56"/>
      <c r="E1397" s="56">
        <v>0.19500000000000001</v>
      </c>
      <c r="F1397">
        <f>Table3[[#This Row],[DivPay]]*4</f>
        <v>0.78</v>
      </c>
      <c r="G1397" s="2">
        <f>Table3[[#This Row],[FwdDiv]]/Table3[[#This Row],[SharePrice]]</f>
        <v>6.8211630957586361E-3</v>
      </c>
    </row>
    <row r="1398" spans="2:7" ht="16" x14ac:dyDescent="0.2">
      <c r="B1398" s="57">
        <v>43096</v>
      </c>
      <c r="C1398" s="56">
        <v>114.02</v>
      </c>
      <c r="D1398" s="56"/>
      <c r="E1398" s="56">
        <v>0.19500000000000001</v>
      </c>
      <c r="F1398">
        <f>Table3[[#This Row],[DivPay]]*4</f>
        <v>0.78</v>
      </c>
      <c r="G1398" s="2">
        <f>Table3[[#This Row],[FwdDiv]]/Table3[[#This Row],[SharePrice]]</f>
        <v>6.8409051043676556E-3</v>
      </c>
    </row>
    <row r="1399" spans="2:7" ht="16" x14ac:dyDescent="0.2">
      <c r="B1399" s="57">
        <v>43095</v>
      </c>
      <c r="C1399" s="56">
        <v>112.99</v>
      </c>
      <c r="D1399" s="56"/>
      <c r="E1399" s="56">
        <v>0.19500000000000001</v>
      </c>
      <c r="F1399">
        <f>Table3[[#This Row],[DivPay]]*4</f>
        <v>0.78</v>
      </c>
      <c r="G1399" s="2">
        <f>Table3[[#This Row],[FwdDiv]]/Table3[[#This Row],[SharePrice]]</f>
        <v>6.9032657757323659E-3</v>
      </c>
    </row>
    <row r="1400" spans="2:7" ht="16" x14ac:dyDescent="0.2">
      <c r="B1400" s="57">
        <v>43091</v>
      </c>
      <c r="C1400" s="56">
        <v>112.69</v>
      </c>
      <c r="D1400" s="56"/>
      <c r="E1400" s="56">
        <v>0.19500000000000001</v>
      </c>
      <c r="F1400">
        <f>Table3[[#This Row],[DivPay]]*4</f>
        <v>0.78</v>
      </c>
      <c r="G1400" s="2">
        <f>Table3[[#This Row],[FwdDiv]]/Table3[[#This Row],[SharePrice]]</f>
        <v>6.9216434466234811E-3</v>
      </c>
    </row>
    <row r="1401" spans="2:7" ht="16" x14ac:dyDescent="0.2">
      <c r="B1401" s="57">
        <v>43090</v>
      </c>
      <c r="C1401" s="56">
        <v>112.41</v>
      </c>
      <c r="D1401" s="56"/>
      <c r="E1401" s="56">
        <v>0.19500000000000001</v>
      </c>
      <c r="F1401">
        <f>Table3[[#This Row],[DivPay]]*4</f>
        <v>0.78</v>
      </c>
      <c r="G1401" s="2">
        <f>Table3[[#This Row],[FwdDiv]]/Table3[[#This Row],[SharePrice]]</f>
        <v>6.9388844408860423E-3</v>
      </c>
    </row>
    <row r="1402" spans="2:7" ht="16" x14ac:dyDescent="0.2">
      <c r="B1402" s="57">
        <v>43089</v>
      </c>
      <c r="C1402" s="56">
        <v>112.12</v>
      </c>
      <c r="D1402" s="56"/>
      <c r="E1402" s="56">
        <v>0.19500000000000001</v>
      </c>
      <c r="F1402">
        <f>Table3[[#This Row],[DivPay]]*4</f>
        <v>0.78</v>
      </c>
      <c r="G1402" s="2">
        <f>Table3[[#This Row],[FwdDiv]]/Table3[[#This Row],[SharePrice]]</f>
        <v>6.956831965750981E-3</v>
      </c>
    </row>
    <row r="1403" spans="2:7" ht="16" x14ac:dyDescent="0.2">
      <c r="B1403" s="57">
        <v>43088</v>
      </c>
      <c r="C1403" s="56">
        <v>112.14</v>
      </c>
      <c r="D1403" s="56"/>
      <c r="E1403" s="56">
        <v>0.19500000000000001</v>
      </c>
      <c r="F1403">
        <f>Table3[[#This Row],[DivPay]]*4</f>
        <v>0.78</v>
      </c>
      <c r="G1403" s="2">
        <f>Table3[[#This Row],[FwdDiv]]/Table3[[#This Row],[SharePrice]]</f>
        <v>6.9555912252541466E-3</v>
      </c>
    </row>
    <row r="1404" spans="2:7" ht="16" x14ac:dyDescent="0.2">
      <c r="B1404" s="57">
        <v>43087</v>
      </c>
      <c r="C1404" s="56">
        <v>113.55</v>
      </c>
      <c r="D1404" s="56"/>
      <c r="E1404" s="56">
        <v>0.19500000000000001</v>
      </c>
      <c r="F1404">
        <f>Table3[[#This Row],[DivPay]]*4</f>
        <v>0.78</v>
      </c>
      <c r="G1404" s="2">
        <f>Table3[[#This Row],[FwdDiv]]/Table3[[#This Row],[SharePrice]]</f>
        <v>6.8692206076618233E-3</v>
      </c>
    </row>
    <row r="1405" spans="2:7" ht="16" x14ac:dyDescent="0.2">
      <c r="B1405" s="57">
        <v>43084</v>
      </c>
      <c r="C1405" s="56">
        <v>113.82</v>
      </c>
      <c r="D1405" s="56"/>
      <c r="E1405" s="56">
        <v>0.19500000000000001</v>
      </c>
      <c r="F1405">
        <f>Table3[[#This Row],[DivPay]]*4</f>
        <v>0.78</v>
      </c>
      <c r="G1405" s="2">
        <f>Table3[[#This Row],[FwdDiv]]/Table3[[#This Row],[SharePrice]]</f>
        <v>6.8529256721138647E-3</v>
      </c>
    </row>
    <row r="1406" spans="2:7" ht="16" x14ac:dyDescent="0.2">
      <c r="B1406" s="57">
        <v>43083</v>
      </c>
      <c r="C1406" s="56">
        <v>112.92</v>
      </c>
      <c r="D1406" s="56"/>
      <c r="E1406" s="56">
        <v>0.19500000000000001</v>
      </c>
      <c r="F1406">
        <f>Table3[[#This Row],[DivPay]]*4</f>
        <v>0.78</v>
      </c>
      <c r="G1406" s="2">
        <f>Table3[[#This Row],[FwdDiv]]/Table3[[#This Row],[SharePrice]]</f>
        <v>6.9075451647183849E-3</v>
      </c>
    </row>
    <row r="1407" spans="2:7" ht="16" x14ac:dyDescent="0.2">
      <c r="B1407" s="57">
        <v>43082</v>
      </c>
      <c r="C1407" s="56">
        <v>113.31</v>
      </c>
      <c r="D1407" s="56"/>
      <c r="E1407" s="56">
        <v>0.19500000000000001</v>
      </c>
      <c r="F1407">
        <f>Table3[[#This Row],[DivPay]]*4</f>
        <v>0.78</v>
      </c>
      <c r="G1407" s="2">
        <f>Table3[[#This Row],[FwdDiv]]/Table3[[#This Row],[SharePrice]]</f>
        <v>6.8837701879798782E-3</v>
      </c>
    </row>
    <row r="1408" spans="2:7" ht="16" x14ac:dyDescent="0.2">
      <c r="B1408" s="57">
        <v>43081</v>
      </c>
      <c r="C1408" s="56">
        <v>113.46</v>
      </c>
      <c r="D1408" s="56"/>
      <c r="E1408" s="56">
        <v>0.19500000000000001</v>
      </c>
      <c r="F1408">
        <f>Table3[[#This Row],[DivPay]]*4</f>
        <v>0.78</v>
      </c>
      <c r="G1408" s="2">
        <f>Table3[[#This Row],[FwdDiv]]/Table3[[#This Row],[SharePrice]]</f>
        <v>6.874669487043893E-3</v>
      </c>
    </row>
    <row r="1409" spans="2:7" ht="16" x14ac:dyDescent="0.2">
      <c r="B1409" s="57">
        <v>43080</v>
      </c>
      <c r="C1409" s="56">
        <v>112.37</v>
      </c>
      <c r="D1409" s="56"/>
      <c r="E1409" s="56">
        <v>0.19500000000000001</v>
      </c>
      <c r="F1409">
        <f>Table3[[#This Row],[DivPay]]*4</f>
        <v>0.78</v>
      </c>
      <c r="G1409" s="2">
        <f>Table3[[#This Row],[FwdDiv]]/Table3[[#This Row],[SharePrice]]</f>
        <v>6.9413544540357745E-3</v>
      </c>
    </row>
    <row r="1410" spans="2:7" ht="16" x14ac:dyDescent="0.2">
      <c r="B1410" s="57">
        <v>43077</v>
      </c>
      <c r="C1410" s="56">
        <v>112.6</v>
      </c>
      <c r="D1410" s="56"/>
      <c r="E1410" s="56">
        <v>0.19500000000000001</v>
      </c>
      <c r="F1410">
        <f>Table3[[#This Row],[DivPay]]*4</f>
        <v>0.78</v>
      </c>
      <c r="G1410" s="2">
        <f>Table3[[#This Row],[FwdDiv]]/Table3[[#This Row],[SharePrice]]</f>
        <v>6.9271758436944943E-3</v>
      </c>
    </row>
    <row r="1411" spans="2:7" ht="16" x14ac:dyDescent="0.2">
      <c r="B1411" s="57">
        <v>43076</v>
      </c>
      <c r="C1411" s="56">
        <v>111.4</v>
      </c>
      <c r="D1411" s="56"/>
      <c r="E1411" s="56">
        <v>0.19500000000000001</v>
      </c>
      <c r="F1411">
        <f>Table3[[#This Row],[DivPay]]*4</f>
        <v>0.78</v>
      </c>
      <c r="G1411" s="2">
        <f>Table3[[#This Row],[FwdDiv]]/Table3[[#This Row],[SharePrice]]</f>
        <v>7.001795332136445E-3</v>
      </c>
    </row>
    <row r="1412" spans="2:7" ht="16" x14ac:dyDescent="0.2">
      <c r="B1412" s="57">
        <v>43075</v>
      </c>
      <c r="C1412" s="56">
        <v>109.74</v>
      </c>
      <c r="D1412" s="56"/>
      <c r="E1412" s="56">
        <v>0.19500000000000001</v>
      </c>
      <c r="F1412">
        <f>Table3[[#This Row],[DivPay]]*4</f>
        <v>0.78</v>
      </c>
      <c r="G1412" s="2">
        <f>Table3[[#This Row],[FwdDiv]]/Table3[[#This Row],[SharePrice]]</f>
        <v>7.1077091306724991E-3</v>
      </c>
    </row>
    <row r="1413" spans="2:7" ht="16" x14ac:dyDescent="0.2">
      <c r="B1413" s="57">
        <v>43074</v>
      </c>
      <c r="C1413" s="56">
        <v>108.58</v>
      </c>
      <c r="D1413" s="56"/>
      <c r="E1413" s="56">
        <v>0.19500000000000001</v>
      </c>
      <c r="F1413">
        <f>Table3[[#This Row],[DivPay]]*4</f>
        <v>0.78</v>
      </c>
      <c r="G1413" s="2">
        <f>Table3[[#This Row],[FwdDiv]]/Table3[[#This Row],[SharePrice]]</f>
        <v>7.1836433965739551E-3</v>
      </c>
    </row>
    <row r="1414" spans="2:7" ht="16" x14ac:dyDescent="0.2">
      <c r="B1414" s="57">
        <v>43073</v>
      </c>
      <c r="C1414" s="56">
        <v>107.43</v>
      </c>
      <c r="D1414" s="56"/>
      <c r="E1414" s="56">
        <v>0.19500000000000001</v>
      </c>
      <c r="F1414">
        <f>Table3[[#This Row],[DivPay]]*4</f>
        <v>0.78</v>
      </c>
      <c r="G1414" s="2">
        <f>Table3[[#This Row],[FwdDiv]]/Table3[[#This Row],[SharePrice]]</f>
        <v>7.2605417481150514E-3</v>
      </c>
    </row>
    <row r="1415" spans="2:7" ht="16" x14ac:dyDescent="0.2">
      <c r="B1415" s="57">
        <v>43070</v>
      </c>
      <c r="C1415" s="56">
        <v>110.73</v>
      </c>
      <c r="D1415" s="56"/>
      <c r="E1415" s="56">
        <v>0.19500000000000001</v>
      </c>
      <c r="F1415">
        <f>Table3[[#This Row],[DivPay]]*4</f>
        <v>0.78</v>
      </c>
      <c r="G1415" s="2">
        <f>Table3[[#This Row],[FwdDiv]]/Table3[[#This Row],[SharePrice]]</f>
        <v>7.0441614738553241E-3</v>
      </c>
    </row>
    <row r="1416" spans="2:7" ht="16" x14ac:dyDescent="0.2">
      <c r="B1416" s="57">
        <v>43068</v>
      </c>
      <c r="C1416" s="56">
        <v>109.86</v>
      </c>
      <c r="D1416" s="56"/>
      <c r="E1416" s="56">
        <v>0.19500000000000001</v>
      </c>
      <c r="F1416">
        <f>Table3[[#This Row],[DivPay]]*4</f>
        <v>0.78</v>
      </c>
      <c r="G1416" s="2">
        <f>Table3[[#This Row],[FwdDiv]]/Table3[[#This Row],[SharePrice]]</f>
        <v>7.0999453850354999E-3</v>
      </c>
    </row>
    <row r="1417" spans="2:7" ht="16" x14ac:dyDescent="0.2">
      <c r="B1417" s="57">
        <v>43067</v>
      </c>
      <c r="C1417" s="56">
        <v>113.36</v>
      </c>
      <c r="D1417" s="56"/>
      <c r="E1417" s="56">
        <v>0.19500000000000001</v>
      </c>
      <c r="F1417">
        <f>Table3[[#This Row],[DivPay]]*4</f>
        <v>0.78</v>
      </c>
      <c r="G1417" s="2">
        <f>Table3[[#This Row],[FwdDiv]]/Table3[[#This Row],[SharePrice]]</f>
        <v>6.8807339449541288E-3</v>
      </c>
    </row>
    <row r="1418" spans="2:7" ht="16" x14ac:dyDescent="0.2">
      <c r="B1418" s="57">
        <v>43066</v>
      </c>
      <c r="C1418" s="56">
        <v>112.38</v>
      </c>
      <c r="D1418" s="56"/>
      <c r="E1418" s="56">
        <v>0.19500000000000001</v>
      </c>
      <c r="F1418">
        <f>Table3[[#This Row],[DivPay]]*4</f>
        <v>0.78</v>
      </c>
      <c r="G1418" s="2">
        <f>Table3[[#This Row],[FwdDiv]]/Table3[[#This Row],[SharePrice]]</f>
        <v>6.9407367859049655E-3</v>
      </c>
    </row>
    <row r="1419" spans="2:7" ht="16" x14ac:dyDescent="0.2">
      <c r="B1419" s="57">
        <v>43063</v>
      </c>
      <c r="C1419" s="56">
        <v>111.97</v>
      </c>
      <c r="D1419" s="56"/>
      <c r="E1419" s="56">
        <v>0.19500000000000001</v>
      </c>
      <c r="F1419">
        <f>Table3[[#This Row],[DivPay]]*4</f>
        <v>0.78</v>
      </c>
      <c r="G1419" s="2">
        <f>Table3[[#This Row],[FwdDiv]]/Table3[[#This Row],[SharePrice]]</f>
        <v>6.9661516477627942E-3</v>
      </c>
    </row>
    <row r="1420" spans="2:7" ht="16" x14ac:dyDescent="0.2">
      <c r="B1420" s="57">
        <v>43061</v>
      </c>
      <c r="C1420" s="56">
        <v>110.82</v>
      </c>
      <c r="D1420" s="56"/>
      <c r="E1420" s="56">
        <v>0.19500000000000001</v>
      </c>
      <c r="F1420">
        <f>Table3[[#This Row],[DivPay]]*4</f>
        <v>0.78</v>
      </c>
      <c r="G1420" s="2">
        <f>Table3[[#This Row],[FwdDiv]]/Table3[[#This Row],[SharePrice]]</f>
        <v>7.0384407146724427E-3</v>
      </c>
    </row>
    <row r="1421" spans="2:7" ht="16" x14ac:dyDescent="0.2">
      <c r="B1421" s="57">
        <v>43060</v>
      </c>
      <c r="C1421" s="56">
        <v>111.45</v>
      </c>
      <c r="D1421" s="56"/>
      <c r="E1421" s="56">
        <v>0.19500000000000001</v>
      </c>
      <c r="F1421">
        <f>Table3[[#This Row],[DivPay]]*4</f>
        <v>0.78</v>
      </c>
      <c r="G1421" s="2">
        <f>Table3[[#This Row],[FwdDiv]]/Table3[[#This Row],[SharePrice]]</f>
        <v>6.9986541049798113E-3</v>
      </c>
    </row>
    <row r="1422" spans="2:7" ht="16" x14ac:dyDescent="0.2">
      <c r="B1422" s="57">
        <v>43059</v>
      </c>
      <c r="C1422" s="56">
        <v>109.95</v>
      </c>
      <c r="D1422" s="56"/>
      <c r="E1422" s="56">
        <v>0.19500000000000001</v>
      </c>
      <c r="F1422">
        <f>Table3[[#This Row],[DivPay]]*4</f>
        <v>0.78</v>
      </c>
      <c r="G1422" s="2">
        <f>Table3[[#This Row],[FwdDiv]]/Table3[[#This Row],[SharePrice]]</f>
        <v>7.0941336971350613E-3</v>
      </c>
    </row>
    <row r="1423" spans="2:7" ht="16" x14ac:dyDescent="0.2">
      <c r="B1423" s="57">
        <v>43056</v>
      </c>
      <c r="C1423" s="56">
        <v>109.82</v>
      </c>
      <c r="D1423" s="56"/>
      <c r="E1423" s="56">
        <v>0.19500000000000001</v>
      </c>
      <c r="F1423">
        <f>Table3[[#This Row],[DivPay]]*4</f>
        <v>0.78</v>
      </c>
      <c r="G1423" s="2">
        <f>Table3[[#This Row],[FwdDiv]]/Table3[[#This Row],[SharePrice]]</f>
        <v>7.1025314150427983E-3</v>
      </c>
    </row>
    <row r="1424" spans="2:7" ht="16" x14ac:dyDescent="0.2">
      <c r="B1424" s="57">
        <v>43055</v>
      </c>
      <c r="C1424" s="56">
        <v>111.02</v>
      </c>
      <c r="D1424" s="56">
        <v>0.19500000000000001</v>
      </c>
      <c r="E1424" s="56">
        <v>0.19500000000000001</v>
      </c>
      <c r="F1424">
        <f>Table3[[#This Row],[DivPay]]*4</f>
        <v>0.78</v>
      </c>
      <c r="G1424" s="2">
        <f>Table3[[#This Row],[FwdDiv]]/Table3[[#This Row],[SharePrice]]</f>
        <v>7.0257611241217807E-3</v>
      </c>
    </row>
    <row r="1425" spans="2:7" ht="16" x14ac:dyDescent="0.2">
      <c r="B1425" s="57">
        <v>43054</v>
      </c>
      <c r="C1425" s="56">
        <v>110.25</v>
      </c>
      <c r="D1425" s="56"/>
      <c r="E1425" s="56">
        <v>0.16500000000000001</v>
      </c>
      <c r="F1425">
        <f>Table3[[#This Row],[DivPay]]*4</f>
        <v>0.66</v>
      </c>
      <c r="G1425" s="2">
        <f>Table3[[#This Row],[FwdDiv]]/Table3[[#This Row],[SharePrice]]</f>
        <v>5.9863945578231296E-3</v>
      </c>
    </row>
    <row r="1426" spans="2:7" ht="16" x14ac:dyDescent="0.2">
      <c r="B1426" s="57">
        <v>43053</v>
      </c>
      <c r="C1426" s="56">
        <v>111.98</v>
      </c>
      <c r="D1426" s="56"/>
      <c r="E1426" s="56">
        <v>0.16500000000000001</v>
      </c>
      <c r="F1426">
        <f>Table3[[#This Row],[DivPay]]*4</f>
        <v>0.66</v>
      </c>
      <c r="G1426" s="2">
        <f>Table3[[#This Row],[FwdDiv]]/Table3[[#This Row],[SharePrice]]</f>
        <v>5.893909626719057E-3</v>
      </c>
    </row>
    <row r="1427" spans="2:7" ht="16" x14ac:dyDescent="0.2">
      <c r="B1427" s="57">
        <v>43052</v>
      </c>
      <c r="C1427" s="56">
        <v>111.4</v>
      </c>
      <c r="D1427" s="56"/>
      <c r="E1427" s="56">
        <v>0.16500000000000001</v>
      </c>
      <c r="F1427">
        <f>Table3[[#This Row],[DivPay]]*4</f>
        <v>0.66</v>
      </c>
      <c r="G1427" s="2">
        <f>Table3[[#This Row],[FwdDiv]]/Table3[[#This Row],[SharePrice]]</f>
        <v>5.9245960502692999E-3</v>
      </c>
    </row>
    <row r="1428" spans="2:7" ht="16" x14ac:dyDescent="0.2">
      <c r="B1428" s="57">
        <v>43049</v>
      </c>
      <c r="C1428" s="56">
        <v>111.88</v>
      </c>
      <c r="D1428" s="56"/>
      <c r="E1428" s="56">
        <v>0.16500000000000001</v>
      </c>
      <c r="F1428">
        <f>Table3[[#This Row],[DivPay]]*4</f>
        <v>0.66</v>
      </c>
      <c r="G1428" s="2">
        <f>Table3[[#This Row],[FwdDiv]]/Table3[[#This Row],[SharePrice]]</f>
        <v>5.8991776903825534E-3</v>
      </c>
    </row>
    <row r="1429" spans="2:7" ht="16" x14ac:dyDescent="0.2">
      <c r="B1429" s="57">
        <v>43048</v>
      </c>
      <c r="C1429" s="56">
        <v>112.14</v>
      </c>
      <c r="D1429" s="56"/>
      <c r="E1429" s="56">
        <v>0.16500000000000001</v>
      </c>
      <c r="F1429">
        <f>Table3[[#This Row],[DivPay]]*4</f>
        <v>0.66</v>
      </c>
      <c r="G1429" s="2">
        <f>Table3[[#This Row],[FwdDiv]]/Table3[[#This Row],[SharePrice]]</f>
        <v>5.8855002675227393E-3</v>
      </c>
    </row>
    <row r="1430" spans="2:7" ht="16" x14ac:dyDescent="0.2">
      <c r="B1430" s="57">
        <v>43047</v>
      </c>
      <c r="C1430" s="56">
        <v>112.47</v>
      </c>
      <c r="D1430" s="56"/>
      <c r="E1430" s="56">
        <v>0.16500000000000001</v>
      </c>
      <c r="F1430">
        <f>Table3[[#This Row],[DivPay]]*4</f>
        <v>0.66</v>
      </c>
      <c r="G1430" s="2">
        <f>Table3[[#This Row],[FwdDiv]]/Table3[[#This Row],[SharePrice]]</f>
        <v>5.8682315284075753E-3</v>
      </c>
    </row>
    <row r="1431" spans="2:7" ht="16" x14ac:dyDescent="0.2">
      <c r="B1431" s="57">
        <v>43046</v>
      </c>
      <c r="C1431" s="56">
        <v>112.09</v>
      </c>
      <c r="D1431" s="56"/>
      <c r="E1431" s="56">
        <v>0.16500000000000001</v>
      </c>
      <c r="F1431">
        <f>Table3[[#This Row],[DivPay]]*4</f>
        <v>0.66</v>
      </c>
      <c r="G1431" s="2">
        <f>Table3[[#This Row],[FwdDiv]]/Table3[[#This Row],[SharePrice]]</f>
        <v>5.8881256133464181E-3</v>
      </c>
    </row>
    <row r="1432" spans="2:7" ht="16" x14ac:dyDescent="0.2">
      <c r="B1432" s="57">
        <v>43045</v>
      </c>
      <c r="C1432" s="56">
        <v>111.92</v>
      </c>
      <c r="D1432" s="56"/>
      <c r="E1432" s="56">
        <v>0.16500000000000001</v>
      </c>
      <c r="F1432">
        <f>Table3[[#This Row],[DivPay]]*4</f>
        <v>0.66</v>
      </c>
      <c r="G1432" s="2">
        <f>Table3[[#This Row],[FwdDiv]]/Table3[[#This Row],[SharePrice]]</f>
        <v>5.8970693352394573E-3</v>
      </c>
    </row>
    <row r="1433" spans="2:7" ht="16" x14ac:dyDescent="0.2">
      <c r="B1433" s="57">
        <v>43042</v>
      </c>
      <c r="C1433" s="56">
        <v>111.36</v>
      </c>
      <c r="D1433" s="56"/>
      <c r="E1433" s="56">
        <v>0.16500000000000001</v>
      </c>
      <c r="F1433">
        <f>Table3[[#This Row],[DivPay]]*4</f>
        <v>0.66</v>
      </c>
      <c r="G1433" s="2">
        <f>Table3[[#This Row],[FwdDiv]]/Table3[[#This Row],[SharePrice]]</f>
        <v>5.9267241379310351E-3</v>
      </c>
    </row>
    <row r="1434" spans="2:7" ht="16" x14ac:dyDescent="0.2">
      <c r="B1434" s="57">
        <v>43041</v>
      </c>
      <c r="C1434" s="56">
        <v>110.98</v>
      </c>
      <c r="D1434" s="56"/>
      <c r="E1434" s="56">
        <v>0.16500000000000001</v>
      </c>
      <c r="F1434">
        <f>Table3[[#This Row],[DivPay]]*4</f>
        <v>0.66</v>
      </c>
      <c r="G1434" s="2">
        <f>Table3[[#This Row],[FwdDiv]]/Table3[[#This Row],[SharePrice]]</f>
        <v>5.9470174806271403E-3</v>
      </c>
    </row>
    <row r="1435" spans="2:7" ht="16" x14ac:dyDescent="0.2">
      <c r="B1435" s="57">
        <v>43040</v>
      </c>
      <c r="C1435" s="56">
        <v>111.07</v>
      </c>
      <c r="D1435" s="56"/>
      <c r="E1435" s="56">
        <v>0.16500000000000001</v>
      </c>
      <c r="F1435">
        <f>Table3[[#This Row],[DivPay]]*4</f>
        <v>0.66</v>
      </c>
      <c r="G1435" s="2">
        <f>Table3[[#This Row],[FwdDiv]]/Table3[[#This Row],[SharePrice]]</f>
        <v>5.9421986134869905E-3</v>
      </c>
    </row>
    <row r="1436" spans="2:7" ht="16" x14ac:dyDescent="0.2">
      <c r="B1436" s="57">
        <v>43039</v>
      </c>
      <c r="C1436" s="56">
        <v>109.98</v>
      </c>
      <c r="D1436" s="56"/>
      <c r="E1436" s="56">
        <v>0.16500000000000001</v>
      </c>
      <c r="F1436">
        <f>Table3[[#This Row],[DivPay]]*4</f>
        <v>0.66</v>
      </c>
      <c r="G1436" s="2">
        <f>Table3[[#This Row],[FwdDiv]]/Table3[[#This Row],[SharePrice]]</f>
        <v>6.0010911074740861E-3</v>
      </c>
    </row>
    <row r="1437" spans="2:7" ht="16" x14ac:dyDescent="0.2">
      <c r="B1437" s="57">
        <v>43038</v>
      </c>
      <c r="C1437" s="56">
        <v>110.04</v>
      </c>
      <c r="D1437" s="56"/>
      <c r="E1437" s="56">
        <v>0.16500000000000001</v>
      </c>
      <c r="F1437">
        <f>Table3[[#This Row],[DivPay]]*4</f>
        <v>0.66</v>
      </c>
      <c r="G1437" s="2">
        <f>Table3[[#This Row],[FwdDiv]]/Table3[[#This Row],[SharePrice]]</f>
        <v>5.9978189749182115E-3</v>
      </c>
    </row>
    <row r="1438" spans="2:7" ht="16" x14ac:dyDescent="0.2">
      <c r="B1438" s="57">
        <v>43035</v>
      </c>
      <c r="C1438" s="56">
        <v>109.71</v>
      </c>
      <c r="D1438" s="56"/>
      <c r="E1438" s="56">
        <v>0.16500000000000001</v>
      </c>
      <c r="F1438">
        <f>Table3[[#This Row],[DivPay]]*4</f>
        <v>0.66</v>
      </c>
      <c r="G1438" s="2">
        <f>Table3[[#This Row],[FwdDiv]]/Table3[[#This Row],[SharePrice]]</f>
        <v>6.0158599945310367E-3</v>
      </c>
    </row>
    <row r="1439" spans="2:7" ht="16" x14ac:dyDescent="0.2">
      <c r="B1439" s="57">
        <v>43034</v>
      </c>
      <c r="C1439" s="56">
        <v>109.8</v>
      </c>
      <c r="D1439" s="56"/>
      <c r="E1439" s="56">
        <v>0.16500000000000001</v>
      </c>
      <c r="F1439">
        <f>Table3[[#This Row],[DivPay]]*4</f>
        <v>0.66</v>
      </c>
      <c r="G1439" s="2">
        <f>Table3[[#This Row],[FwdDiv]]/Table3[[#This Row],[SharePrice]]</f>
        <v>6.0109289617486343E-3</v>
      </c>
    </row>
    <row r="1440" spans="2:7" ht="16" x14ac:dyDescent="0.2">
      <c r="B1440" s="57">
        <v>43033</v>
      </c>
      <c r="C1440" s="56">
        <v>109.49</v>
      </c>
      <c r="D1440" s="56"/>
      <c r="E1440" s="56">
        <v>0.16500000000000001</v>
      </c>
      <c r="F1440">
        <f>Table3[[#This Row],[DivPay]]*4</f>
        <v>0.66</v>
      </c>
      <c r="G1440" s="2">
        <f>Table3[[#This Row],[FwdDiv]]/Table3[[#This Row],[SharePrice]]</f>
        <v>6.0279477577861E-3</v>
      </c>
    </row>
    <row r="1441" spans="2:7" ht="16" x14ac:dyDescent="0.2">
      <c r="B1441" s="57">
        <v>43032</v>
      </c>
      <c r="C1441" s="56">
        <v>108.41</v>
      </c>
      <c r="D1441" s="56"/>
      <c r="E1441" s="56">
        <v>0.16500000000000001</v>
      </c>
      <c r="F1441">
        <f>Table3[[#This Row],[DivPay]]*4</f>
        <v>0.66</v>
      </c>
      <c r="G1441" s="2">
        <f>Table3[[#This Row],[FwdDiv]]/Table3[[#This Row],[SharePrice]]</f>
        <v>6.0879992620606962E-3</v>
      </c>
    </row>
    <row r="1442" spans="2:7" ht="16" x14ac:dyDescent="0.2">
      <c r="B1442" s="57">
        <v>43031</v>
      </c>
      <c r="C1442" s="56">
        <v>107.53</v>
      </c>
      <c r="D1442" s="56"/>
      <c r="E1442" s="56">
        <v>0.16500000000000001</v>
      </c>
      <c r="F1442">
        <f>Table3[[#This Row],[DivPay]]*4</f>
        <v>0.66</v>
      </c>
      <c r="G1442" s="2">
        <f>Table3[[#This Row],[FwdDiv]]/Table3[[#This Row],[SharePrice]]</f>
        <v>6.1378220031619085E-3</v>
      </c>
    </row>
    <row r="1443" spans="2:7" ht="16" x14ac:dyDescent="0.2">
      <c r="B1443" s="57">
        <v>43028</v>
      </c>
      <c r="C1443" s="56">
        <v>107.55</v>
      </c>
      <c r="D1443" s="56"/>
      <c r="E1443" s="56">
        <v>0.16500000000000001</v>
      </c>
      <c r="F1443">
        <f>Table3[[#This Row],[DivPay]]*4</f>
        <v>0.66</v>
      </c>
      <c r="G1443" s="2">
        <f>Table3[[#This Row],[FwdDiv]]/Table3[[#This Row],[SharePrice]]</f>
        <v>6.1366806136680619E-3</v>
      </c>
    </row>
    <row r="1444" spans="2:7" ht="16" x14ac:dyDescent="0.2">
      <c r="B1444" s="57">
        <v>43027</v>
      </c>
      <c r="C1444" s="56">
        <v>107.02</v>
      </c>
      <c r="D1444" s="56"/>
      <c r="E1444" s="56">
        <v>0.16500000000000001</v>
      </c>
      <c r="F1444">
        <f>Table3[[#This Row],[DivPay]]*4</f>
        <v>0.66</v>
      </c>
      <c r="G1444" s="2">
        <f>Table3[[#This Row],[FwdDiv]]/Table3[[#This Row],[SharePrice]]</f>
        <v>6.1670715754064669E-3</v>
      </c>
    </row>
    <row r="1445" spans="2:7" ht="16" x14ac:dyDescent="0.2">
      <c r="B1445" s="57">
        <v>43026</v>
      </c>
      <c r="C1445" s="56">
        <v>107.8</v>
      </c>
      <c r="D1445" s="56"/>
      <c r="E1445" s="56">
        <v>0.16500000000000001</v>
      </c>
      <c r="F1445">
        <f>Table3[[#This Row],[DivPay]]*4</f>
        <v>0.66</v>
      </c>
      <c r="G1445" s="2">
        <f>Table3[[#This Row],[FwdDiv]]/Table3[[#This Row],[SharePrice]]</f>
        <v>6.1224489795918373E-3</v>
      </c>
    </row>
    <row r="1446" spans="2:7" ht="16" x14ac:dyDescent="0.2">
      <c r="B1446" s="57">
        <v>43025</v>
      </c>
      <c r="C1446" s="56">
        <v>107.54</v>
      </c>
      <c r="D1446" s="56"/>
      <c r="E1446" s="56">
        <v>0.16500000000000001</v>
      </c>
      <c r="F1446">
        <f>Table3[[#This Row],[DivPay]]*4</f>
        <v>0.66</v>
      </c>
      <c r="G1446" s="2">
        <f>Table3[[#This Row],[FwdDiv]]/Table3[[#This Row],[SharePrice]]</f>
        <v>6.1372512553468477E-3</v>
      </c>
    </row>
    <row r="1447" spans="2:7" ht="16" x14ac:dyDescent="0.2">
      <c r="B1447" s="57">
        <v>43024</v>
      </c>
      <c r="C1447" s="56">
        <v>108.3</v>
      </c>
      <c r="D1447" s="56"/>
      <c r="E1447" s="56">
        <v>0.16500000000000001</v>
      </c>
      <c r="F1447">
        <f>Table3[[#This Row],[DivPay]]*4</f>
        <v>0.66</v>
      </c>
      <c r="G1447" s="2">
        <f>Table3[[#This Row],[FwdDiv]]/Table3[[#This Row],[SharePrice]]</f>
        <v>6.0941828254847648E-3</v>
      </c>
    </row>
    <row r="1448" spans="2:7" ht="16" x14ac:dyDescent="0.2">
      <c r="B1448" s="57">
        <v>43021</v>
      </c>
      <c r="C1448" s="56">
        <v>108.66</v>
      </c>
      <c r="D1448" s="56"/>
      <c r="E1448" s="56">
        <v>0.16500000000000001</v>
      </c>
      <c r="F1448">
        <f>Table3[[#This Row],[DivPay]]*4</f>
        <v>0.66</v>
      </c>
      <c r="G1448" s="2">
        <f>Table3[[#This Row],[FwdDiv]]/Table3[[#This Row],[SharePrice]]</f>
        <v>6.0739922694643851E-3</v>
      </c>
    </row>
    <row r="1449" spans="2:7" ht="16" x14ac:dyDescent="0.2">
      <c r="B1449" s="57">
        <v>43020</v>
      </c>
      <c r="C1449" s="56">
        <v>108.11</v>
      </c>
      <c r="D1449" s="56"/>
      <c r="E1449" s="56">
        <v>0.16500000000000001</v>
      </c>
      <c r="F1449">
        <f>Table3[[#This Row],[DivPay]]*4</f>
        <v>0.66</v>
      </c>
      <c r="G1449" s="2">
        <f>Table3[[#This Row],[FwdDiv]]/Table3[[#This Row],[SharePrice]]</f>
        <v>6.1048931643696239E-3</v>
      </c>
    </row>
    <row r="1450" spans="2:7" ht="16" x14ac:dyDescent="0.2">
      <c r="B1450" s="57">
        <v>43019</v>
      </c>
      <c r="C1450" s="56">
        <v>108.44</v>
      </c>
      <c r="D1450" s="56"/>
      <c r="E1450" s="56">
        <v>0.16500000000000001</v>
      </c>
      <c r="F1450">
        <f>Table3[[#This Row],[DivPay]]*4</f>
        <v>0.66</v>
      </c>
      <c r="G1450" s="2">
        <f>Table3[[#This Row],[FwdDiv]]/Table3[[#This Row],[SharePrice]]</f>
        <v>6.0863150129103656E-3</v>
      </c>
    </row>
    <row r="1451" spans="2:7" ht="16" x14ac:dyDescent="0.2">
      <c r="B1451" s="57">
        <v>43018</v>
      </c>
      <c r="C1451" s="56">
        <v>107.31</v>
      </c>
      <c r="D1451" s="56"/>
      <c r="E1451" s="56">
        <v>0.16500000000000001</v>
      </c>
      <c r="F1451">
        <f>Table3[[#This Row],[DivPay]]*4</f>
        <v>0.66</v>
      </c>
      <c r="G1451" s="2">
        <f>Table3[[#This Row],[FwdDiv]]/Table3[[#This Row],[SharePrice]]</f>
        <v>6.1504053676265024E-3</v>
      </c>
    </row>
    <row r="1452" spans="2:7" ht="16" x14ac:dyDescent="0.2">
      <c r="B1452" s="57">
        <v>43017</v>
      </c>
      <c r="C1452" s="56">
        <v>107.01</v>
      </c>
      <c r="D1452" s="56"/>
      <c r="E1452" s="56">
        <v>0.16500000000000001</v>
      </c>
      <c r="F1452">
        <f>Table3[[#This Row],[DivPay]]*4</f>
        <v>0.66</v>
      </c>
      <c r="G1452" s="2">
        <f>Table3[[#This Row],[FwdDiv]]/Table3[[#This Row],[SharePrice]]</f>
        <v>6.1676478833753851E-3</v>
      </c>
    </row>
    <row r="1453" spans="2:7" ht="16" x14ac:dyDescent="0.2">
      <c r="B1453" s="57">
        <v>43014</v>
      </c>
      <c r="C1453" s="56">
        <v>106.73</v>
      </c>
      <c r="D1453" s="56"/>
      <c r="E1453" s="56">
        <v>0.16500000000000001</v>
      </c>
      <c r="F1453">
        <f>Table3[[#This Row],[DivPay]]*4</f>
        <v>0.66</v>
      </c>
      <c r="G1453" s="2">
        <f>Table3[[#This Row],[FwdDiv]]/Table3[[#This Row],[SharePrice]]</f>
        <v>6.1838283519160498E-3</v>
      </c>
    </row>
    <row r="1454" spans="2:7" ht="16" x14ac:dyDescent="0.2">
      <c r="B1454" s="57">
        <v>43013</v>
      </c>
      <c r="C1454" s="56">
        <v>106.24</v>
      </c>
      <c r="D1454" s="56"/>
      <c r="E1454" s="56">
        <v>0.16500000000000001</v>
      </c>
      <c r="F1454">
        <f>Table3[[#This Row],[DivPay]]*4</f>
        <v>0.66</v>
      </c>
      <c r="G1454" s="2">
        <f>Table3[[#This Row],[FwdDiv]]/Table3[[#This Row],[SharePrice]]</f>
        <v>6.2123493975903624E-3</v>
      </c>
    </row>
    <row r="1455" spans="2:7" ht="16" x14ac:dyDescent="0.2">
      <c r="B1455" s="57">
        <v>43012</v>
      </c>
      <c r="C1455" s="56">
        <v>105.31</v>
      </c>
      <c r="D1455" s="56"/>
      <c r="E1455" s="56">
        <v>0.16500000000000001</v>
      </c>
      <c r="F1455">
        <f>Table3[[#This Row],[DivPay]]*4</f>
        <v>0.66</v>
      </c>
      <c r="G1455" s="2">
        <f>Table3[[#This Row],[FwdDiv]]/Table3[[#This Row],[SharePrice]]</f>
        <v>6.2672110910644762E-3</v>
      </c>
    </row>
    <row r="1456" spans="2:7" ht="16" x14ac:dyDescent="0.2">
      <c r="B1456" s="57">
        <v>43011</v>
      </c>
      <c r="C1456" s="56">
        <v>105.59</v>
      </c>
      <c r="D1456" s="56"/>
      <c r="E1456" s="56">
        <v>0.16500000000000001</v>
      </c>
      <c r="F1456">
        <f>Table3[[#This Row],[DivPay]]*4</f>
        <v>0.66</v>
      </c>
      <c r="G1456" s="2">
        <f>Table3[[#This Row],[FwdDiv]]/Table3[[#This Row],[SharePrice]]</f>
        <v>6.2505919121128893E-3</v>
      </c>
    </row>
    <row r="1457" spans="2:7" ht="16" x14ac:dyDescent="0.2">
      <c r="B1457" s="57">
        <v>43010</v>
      </c>
      <c r="C1457" s="56">
        <v>105.44</v>
      </c>
      <c r="D1457" s="56"/>
      <c r="E1457" s="56">
        <v>0.16500000000000001</v>
      </c>
      <c r="F1457">
        <f>Table3[[#This Row],[DivPay]]*4</f>
        <v>0.66</v>
      </c>
      <c r="G1457" s="2">
        <f>Table3[[#This Row],[FwdDiv]]/Table3[[#This Row],[SharePrice]]</f>
        <v>6.2594840667678309E-3</v>
      </c>
    </row>
    <row r="1458" spans="2:7" ht="16" x14ac:dyDescent="0.2">
      <c r="B1458" s="57">
        <v>43007</v>
      </c>
      <c r="C1458" s="56">
        <v>105.24</v>
      </c>
      <c r="D1458" s="56"/>
      <c r="E1458" s="56">
        <v>0.16500000000000001</v>
      </c>
      <c r="F1458">
        <f>Table3[[#This Row],[DivPay]]*4</f>
        <v>0.66</v>
      </c>
      <c r="G1458" s="2">
        <f>Table3[[#This Row],[FwdDiv]]/Table3[[#This Row],[SharePrice]]</f>
        <v>6.2713797035347778E-3</v>
      </c>
    </row>
    <row r="1459" spans="2:7" ht="16" x14ac:dyDescent="0.2">
      <c r="B1459" s="57">
        <v>43006</v>
      </c>
      <c r="C1459" s="56">
        <v>104.58</v>
      </c>
      <c r="D1459" s="56"/>
      <c r="E1459" s="56">
        <v>0.16500000000000001</v>
      </c>
      <c r="F1459">
        <f>Table3[[#This Row],[DivPay]]*4</f>
        <v>0.66</v>
      </c>
      <c r="G1459" s="2">
        <f>Table3[[#This Row],[FwdDiv]]/Table3[[#This Row],[SharePrice]]</f>
        <v>6.3109581181870341E-3</v>
      </c>
    </row>
    <row r="1460" spans="2:7" ht="16" x14ac:dyDescent="0.2">
      <c r="B1460" s="57">
        <v>43005</v>
      </c>
      <c r="C1460" s="56">
        <v>103.89</v>
      </c>
      <c r="D1460" s="56"/>
      <c r="E1460" s="56">
        <v>0.16500000000000001</v>
      </c>
      <c r="F1460">
        <f>Table3[[#This Row],[DivPay]]*4</f>
        <v>0.66</v>
      </c>
      <c r="G1460" s="2">
        <f>Table3[[#This Row],[FwdDiv]]/Table3[[#This Row],[SharePrice]]</f>
        <v>6.3528732313023395E-3</v>
      </c>
    </row>
    <row r="1461" spans="2:7" ht="16" x14ac:dyDescent="0.2">
      <c r="B1461" s="57">
        <v>43004</v>
      </c>
      <c r="C1461" s="56">
        <v>102.94</v>
      </c>
      <c r="D1461" s="56"/>
      <c r="E1461" s="56">
        <v>0.16500000000000001</v>
      </c>
      <c r="F1461">
        <f>Table3[[#This Row],[DivPay]]*4</f>
        <v>0.66</v>
      </c>
      <c r="G1461" s="2">
        <f>Table3[[#This Row],[FwdDiv]]/Table3[[#This Row],[SharePrice]]</f>
        <v>6.4115018457353802E-3</v>
      </c>
    </row>
    <row r="1462" spans="2:7" ht="16" x14ac:dyDescent="0.2">
      <c r="B1462" s="57">
        <v>43003</v>
      </c>
      <c r="C1462" s="56">
        <v>103.02</v>
      </c>
      <c r="D1462" s="56"/>
      <c r="E1462" s="56">
        <v>0.16500000000000001</v>
      </c>
      <c r="F1462">
        <f>Table3[[#This Row],[DivPay]]*4</f>
        <v>0.66</v>
      </c>
      <c r="G1462" s="2">
        <f>Table3[[#This Row],[FwdDiv]]/Table3[[#This Row],[SharePrice]]</f>
        <v>6.4065230052417011E-3</v>
      </c>
    </row>
    <row r="1463" spans="2:7" ht="16" x14ac:dyDescent="0.2">
      <c r="B1463" s="57">
        <v>43000</v>
      </c>
      <c r="C1463" s="56">
        <v>105.56</v>
      </c>
      <c r="D1463" s="56"/>
      <c r="E1463" s="56">
        <v>0.16500000000000001</v>
      </c>
      <c r="F1463">
        <f>Table3[[#This Row],[DivPay]]*4</f>
        <v>0.66</v>
      </c>
      <c r="G1463" s="2">
        <f>Table3[[#This Row],[FwdDiv]]/Table3[[#This Row],[SharePrice]]</f>
        <v>6.2523683213338383E-3</v>
      </c>
    </row>
    <row r="1464" spans="2:7" ht="16" x14ac:dyDescent="0.2">
      <c r="B1464" s="57">
        <v>42999</v>
      </c>
      <c r="C1464" s="56">
        <v>105.31</v>
      </c>
      <c r="D1464" s="56"/>
      <c r="E1464" s="56">
        <v>0.16500000000000001</v>
      </c>
      <c r="F1464">
        <f>Table3[[#This Row],[DivPay]]*4</f>
        <v>0.66</v>
      </c>
      <c r="G1464" s="2">
        <f>Table3[[#This Row],[FwdDiv]]/Table3[[#This Row],[SharePrice]]</f>
        <v>6.2672110910644762E-3</v>
      </c>
    </row>
    <row r="1465" spans="2:7" ht="16" x14ac:dyDescent="0.2">
      <c r="B1465" s="57">
        <v>42998</v>
      </c>
      <c r="C1465" s="56">
        <v>104.97</v>
      </c>
      <c r="D1465" s="56"/>
      <c r="E1465" s="56">
        <v>0.16500000000000001</v>
      </c>
      <c r="F1465">
        <f>Table3[[#This Row],[DivPay]]*4</f>
        <v>0.66</v>
      </c>
      <c r="G1465" s="2">
        <f>Table3[[#This Row],[FwdDiv]]/Table3[[#This Row],[SharePrice]]</f>
        <v>6.2875107173478145E-3</v>
      </c>
    </row>
    <row r="1466" spans="2:7" ht="16" x14ac:dyDescent="0.2">
      <c r="B1466" s="57">
        <v>42997</v>
      </c>
      <c r="C1466" s="56">
        <v>105.41</v>
      </c>
      <c r="D1466" s="56"/>
      <c r="E1466" s="56">
        <v>0.16500000000000001</v>
      </c>
      <c r="F1466">
        <f>Table3[[#This Row],[DivPay]]*4</f>
        <v>0.66</v>
      </c>
      <c r="G1466" s="2">
        <f>Table3[[#This Row],[FwdDiv]]/Table3[[#This Row],[SharePrice]]</f>
        <v>6.2612655345792622E-3</v>
      </c>
    </row>
    <row r="1467" spans="2:7" ht="16" x14ac:dyDescent="0.2">
      <c r="B1467" s="57">
        <v>42996</v>
      </c>
      <c r="C1467" s="56">
        <v>104.83</v>
      </c>
      <c r="D1467" s="56"/>
      <c r="E1467" s="56">
        <v>0.16500000000000001</v>
      </c>
      <c r="F1467">
        <f>Table3[[#This Row],[DivPay]]*4</f>
        <v>0.66</v>
      </c>
      <c r="G1467" s="2">
        <f>Table3[[#This Row],[FwdDiv]]/Table3[[#This Row],[SharePrice]]</f>
        <v>6.2959076600209865E-3</v>
      </c>
    </row>
    <row r="1468" spans="2:7" ht="16" x14ac:dyDescent="0.2">
      <c r="B1468" s="57">
        <v>42993</v>
      </c>
      <c r="C1468" s="56">
        <v>105.3</v>
      </c>
      <c r="D1468" s="56"/>
      <c r="E1468" s="56">
        <v>0.16500000000000001</v>
      </c>
      <c r="F1468">
        <f>Table3[[#This Row],[DivPay]]*4</f>
        <v>0.66</v>
      </c>
      <c r="G1468" s="2">
        <f>Table3[[#This Row],[FwdDiv]]/Table3[[#This Row],[SharePrice]]</f>
        <v>6.2678062678062684E-3</v>
      </c>
    </row>
    <row r="1469" spans="2:7" ht="16" x14ac:dyDescent="0.2">
      <c r="B1469" s="57">
        <v>42992</v>
      </c>
      <c r="C1469" s="56">
        <v>106.08</v>
      </c>
      <c r="D1469" s="56"/>
      <c r="E1469" s="56">
        <v>0.16500000000000001</v>
      </c>
      <c r="F1469">
        <f>Table3[[#This Row],[DivPay]]*4</f>
        <v>0.66</v>
      </c>
      <c r="G1469" s="2">
        <f>Table3[[#This Row],[FwdDiv]]/Table3[[#This Row],[SharePrice]]</f>
        <v>6.2217194570135751E-3</v>
      </c>
    </row>
    <row r="1470" spans="2:7" ht="16" x14ac:dyDescent="0.2">
      <c r="B1470" s="57">
        <v>42991</v>
      </c>
      <c r="C1470" s="56">
        <v>105.83</v>
      </c>
      <c r="D1470" s="56"/>
      <c r="E1470" s="56">
        <v>0.16500000000000001</v>
      </c>
      <c r="F1470">
        <f>Table3[[#This Row],[DivPay]]*4</f>
        <v>0.66</v>
      </c>
      <c r="G1470" s="2">
        <f>Table3[[#This Row],[FwdDiv]]/Table3[[#This Row],[SharePrice]]</f>
        <v>6.2364168950203164E-3</v>
      </c>
    </row>
    <row r="1471" spans="2:7" ht="16" x14ac:dyDescent="0.2">
      <c r="B1471" s="57">
        <v>42990</v>
      </c>
      <c r="C1471" s="56">
        <v>106.21</v>
      </c>
      <c r="D1471" s="56"/>
      <c r="E1471" s="56">
        <v>0.16500000000000001</v>
      </c>
      <c r="F1471">
        <f>Table3[[#This Row],[DivPay]]*4</f>
        <v>0.66</v>
      </c>
      <c r="G1471" s="2">
        <f>Table3[[#This Row],[FwdDiv]]/Table3[[#This Row],[SharePrice]]</f>
        <v>6.2141041333207804E-3</v>
      </c>
    </row>
    <row r="1472" spans="2:7" ht="16" x14ac:dyDescent="0.2">
      <c r="B1472" s="57">
        <v>42989</v>
      </c>
      <c r="C1472" s="56">
        <v>106.15</v>
      </c>
      <c r="D1472" s="56"/>
      <c r="E1472" s="56">
        <v>0.16500000000000001</v>
      </c>
      <c r="F1472">
        <f>Table3[[#This Row],[DivPay]]*4</f>
        <v>0.66</v>
      </c>
      <c r="G1472" s="2">
        <f>Table3[[#This Row],[FwdDiv]]/Table3[[#This Row],[SharePrice]]</f>
        <v>6.2176165803108805E-3</v>
      </c>
    </row>
    <row r="1473" spans="2:7" ht="16" x14ac:dyDescent="0.2">
      <c r="B1473" s="57">
        <v>42986</v>
      </c>
      <c r="C1473" s="56">
        <v>104.43</v>
      </c>
      <c r="D1473" s="56"/>
      <c r="E1473" s="56">
        <v>0.16500000000000001</v>
      </c>
      <c r="F1473">
        <f>Table3[[#This Row],[DivPay]]*4</f>
        <v>0.66</v>
      </c>
      <c r="G1473" s="2">
        <f>Table3[[#This Row],[FwdDiv]]/Table3[[#This Row],[SharePrice]]</f>
        <v>6.3200229819017524E-3</v>
      </c>
    </row>
    <row r="1474" spans="2:7" ht="16" x14ac:dyDescent="0.2">
      <c r="B1474" s="57">
        <v>42985</v>
      </c>
      <c r="C1474" s="56">
        <v>104.56</v>
      </c>
      <c r="D1474" s="56"/>
      <c r="E1474" s="56">
        <v>0.16500000000000001</v>
      </c>
      <c r="F1474">
        <f>Table3[[#This Row],[DivPay]]*4</f>
        <v>0.66</v>
      </c>
      <c r="G1474" s="2">
        <f>Table3[[#This Row],[FwdDiv]]/Table3[[#This Row],[SharePrice]]</f>
        <v>6.3121652639632746E-3</v>
      </c>
    </row>
    <row r="1475" spans="2:7" ht="16" x14ac:dyDescent="0.2">
      <c r="B1475" s="57">
        <v>42984</v>
      </c>
      <c r="C1475" s="56">
        <v>103.18</v>
      </c>
      <c r="D1475" s="56"/>
      <c r="E1475" s="56">
        <v>0.16500000000000001</v>
      </c>
      <c r="F1475">
        <f>Table3[[#This Row],[DivPay]]*4</f>
        <v>0.66</v>
      </c>
      <c r="G1475" s="2">
        <f>Table3[[#This Row],[FwdDiv]]/Table3[[#This Row],[SharePrice]]</f>
        <v>6.3965884861407248E-3</v>
      </c>
    </row>
    <row r="1476" spans="2:7" ht="16" x14ac:dyDescent="0.2">
      <c r="B1476" s="57">
        <v>42983</v>
      </c>
      <c r="C1476" s="56">
        <v>103.01</v>
      </c>
      <c r="D1476" s="56"/>
      <c r="E1476" s="56">
        <v>0.16500000000000001</v>
      </c>
      <c r="F1476">
        <f>Table3[[#This Row],[DivPay]]*4</f>
        <v>0.66</v>
      </c>
      <c r="G1476" s="2">
        <f>Table3[[#This Row],[FwdDiv]]/Table3[[#This Row],[SharePrice]]</f>
        <v>6.4071449373847202E-3</v>
      </c>
    </row>
    <row r="1477" spans="2:7" ht="16" x14ac:dyDescent="0.2">
      <c r="B1477" s="57">
        <v>42979</v>
      </c>
      <c r="C1477" s="56">
        <v>103.9</v>
      </c>
      <c r="D1477" s="56"/>
      <c r="E1477" s="56">
        <v>0.16500000000000001</v>
      </c>
      <c r="F1477">
        <f>Table3[[#This Row],[DivPay]]*4</f>
        <v>0.66</v>
      </c>
      <c r="G1477" s="2">
        <f>Table3[[#This Row],[FwdDiv]]/Table3[[#This Row],[SharePrice]]</f>
        <v>6.3522617901828685E-3</v>
      </c>
    </row>
    <row r="1478" spans="2:7" ht="16" x14ac:dyDescent="0.2">
      <c r="B1478" s="57">
        <v>42978</v>
      </c>
      <c r="C1478" s="56">
        <v>103.52</v>
      </c>
      <c r="D1478" s="56"/>
      <c r="E1478" s="56">
        <v>0.16500000000000001</v>
      </c>
      <c r="F1478">
        <f>Table3[[#This Row],[DivPay]]*4</f>
        <v>0.66</v>
      </c>
      <c r="G1478" s="2">
        <f>Table3[[#This Row],[FwdDiv]]/Table3[[#This Row],[SharePrice]]</f>
        <v>6.375579598145286E-3</v>
      </c>
    </row>
    <row r="1479" spans="2:7" ht="16" x14ac:dyDescent="0.2">
      <c r="B1479" s="57">
        <v>42977</v>
      </c>
      <c r="C1479" s="56">
        <v>103.73</v>
      </c>
      <c r="D1479" s="56"/>
      <c r="E1479" s="56">
        <v>0.16500000000000001</v>
      </c>
      <c r="F1479">
        <f>Table3[[#This Row],[DivPay]]*4</f>
        <v>0.66</v>
      </c>
      <c r="G1479" s="2">
        <f>Table3[[#This Row],[FwdDiv]]/Table3[[#This Row],[SharePrice]]</f>
        <v>6.3626723223753979E-3</v>
      </c>
    </row>
    <row r="1480" spans="2:7" ht="16" x14ac:dyDescent="0.2">
      <c r="B1480" s="57">
        <v>42976</v>
      </c>
      <c r="C1480" s="56">
        <v>103.77</v>
      </c>
      <c r="D1480" s="56"/>
      <c r="E1480" s="56">
        <v>0.16500000000000001</v>
      </c>
      <c r="F1480">
        <f>Table3[[#This Row],[DivPay]]*4</f>
        <v>0.66</v>
      </c>
      <c r="G1480" s="2">
        <f>Table3[[#This Row],[FwdDiv]]/Table3[[#This Row],[SharePrice]]</f>
        <v>6.3602197166811219E-3</v>
      </c>
    </row>
    <row r="1481" spans="2:7" ht="16" x14ac:dyDescent="0.2">
      <c r="B1481" s="57">
        <v>42975</v>
      </c>
      <c r="C1481" s="56">
        <v>103.78</v>
      </c>
      <c r="D1481" s="56"/>
      <c r="E1481" s="56">
        <v>0.16500000000000001</v>
      </c>
      <c r="F1481">
        <f>Table3[[#This Row],[DivPay]]*4</f>
        <v>0.66</v>
      </c>
      <c r="G1481" s="2">
        <f>Table3[[#This Row],[FwdDiv]]/Table3[[#This Row],[SharePrice]]</f>
        <v>6.3596068606667951E-3</v>
      </c>
    </row>
    <row r="1482" spans="2:7" ht="16" x14ac:dyDescent="0.2">
      <c r="B1482" s="57">
        <v>42972</v>
      </c>
      <c r="C1482" s="56">
        <v>103.35</v>
      </c>
      <c r="D1482" s="56"/>
      <c r="E1482" s="56">
        <v>0.16500000000000001</v>
      </c>
      <c r="F1482">
        <f>Table3[[#This Row],[DivPay]]*4</f>
        <v>0.66</v>
      </c>
      <c r="G1482" s="2">
        <f>Table3[[#This Row],[FwdDiv]]/Table3[[#This Row],[SharePrice]]</f>
        <v>6.3860667634252546E-3</v>
      </c>
    </row>
    <row r="1483" spans="2:7" ht="16" x14ac:dyDescent="0.2">
      <c r="B1483" s="57">
        <v>42971</v>
      </c>
      <c r="C1483" s="56">
        <v>103.22</v>
      </c>
      <c r="D1483" s="56"/>
      <c r="E1483" s="56">
        <v>0.16500000000000001</v>
      </c>
      <c r="F1483">
        <f>Table3[[#This Row],[DivPay]]*4</f>
        <v>0.66</v>
      </c>
      <c r="G1483" s="2">
        <f>Table3[[#This Row],[FwdDiv]]/Table3[[#This Row],[SharePrice]]</f>
        <v>6.3941096686688627E-3</v>
      </c>
    </row>
    <row r="1484" spans="2:7" ht="16" x14ac:dyDescent="0.2">
      <c r="B1484" s="57">
        <v>42970</v>
      </c>
      <c r="C1484" s="56">
        <v>103.18</v>
      </c>
      <c r="D1484" s="56"/>
      <c r="E1484" s="56">
        <v>0.16500000000000001</v>
      </c>
      <c r="F1484">
        <f>Table3[[#This Row],[DivPay]]*4</f>
        <v>0.66</v>
      </c>
      <c r="G1484" s="2">
        <f>Table3[[#This Row],[FwdDiv]]/Table3[[#This Row],[SharePrice]]</f>
        <v>6.3965884861407248E-3</v>
      </c>
    </row>
    <row r="1485" spans="2:7" ht="16" x14ac:dyDescent="0.2">
      <c r="B1485" s="57">
        <v>42969</v>
      </c>
      <c r="C1485" s="56">
        <v>104.07</v>
      </c>
      <c r="D1485" s="56"/>
      <c r="E1485" s="56">
        <v>0.16500000000000001</v>
      </c>
      <c r="F1485">
        <f>Table3[[#This Row],[DivPay]]*4</f>
        <v>0.66</v>
      </c>
      <c r="G1485" s="2">
        <f>Table3[[#This Row],[FwdDiv]]/Table3[[#This Row],[SharePrice]]</f>
        <v>6.341885269530125E-3</v>
      </c>
    </row>
    <row r="1486" spans="2:7" ht="16" x14ac:dyDescent="0.2">
      <c r="B1486" s="57">
        <v>42968</v>
      </c>
      <c r="C1486" s="56">
        <v>103.22</v>
      </c>
      <c r="D1486" s="56"/>
      <c r="E1486" s="56">
        <v>0.16500000000000001</v>
      </c>
      <c r="F1486">
        <f>Table3[[#This Row],[DivPay]]*4</f>
        <v>0.66</v>
      </c>
      <c r="G1486" s="2">
        <f>Table3[[#This Row],[FwdDiv]]/Table3[[#This Row],[SharePrice]]</f>
        <v>6.3941096686688627E-3</v>
      </c>
    </row>
    <row r="1487" spans="2:7" ht="16" x14ac:dyDescent="0.2">
      <c r="B1487" s="57">
        <v>42965</v>
      </c>
      <c r="C1487" s="56">
        <v>102.51</v>
      </c>
      <c r="D1487" s="56"/>
      <c r="E1487" s="56">
        <v>0.16500000000000001</v>
      </c>
      <c r="F1487">
        <f>Table3[[#This Row],[DivPay]]*4</f>
        <v>0.66</v>
      </c>
      <c r="G1487" s="2">
        <f>Table3[[#This Row],[FwdDiv]]/Table3[[#This Row],[SharePrice]]</f>
        <v>6.4383962540239979E-3</v>
      </c>
    </row>
    <row r="1488" spans="2:7" ht="16" x14ac:dyDescent="0.2">
      <c r="B1488" s="57">
        <v>42964</v>
      </c>
      <c r="C1488" s="56">
        <v>102.16</v>
      </c>
      <c r="D1488" s="56"/>
      <c r="E1488" s="56">
        <v>0.16500000000000001</v>
      </c>
      <c r="F1488">
        <f>Table3[[#This Row],[DivPay]]*4</f>
        <v>0.66</v>
      </c>
      <c r="G1488" s="2">
        <f>Table3[[#This Row],[FwdDiv]]/Table3[[#This Row],[SharePrice]]</f>
        <v>6.4604541895066569E-3</v>
      </c>
    </row>
    <row r="1489" spans="2:7" ht="16" x14ac:dyDescent="0.2">
      <c r="B1489" s="57">
        <v>42963</v>
      </c>
      <c r="C1489" s="56">
        <v>103.32</v>
      </c>
      <c r="D1489" s="56">
        <v>0.16500000000000001</v>
      </c>
      <c r="E1489" s="56">
        <v>0.16500000000000001</v>
      </c>
      <c r="F1489">
        <f>Table3[[#This Row],[DivPay]]*4</f>
        <v>0.66</v>
      </c>
      <c r="G1489" s="2">
        <f>Table3[[#This Row],[FwdDiv]]/Table3[[#This Row],[SharePrice]]</f>
        <v>6.387921022067364E-3</v>
      </c>
    </row>
    <row r="1490" spans="2:7" ht="16" x14ac:dyDescent="0.2">
      <c r="B1490" s="57">
        <v>42962</v>
      </c>
      <c r="C1490" s="56">
        <v>102.63</v>
      </c>
      <c r="D1490" s="56"/>
      <c r="E1490" s="56">
        <v>0.16500000000000001</v>
      </c>
      <c r="F1490">
        <f>Table3[[#This Row],[DivPay]]*4</f>
        <v>0.66</v>
      </c>
      <c r="G1490" s="2">
        <f>Table3[[#This Row],[FwdDiv]]/Table3[[#This Row],[SharePrice]]</f>
        <v>6.4308681672025731E-3</v>
      </c>
    </row>
    <row r="1491" spans="2:7" ht="16" x14ac:dyDescent="0.2">
      <c r="B1491" s="57">
        <v>42961</v>
      </c>
      <c r="C1491" s="56">
        <v>101.87</v>
      </c>
      <c r="D1491" s="56"/>
      <c r="E1491" s="56">
        <v>0.16500000000000001</v>
      </c>
      <c r="F1491">
        <f>Table3[[#This Row],[DivPay]]*4</f>
        <v>0.66</v>
      </c>
      <c r="G1491" s="2">
        <f>Table3[[#This Row],[FwdDiv]]/Table3[[#This Row],[SharePrice]]</f>
        <v>6.4788455875134975E-3</v>
      </c>
    </row>
    <row r="1492" spans="2:7" ht="16" x14ac:dyDescent="0.2">
      <c r="B1492" s="57">
        <v>42958</v>
      </c>
      <c r="C1492" s="56">
        <v>100.09</v>
      </c>
      <c r="D1492" s="56"/>
      <c r="E1492" s="56">
        <v>0.16500000000000001</v>
      </c>
      <c r="F1492">
        <f>Table3[[#This Row],[DivPay]]*4</f>
        <v>0.66</v>
      </c>
      <c r="G1492" s="2">
        <f>Table3[[#This Row],[FwdDiv]]/Table3[[#This Row],[SharePrice]]</f>
        <v>6.5940653411929269E-3</v>
      </c>
    </row>
    <row r="1493" spans="2:7" ht="16" x14ac:dyDescent="0.2">
      <c r="B1493" s="57">
        <v>42957</v>
      </c>
      <c r="C1493" s="56">
        <v>99.49</v>
      </c>
      <c r="D1493" s="56"/>
      <c r="E1493" s="56">
        <v>0.16500000000000001</v>
      </c>
      <c r="F1493">
        <f>Table3[[#This Row],[DivPay]]*4</f>
        <v>0.66</v>
      </c>
      <c r="G1493" s="2">
        <f>Table3[[#This Row],[FwdDiv]]/Table3[[#This Row],[SharePrice]]</f>
        <v>6.6338325459845216E-3</v>
      </c>
    </row>
    <row r="1494" spans="2:7" ht="16" x14ac:dyDescent="0.2">
      <c r="B1494" s="57">
        <v>42956</v>
      </c>
      <c r="C1494" s="56">
        <v>100.97</v>
      </c>
      <c r="D1494" s="56"/>
      <c r="E1494" s="56">
        <v>0.16500000000000001</v>
      </c>
      <c r="F1494">
        <f>Table3[[#This Row],[DivPay]]*4</f>
        <v>0.66</v>
      </c>
      <c r="G1494" s="2">
        <f>Table3[[#This Row],[FwdDiv]]/Table3[[#This Row],[SharePrice]]</f>
        <v>6.5365950282262062E-3</v>
      </c>
    </row>
    <row r="1495" spans="2:7" ht="16" x14ac:dyDescent="0.2">
      <c r="B1495" s="57">
        <v>42955</v>
      </c>
      <c r="C1495" s="56">
        <v>101.28</v>
      </c>
      <c r="D1495" s="56"/>
      <c r="E1495" s="56">
        <v>0.16500000000000001</v>
      </c>
      <c r="F1495">
        <f>Table3[[#This Row],[DivPay]]*4</f>
        <v>0.66</v>
      </c>
      <c r="G1495" s="2">
        <f>Table3[[#This Row],[FwdDiv]]/Table3[[#This Row],[SharePrice]]</f>
        <v>6.516587677725119E-3</v>
      </c>
    </row>
    <row r="1496" spans="2:7" ht="16" x14ac:dyDescent="0.2">
      <c r="B1496" s="57">
        <v>42954</v>
      </c>
      <c r="C1496" s="56">
        <v>101.49</v>
      </c>
      <c r="D1496" s="56"/>
      <c r="E1496" s="56">
        <v>0.16500000000000001</v>
      </c>
      <c r="F1496">
        <f>Table3[[#This Row],[DivPay]]*4</f>
        <v>0.66</v>
      </c>
      <c r="G1496" s="2">
        <f>Table3[[#This Row],[FwdDiv]]/Table3[[#This Row],[SharePrice]]</f>
        <v>6.5031037540644408E-3</v>
      </c>
    </row>
    <row r="1497" spans="2:7" ht="16" x14ac:dyDescent="0.2">
      <c r="B1497" s="57">
        <v>42951</v>
      </c>
      <c r="C1497" s="56">
        <v>100.89</v>
      </c>
      <c r="D1497" s="56"/>
      <c r="E1497" s="56">
        <v>0.16500000000000001</v>
      </c>
      <c r="F1497">
        <f>Table3[[#This Row],[DivPay]]*4</f>
        <v>0.66</v>
      </c>
      <c r="G1497" s="2">
        <f>Table3[[#This Row],[FwdDiv]]/Table3[[#This Row],[SharePrice]]</f>
        <v>6.5417781742491826E-3</v>
      </c>
    </row>
    <row r="1498" spans="2:7" ht="16" x14ac:dyDescent="0.2">
      <c r="B1498" s="57">
        <v>42950</v>
      </c>
      <c r="C1498" s="56">
        <v>100.59</v>
      </c>
      <c r="D1498" s="56"/>
      <c r="E1498" s="56">
        <v>0.16500000000000001</v>
      </c>
      <c r="F1498">
        <f>Table3[[#This Row],[DivPay]]*4</f>
        <v>0.66</v>
      </c>
      <c r="G1498" s="2">
        <f>Table3[[#This Row],[FwdDiv]]/Table3[[#This Row],[SharePrice]]</f>
        <v>6.5612883984491497E-3</v>
      </c>
    </row>
    <row r="1499" spans="2:7" ht="16" x14ac:dyDescent="0.2">
      <c r="B1499" s="57">
        <v>42949</v>
      </c>
      <c r="C1499" s="56">
        <v>101.28</v>
      </c>
      <c r="D1499" s="56"/>
      <c r="E1499" s="56">
        <v>0.16500000000000001</v>
      </c>
      <c r="F1499">
        <f>Table3[[#This Row],[DivPay]]*4</f>
        <v>0.66</v>
      </c>
      <c r="G1499" s="2">
        <f>Table3[[#This Row],[FwdDiv]]/Table3[[#This Row],[SharePrice]]</f>
        <v>6.516587677725119E-3</v>
      </c>
    </row>
    <row r="1500" spans="2:7" ht="16" x14ac:dyDescent="0.2">
      <c r="B1500" s="57">
        <v>42948</v>
      </c>
      <c r="C1500" s="56">
        <v>100.87</v>
      </c>
      <c r="D1500" s="56"/>
      <c r="E1500" s="56">
        <v>0.16500000000000001</v>
      </c>
      <c r="F1500">
        <f>Table3[[#This Row],[DivPay]]*4</f>
        <v>0.66</v>
      </c>
      <c r="G1500" s="2">
        <f>Table3[[#This Row],[FwdDiv]]/Table3[[#This Row],[SharePrice]]</f>
        <v>6.5430752453653216E-3</v>
      </c>
    </row>
    <row r="1501" spans="2:7" ht="16" x14ac:dyDescent="0.2">
      <c r="B1501" s="57">
        <v>42947</v>
      </c>
      <c r="C1501" s="56">
        <v>99.56</v>
      </c>
      <c r="D1501" s="56"/>
      <c r="E1501" s="56">
        <v>0.16500000000000001</v>
      </c>
      <c r="F1501">
        <f>Table3[[#This Row],[DivPay]]*4</f>
        <v>0.66</v>
      </c>
      <c r="G1501" s="2">
        <f>Table3[[#This Row],[FwdDiv]]/Table3[[#This Row],[SharePrice]]</f>
        <v>6.6291683406990761E-3</v>
      </c>
    </row>
    <row r="1502" spans="2:7" ht="16" x14ac:dyDescent="0.2">
      <c r="B1502" s="57">
        <v>42944</v>
      </c>
      <c r="C1502" s="56">
        <v>99.15</v>
      </c>
      <c r="D1502" s="56"/>
      <c r="E1502" s="56">
        <v>0.16500000000000001</v>
      </c>
      <c r="F1502">
        <f>Table3[[#This Row],[DivPay]]*4</f>
        <v>0.66</v>
      </c>
      <c r="G1502" s="2">
        <f>Table3[[#This Row],[FwdDiv]]/Table3[[#This Row],[SharePrice]]</f>
        <v>6.6565809379727685E-3</v>
      </c>
    </row>
    <row r="1503" spans="2:7" ht="16" x14ac:dyDescent="0.2">
      <c r="B1503" s="57">
        <v>42943</v>
      </c>
      <c r="C1503" s="56">
        <v>99.57</v>
      </c>
      <c r="D1503" s="56"/>
      <c r="E1503" s="56">
        <v>0.16500000000000001</v>
      </c>
      <c r="F1503">
        <f>Table3[[#This Row],[DivPay]]*4</f>
        <v>0.66</v>
      </c>
      <c r="G1503" s="2">
        <f>Table3[[#This Row],[FwdDiv]]/Table3[[#This Row],[SharePrice]]</f>
        <v>6.6285025610123543E-3</v>
      </c>
    </row>
    <row r="1504" spans="2:7" ht="16" x14ac:dyDescent="0.2">
      <c r="B1504" s="57">
        <v>42942</v>
      </c>
      <c r="C1504" s="56">
        <v>100.85</v>
      </c>
      <c r="D1504" s="56"/>
      <c r="E1504" s="56">
        <v>0.16500000000000001</v>
      </c>
      <c r="F1504">
        <f>Table3[[#This Row],[DivPay]]*4</f>
        <v>0.66</v>
      </c>
      <c r="G1504" s="2">
        <f>Table3[[#This Row],[FwdDiv]]/Table3[[#This Row],[SharePrice]]</f>
        <v>6.5443728309370359E-3</v>
      </c>
    </row>
    <row r="1505" spans="2:7" ht="16" x14ac:dyDescent="0.2">
      <c r="B1505" s="57">
        <v>42941</v>
      </c>
      <c r="C1505" s="56">
        <v>99.99</v>
      </c>
      <c r="D1505" s="56"/>
      <c r="E1505" s="56">
        <v>0.16500000000000001</v>
      </c>
      <c r="F1505">
        <f>Table3[[#This Row],[DivPay]]*4</f>
        <v>0.66</v>
      </c>
      <c r="G1505" s="2">
        <f>Table3[[#This Row],[FwdDiv]]/Table3[[#This Row],[SharePrice]]</f>
        <v>6.6006600660066016E-3</v>
      </c>
    </row>
    <row r="1506" spans="2:7" ht="16" x14ac:dyDescent="0.2">
      <c r="B1506" s="57">
        <v>42940</v>
      </c>
      <c r="C1506" s="56">
        <v>100.37</v>
      </c>
      <c r="D1506" s="56"/>
      <c r="E1506" s="56">
        <v>0.16500000000000001</v>
      </c>
      <c r="F1506">
        <f>Table3[[#This Row],[DivPay]]*4</f>
        <v>0.66</v>
      </c>
      <c r="G1506" s="2">
        <f>Table3[[#This Row],[FwdDiv]]/Table3[[#This Row],[SharePrice]]</f>
        <v>6.5756700209225862E-3</v>
      </c>
    </row>
    <row r="1507" spans="2:7" ht="16" x14ac:dyDescent="0.2">
      <c r="B1507" s="57">
        <v>42937</v>
      </c>
      <c r="C1507" s="56">
        <v>99.6</v>
      </c>
      <c r="D1507" s="56"/>
      <c r="E1507" s="56">
        <v>0.16500000000000001</v>
      </c>
      <c r="F1507">
        <f>Table3[[#This Row],[DivPay]]*4</f>
        <v>0.66</v>
      </c>
      <c r="G1507" s="2">
        <f>Table3[[#This Row],[FwdDiv]]/Table3[[#This Row],[SharePrice]]</f>
        <v>6.6265060240963862E-3</v>
      </c>
    </row>
    <row r="1508" spans="2:7" ht="16" x14ac:dyDescent="0.2">
      <c r="B1508" s="57">
        <v>42936</v>
      </c>
      <c r="C1508" s="56">
        <v>98.11</v>
      </c>
      <c r="D1508" s="56"/>
      <c r="E1508" s="56">
        <v>0.16500000000000001</v>
      </c>
      <c r="F1508">
        <f>Table3[[#This Row],[DivPay]]*4</f>
        <v>0.66</v>
      </c>
      <c r="G1508" s="2">
        <f>Table3[[#This Row],[FwdDiv]]/Table3[[#This Row],[SharePrice]]</f>
        <v>6.7271430027520136E-3</v>
      </c>
    </row>
    <row r="1509" spans="2:7" ht="16" x14ac:dyDescent="0.2">
      <c r="B1509" s="57">
        <v>42935</v>
      </c>
      <c r="C1509" s="56">
        <v>98.25</v>
      </c>
      <c r="D1509" s="56"/>
      <c r="E1509" s="56">
        <v>0.16500000000000001</v>
      </c>
      <c r="F1509">
        <f>Table3[[#This Row],[DivPay]]*4</f>
        <v>0.66</v>
      </c>
      <c r="G1509" s="2">
        <f>Table3[[#This Row],[FwdDiv]]/Table3[[#This Row],[SharePrice]]</f>
        <v>6.7175572519083977E-3</v>
      </c>
    </row>
    <row r="1510" spans="2:7" ht="16" x14ac:dyDescent="0.2">
      <c r="B1510" s="57">
        <v>42934</v>
      </c>
      <c r="C1510" s="56">
        <v>97.58</v>
      </c>
      <c r="D1510" s="56"/>
      <c r="E1510" s="56">
        <v>0.16500000000000001</v>
      </c>
      <c r="F1510">
        <f>Table3[[#This Row],[DivPay]]*4</f>
        <v>0.66</v>
      </c>
      <c r="G1510" s="2">
        <f>Table3[[#This Row],[FwdDiv]]/Table3[[#This Row],[SharePrice]]</f>
        <v>6.7636810821889732E-3</v>
      </c>
    </row>
    <row r="1511" spans="2:7" ht="16" x14ac:dyDescent="0.2">
      <c r="B1511" s="57">
        <v>42933</v>
      </c>
      <c r="C1511" s="56">
        <v>96.83</v>
      </c>
      <c r="D1511" s="56"/>
      <c r="E1511" s="56">
        <v>0.16500000000000001</v>
      </c>
      <c r="F1511">
        <f>Table3[[#This Row],[DivPay]]*4</f>
        <v>0.66</v>
      </c>
      <c r="G1511" s="2">
        <f>Table3[[#This Row],[FwdDiv]]/Table3[[#This Row],[SharePrice]]</f>
        <v>6.8160693999793458E-3</v>
      </c>
    </row>
    <row r="1512" spans="2:7" ht="16" x14ac:dyDescent="0.2">
      <c r="B1512" s="57">
        <v>42930</v>
      </c>
      <c r="C1512" s="56">
        <v>96.93</v>
      </c>
      <c r="D1512" s="56"/>
      <c r="E1512" s="56">
        <v>0.16500000000000001</v>
      </c>
      <c r="F1512">
        <f>Table3[[#This Row],[DivPay]]*4</f>
        <v>0.66</v>
      </c>
      <c r="G1512" s="2">
        <f>Table3[[#This Row],[FwdDiv]]/Table3[[#This Row],[SharePrice]]</f>
        <v>6.8090374497059734E-3</v>
      </c>
    </row>
    <row r="1513" spans="2:7" ht="16" x14ac:dyDescent="0.2">
      <c r="B1513" s="57">
        <v>42929</v>
      </c>
      <c r="C1513" s="56">
        <v>95.94</v>
      </c>
      <c r="D1513" s="56"/>
      <c r="E1513" s="56">
        <v>0.16500000000000001</v>
      </c>
      <c r="F1513">
        <f>Table3[[#This Row],[DivPay]]*4</f>
        <v>0.66</v>
      </c>
      <c r="G1513" s="2">
        <f>Table3[[#This Row],[FwdDiv]]/Table3[[#This Row],[SharePrice]]</f>
        <v>6.8792995622263924E-3</v>
      </c>
    </row>
    <row r="1514" spans="2:7" ht="16" x14ac:dyDescent="0.2">
      <c r="B1514" s="57">
        <v>42928</v>
      </c>
      <c r="C1514" s="56">
        <v>96.18</v>
      </c>
      <c r="D1514" s="56"/>
      <c r="E1514" s="56">
        <v>0.16500000000000001</v>
      </c>
      <c r="F1514">
        <f>Table3[[#This Row],[DivPay]]*4</f>
        <v>0.66</v>
      </c>
      <c r="G1514" s="2">
        <f>Table3[[#This Row],[FwdDiv]]/Table3[[#This Row],[SharePrice]]</f>
        <v>6.8621334996880846E-3</v>
      </c>
    </row>
    <row r="1515" spans="2:7" ht="16" x14ac:dyDescent="0.2">
      <c r="B1515" s="57">
        <v>42927</v>
      </c>
      <c r="C1515" s="56">
        <v>95.41</v>
      </c>
      <c r="D1515" s="56"/>
      <c r="E1515" s="56">
        <v>0.16500000000000001</v>
      </c>
      <c r="F1515">
        <f>Table3[[#This Row],[DivPay]]*4</f>
        <v>0.66</v>
      </c>
      <c r="G1515" s="2">
        <f>Table3[[#This Row],[FwdDiv]]/Table3[[#This Row],[SharePrice]]</f>
        <v>6.9175138874331835E-3</v>
      </c>
    </row>
    <row r="1516" spans="2:7" ht="16" x14ac:dyDescent="0.2">
      <c r="B1516" s="57">
        <v>42926</v>
      </c>
      <c r="C1516" s="56">
        <v>95.09</v>
      </c>
      <c r="D1516" s="56"/>
      <c r="E1516" s="56">
        <v>0.16500000000000001</v>
      </c>
      <c r="F1516">
        <f>Table3[[#This Row],[DivPay]]*4</f>
        <v>0.66</v>
      </c>
      <c r="G1516" s="2">
        <f>Table3[[#This Row],[FwdDiv]]/Table3[[#This Row],[SharePrice]]</f>
        <v>6.9407929330108321E-3</v>
      </c>
    </row>
    <row r="1517" spans="2:7" ht="16" x14ac:dyDescent="0.2">
      <c r="B1517" s="57">
        <v>42923</v>
      </c>
      <c r="C1517" s="56">
        <v>93.92</v>
      </c>
      <c r="D1517" s="56"/>
      <c r="E1517" s="56">
        <v>0.16500000000000001</v>
      </c>
      <c r="F1517">
        <f>Table3[[#This Row],[DivPay]]*4</f>
        <v>0.66</v>
      </c>
      <c r="G1517" s="2">
        <f>Table3[[#This Row],[FwdDiv]]/Table3[[#This Row],[SharePrice]]</f>
        <v>7.0272572402044296E-3</v>
      </c>
    </row>
    <row r="1518" spans="2:7" ht="16" x14ac:dyDescent="0.2">
      <c r="B1518" s="57">
        <v>42922</v>
      </c>
      <c r="C1518" s="56">
        <v>93.25</v>
      </c>
      <c r="D1518" s="56"/>
      <c r="E1518" s="56">
        <v>0.16500000000000001</v>
      </c>
      <c r="F1518">
        <f>Table3[[#This Row],[DivPay]]*4</f>
        <v>0.66</v>
      </c>
      <c r="G1518" s="2">
        <f>Table3[[#This Row],[FwdDiv]]/Table3[[#This Row],[SharePrice]]</f>
        <v>7.0777479892761399E-3</v>
      </c>
    </row>
    <row r="1519" spans="2:7" ht="16" x14ac:dyDescent="0.2">
      <c r="B1519" s="57">
        <v>42921</v>
      </c>
      <c r="C1519" s="56">
        <v>94.01</v>
      </c>
      <c r="D1519" s="56"/>
      <c r="E1519" s="56">
        <v>0.16500000000000001</v>
      </c>
      <c r="F1519">
        <f>Table3[[#This Row],[DivPay]]*4</f>
        <v>0.66</v>
      </c>
      <c r="G1519" s="2">
        <f>Table3[[#This Row],[FwdDiv]]/Table3[[#This Row],[SharePrice]]</f>
        <v>7.0205297308796938E-3</v>
      </c>
    </row>
    <row r="1520" spans="2:7" ht="16" x14ac:dyDescent="0.2">
      <c r="B1520" s="57">
        <v>42919</v>
      </c>
      <c r="C1520" s="56">
        <v>93.35</v>
      </c>
      <c r="D1520" s="56"/>
      <c r="E1520" s="56">
        <v>0.16500000000000001</v>
      </c>
      <c r="F1520">
        <f>Table3[[#This Row],[DivPay]]*4</f>
        <v>0.66</v>
      </c>
      <c r="G1520" s="2">
        <f>Table3[[#This Row],[FwdDiv]]/Table3[[#This Row],[SharePrice]]</f>
        <v>7.0701660417782546E-3</v>
      </c>
    </row>
    <row r="1521" spans="2:7" ht="16" x14ac:dyDescent="0.2">
      <c r="B1521" s="57">
        <v>42916</v>
      </c>
      <c r="C1521" s="56">
        <v>93.78</v>
      </c>
      <c r="D1521" s="56"/>
      <c r="E1521" s="56">
        <v>0.16500000000000001</v>
      </c>
      <c r="F1521">
        <f>Table3[[#This Row],[DivPay]]*4</f>
        <v>0.66</v>
      </c>
      <c r="G1521" s="2">
        <f>Table3[[#This Row],[FwdDiv]]/Table3[[#This Row],[SharePrice]]</f>
        <v>7.0377479206653873E-3</v>
      </c>
    </row>
    <row r="1522" spans="2:7" ht="16" x14ac:dyDescent="0.2">
      <c r="B1522" s="57">
        <v>42915</v>
      </c>
      <c r="C1522" s="56">
        <v>94.42</v>
      </c>
      <c r="D1522" s="56"/>
      <c r="E1522" s="56">
        <v>0.16500000000000001</v>
      </c>
      <c r="F1522">
        <f>Table3[[#This Row],[DivPay]]*4</f>
        <v>0.66</v>
      </c>
      <c r="G1522" s="2">
        <f>Table3[[#This Row],[FwdDiv]]/Table3[[#This Row],[SharePrice]]</f>
        <v>6.9900444821012504E-3</v>
      </c>
    </row>
    <row r="1523" spans="2:7" ht="16" x14ac:dyDescent="0.2">
      <c r="B1523" s="57">
        <v>42914</v>
      </c>
      <c r="C1523" s="56">
        <v>96.23</v>
      </c>
      <c r="D1523" s="56"/>
      <c r="E1523" s="56">
        <v>0.16500000000000001</v>
      </c>
      <c r="F1523">
        <f>Table3[[#This Row],[DivPay]]*4</f>
        <v>0.66</v>
      </c>
      <c r="G1523" s="2">
        <f>Table3[[#This Row],[FwdDiv]]/Table3[[#This Row],[SharePrice]]</f>
        <v>6.8585680141328067E-3</v>
      </c>
    </row>
    <row r="1524" spans="2:7" ht="16" x14ac:dyDescent="0.2">
      <c r="B1524" s="57">
        <v>42913</v>
      </c>
      <c r="C1524" s="56">
        <v>94.9</v>
      </c>
      <c r="D1524" s="56"/>
      <c r="E1524" s="56">
        <v>0.16500000000000001</v>
      </c>
      <c r="F1524">
        <f>Table3[[#This Row],[DivPay]]*4</f>
        <v>0.66</v>
      </c>
      <c r="G1524" s="2">
        <f>Table3[[#This Row],[FwdDiv]]/Table3[[#This Row],[SharePrice]]</f>
        <v>6.9546891464699681E-3</v>
      </c>
    </row>
    <row r="1525" spans="2:7" ht="16" x14ac:dyDescent="0.2">
      <c r="B1525" s="57">
        <v>42912</v>
      </c>
      <c r="C1525" s="56">
        <v>95.22</v>
      </c>
      <c r="D1525" s="56"/>
      <c r="E1525" s="56">
        <v>0.16500000000000001</v>
      </c>
      <c r="F1525">
        <f>Table3[[#This Row],[DivPay]]*4</f>
        <v>0.66</v>
      </c>
      <c r="G1525" s="2">
        <f>Table3[[#This Row],[FwdDiv]]/Table3[[#This Row],[SharePrice]]</f>
        <v>6.9313169502205427E-3</v>
      </c>
    </row>
    <row r="1526" spans="2:7" ht="16" x14ac:dyDescent="0.2">
      <c r="B1526" s="57">
        <v>42909</v>
      </c>
      <c r="C1526" s="56">
        <v>95.58</v>
      </c>
      <c r="D1526" s="56"/>
      <c r="E1526" s="56">
        <v>0.16500000000000001</v>
      </c>
      <c r="F1526">
        <f>Table3[[#This Row],[DivPay]]*4</f>
        <v>0.66</v>
      </c>
      <c r="G1526" s="2">
        <f>Table3[[#This Row],[FwdDiv]]/Table3[[#This Row],[SharePrice]]</f>
        <v>6.9052102950408036E-3</v>
      </c>
    </row>
    <row r="1527" spans="2:7" ht="16" x14ac:dyDescent="0.2">
      <c r="B1527" s="57">
        <v>42908</v>
      </c>
      <c r="C1527" s="56">
        <v>93.95</v>
      </c>
      <c r="D1527" s="56"/>
      <c r="E1527" s="56">
        <v>0.16500000000000001</v>
      </c>
      <c r="F1527">
        <f>Table3[[#This Row],[DivPay]]*4</f>
        <v>0.66</v>
      </c>
      <c r="G1527" s="2">
        <f>Table3[[#This Row],[FwdDiv]]/Table3[[#This Row],[SharePrice]]</f>
        <v>7.0250133049494417E-3</v>
      </c>
    </row>
    <row r="1528" spans="2:7" ht="16" x14ac:dyDescent="0.2">
      <c r="B1528" s="57">
        <v>42907</v>
      </c>
      <c r="C1528" s="56">
        <v>94.54</v>
      </c>
      <c r="D1528" s="56"/>
      <c r="E1528" s="56">
        <v>0.16500000000000001</v>
      </c>
      <c r="F1528">
        <f>Table3[[#This Row],[DivPay]]*4</f>
        <v>0.66</v>
      </c>
      <c r="G1528" s="2">
        <f>Table3[[#This Row],[FwdDiv]]/Table3[[#This Row],[SharePrice]]</f>
        <v>6.9811719906917704E-3</v>
      </c>
    </row>
    <row r="1529" spans="2:7" ht="16" x14ac:dyDescent="0.2">
      <c r="B1529" s="57">
        <v>42906</v>
      </c>
      <c r="C1529" s="56">
        <v>94.38</v>
      </c>
      <c r="D1529" s="56"/>
      <c r="E1529" s="56">
        <v>0.16500000000000001</v>
      </c>
      <c r="F1529">
        <f>Table3[[#This Row],[DivPay]]*4</f>
        <v>0.66</v>
      </c>
      <c r="G1529" s="2">
        <f>Table3[[#This Row],[FwdDiv]]/Table3[[#This Row],[SharePrice]]</f>
        <v>6.9930069930069939E-3</v>
      </c>
    </row>
    <row r="1530" spans="2:7" ht="16" x14ac:dyDescent="0.2">
      <c r="B1530" s="57">
        <v>42905</v>
      </c>
      <c r="C1530" s="56">
        <v>94.79</v>
      </c>
      <c r="D1530" s="56"/>
      <c r="E1530" s="56">
        <v>0.16500000000000001</v>
      </c>
      <c r="F1530">
        <f>Table3[[#This Row],[DivPay]]*4</f>
        <v>0.66</v>
      </c>
      <c r="G1530" s="2">
        <f>Table3[[#This Row],[FwdDiv]]/Table3[[#This Row],[SharePrice]]</f>
        <v>6.9627597847874249E-3</v>
      </c>
    </row>
    <row r="1531" spans="2:7" ht="16" x14ac:dyDescent="0.2">
      <c r="B1531" s="57">
        <v>42902</v>
      </c>
      <c r="C1531" s="56">
        <v>94.17</v>
      </c>
      <c r="D1531" s="56"/>
      <c r="E1531" s="56">
        <v>0.16500000000000001</v>
      </c>
      <c r="F1531">
        <f>Table3[[#This Row],[DivPay]]*4</f>
        <v>0.66</v>
      </c>
      <c r="G1531" s="2">
        <f>Table3[[#This Row],[FwdDiv]]/Table3[[#This Row],[SharePrice]]</f>
        <v>7.0086014654348518E-3</v>
      </c>
    </row>
    <row r="1532" spans="2:7" ht="16" x14ac:dyDescent="0.2">
      <c r="B1532" s="57">
        <v>42901</v>
      </c>
      <c r="C1532" s="56">
        <v>94.17</v>
      </c>
      <c r="D1532" s="56"/>
      <c r="E1532" s="56">
        <v>0.16500000000000001</v>
      </c>
      <c r="F1532">
        <f>Table3[[#This Row],[DivPay]]*4</f>
        <v>0.66</v>
      </c>
      <c r="G1532" s="2">
        <f>Table3[[#This Row],[FwdDiv]]/Table3[[#This Row],[SharePrice]]</f>
        <v>7.0086014654348518E-3</v>
      </c>
    </row>
    <row r="1533" spans="2:7" ht="16" x14ac:dyDescent="0.2">
      <c r="B1533" s="57">
        <v>42900</v>
      </c>
      <c r="C1533" s="56">
        <v>95.32</v>
      </c>
      <c r="D1533" s="56"/>
      <c r="E1533" s="56">
        <v>0.16500000000000001</v>
      </c>
      <c r="F1533">
        <f>Table3[[#This Row],[DivPay]]*4</f>
        <v>0.66</v>
      </c>
      <c r="G1533" s="2">
        <f>Table3[[#This Row],[FwdDiv]]/Table3[[#This Row],[SharePrice]]</f>
        <v>6.9240453210239203E-3</v>
      </c>
    </row>
    <row r="1534" spans="2:7" ht="16" x14ac:dyDescent="0.2">
      <c r="B1534" s="57">
        <v>42899</v>
      </c>
      <c r="C1534" s="56">
        <v>95.08</v>
      </c>
      <c r="D1534" s="56"/>
      <c r="E1534" s="56">
        <v>0.16500000000000001</v>
      </c>
      <c r="F1534">
        <f>Table3[[#This Row],[DivPay]]*4</f>
        <v>0.66</v>
      </c>
      <c r="G1534" s="2">
        <f>Table3[[#This Row],[FwdDiv]]/Table3[[#This Row],[SharePrice]]</f>
        <v>6.941522928060581E-3</v>
      </c>
    </row>
    <row r="1535" spans="2:7" ht="16" x14ac:dyDescent="0.2">
      <c r="B1535" s="57">
        <v>42898</v>
      </c>
      <c r="C1535" s="56">
        <v>93.5</v>
      </c>
      <c r="D1535" s="56"/>
      <c r="E1535" s="56">
        <v>0.16500000000000001</v>
      </c>
      <c r="F1535">
        <f>Table3[[#This Row],[DivPay]]*4</f>
        <v>0.66</v>
      </c>
      <c r="G1535" s="2">
        <f>Table3[[#This Row],[FwdDiv]]/Table3[[#This Row],[SharePrice]]</f>
        <v>7.058823529411765E-3</v>
      </c>
    </row>
    <row r="1536" spans="2:7" ht="16" x14ac:dyDescent="0.2">
      <c r="B1536" s="57">
        <v>42895</v>
      </c>
      <c r="C1536" s="56">
        <v>94.56</v>
      </c>
      <c r="D1536" s="56"/>
      <c r="E1536" s="56">
        <v>0.16500000000000001</v>
      </c>
      <c r="F1536">
        <f>Table3[[#This Row],[DivPay]]*4</f>
        <v>0.66</v>
      </c>
      <c r="G1536" s="2">
        <f>Table3[[#This Row],[FwdDiv]]/Table3[[#This Row],[SharePrice]]</f>
        <v>6.9796954314720813E-3</v>
      </c>
    </row>
    <row r="1537" spans="2:7" ht="16" x14ac:dyDescent="0.2">
      <c r="B1537" s="57">
        <v>42894</v>
      </c>
      <c r="C1537" s="56">
        <v>96.09</v>
      </c>
      <c r="D1537" s="56"/>
      <c r="E1537" s="56">
        <v>0.16500000000000001</v>
      </c>
      <c r="F1537">
        <f>Table3[[#This Row],[DivPay]]*4</f>
        <v>0.66</v>
      </c>
      <c r="G1537" s="2">
        <f>Table3[[#This Row],[FwdDiv]]/Table3[[#This Row],[SharePrice]]</f>
        <v>6.8685607243209488E-3</v>
      </c>
    </row>
    <row r="1538" spans="2:7" ht="16" x14ac:dyDescent="0.2">
      <c r="B1538" s="57">
        <v>42893</v>
      </c>
      <c r="C1538" s="56">
        <v>96.09</v>
      </c>
      <c r="D1538" s="56"/>
      <c r="E1538" s="56">
        <v>0.16500000000000001</v>
      </c>
      <c r="F1538">
        <f>Table3[[#This Row],[DivPay]]*4</f>
        <v>0.66</v>
      </c>
      <c r="G1538" s="2">
        <f>Table3[[#This Row],[FwdDiv]]/Table3[[#This Row],[SharePrice]]</f>
        <v>6.8685607243209488E-3</v>
      </c>
    </row>
    <row r="1539" spans="2:7" ht="16" x14ac:dyDescent="0.2">
      <c r="B1539" s="57">
        <v>42892</v>
      </c>
      <c r="C1539" s="56">
        <v>95.79</v>
      </c>
      <c r="D1539" s="56"/>
      <c r="E1539" s="56">
        <v>0.16500000000000001</v>
      </c>
      <c r="F1539">
        <f>Table3[[#This Row],[DivPay]]*4</f>
        <v>0.66</v>
      </c>
      <c r="G1539" s="2">
        <f>Table3[[#This Row],[FwdDiv]]/Table3[[#This Row],[SharePrice]]</f>
        <v>6.8900720325712492E-3</v>
      </c>
    </row>
    <row r="1540" spans="2:7" ht="16" x14ac:dyDescent="0.2">
      <c r="B1540" s="57">
        <v>42891</v>
      </c>
      <c r="C1540" s="56">
        <v>96.55</v>
      </c>
      <c r="D1540" s="56"/>
      <c r="E1540" s="56">
        <v>0.16500000000000001</v>
      </c>
      <c r="F1540">
        <f>Table3[[#This Row],[DivPay]]*4</f>
        <v>0.66</v>
      </c>
      <c r="G1540" s="2">
        <f>Table3[[#This Row],[FwdDiv]]/Table3[[#This Row],[SharePrice]]</f>
        <v>6.8358363542206117E-3</v>
      </c>
    </row>
    <row r="1541" spans="2:7" ht="16" x14ac:dyDescent="0.2">
      <c r="B1541" s="57">
        <v>42888</v>
      </c>
      <c r="C1541" s="56">
        <v>96.15</v>
      </c>
      <c r="D1541" s="56"/>
      <c r="E1541" s="56">
        <v>0.16500000000000001</v>
      </c>
      <c r="F1541">
        <f>Table3[[#This Row],[DivPay]]*4</f>
        <v>0.66</v>
      </c>
      <c r="G1541" s="2">
        <f>Table3[[#This Row],[FwdDiv]]/Table3[[#This Row],[SharePrice]]</f>
        <v>6.8642745709828392E-3</v>
      </c>
    </row>
    <row r="1542" spans="2:7" ht="16" x14ac:dyDescent="0.2">
      <c r="B1542" s="57">
        <v>42887</v>
      </c>
      <c r="C1542" s="56">
        <v>95.4</v>
      </c>
      <c r="D1542" s="56"/>
      <c r="E1542" s="56">
        <v>0.16500000000000001</v>
      </c>
      <c r="F1542">
        <f>Table3[[#This Row],[DivPay]]*4</f>
        <v>0.66</v>
      </c>
      <c r="G1542" s="2">
        <f>Table3[[#This Row],[FwdDiv]]/Table3[[#This Row],[SharePrice]]</f>
        <v>6.918238993710692E-3</v>
      </c>
    </row>
    <row r="1543" spans="2:7" ht="16" x14ac:dyDescent="0.2">
      <c r="B1543" s="57">
        <v>42886</v>
      </c>
      <c r="C1543" s="56">
        <v>95.23</v>
      </c>
      <c r="D1543" s="56"/>
      <c r="E1543" s="56">
        <v>0.16500000000000001</v>
      </c>
      <c r="F1543">
        <f>Table3[[#This Row],[DivPay]]*4</f>
        <v>0.66</v>
      </c>
      <c r="G1543" s="2">
        <f>Table3[[#This Row],[FwdDiv]]/Table3[[#This Row],[SharePrice]]</f>
        <v>6.9305891000735059E-3</v>
      </c>
    </row>
    <row r="1544" spans="2:7" ht="16" x14ac:dyDescent="0.2">
      <c r="B1544" s="57">
        <v>42885</v>
      </c>
      <c r="C1544" s="56">
        <v>94.72</v>
      </c>
      <c r="D1544" s="56"/>
      <c r="E1544" s="56">
        <v>0.16500000000000001</v>
      </c>
      <c r="F1544">
        <f>Table3[[#This Row],[DivPay]]*4</f>
        <v>0.66</v>
      </c>
      <c r="G1544" s="2">
        <f>Table3[[#This Row],[FwdDiv]]/Table3[[#This Row],[SharePrice]]</f>
        <v>6.9679054054054062E-3</v>
      </c>
    </row>
    <row r="1545" spans="2:7" ht="16" x14ac:dyDescent="0.2">
      <c r="B1545" s="57">
        <v>42881</v>
      </c>
      <c r="C1545" s="56">
        <v>94.67</v>
      </c>
      <c r="D1545" s="56"/>
      <c r="E1545" s="56">
        <v>0.16500000000000001</v>
      </c>
      <c r="F1545">
        <f>Table3[[#This Row],[DivPay]]*4</f>
        <v>0.66</v>
      </c>
      <c r="G1545" s="2">
        <f>Table3[[#This Row],[FwdDiv]]/Table3[[#This Row],[SharePrice]]</f>
        <v>6.971585507552551E-3</v>
      </c>
    </row>
    <row r="1546" spans="2:7" ht="16" x14ac:dyDescent="0.2">
      <c r="B1546" s="57">
        <v>42880</v>
      </c>
      <c r="C1546" s="56">
        <v>95.04</v>
      </c>
      <c r="D1546" s="56"/>
      <c r="E1546" s="56">
        <v>0.16500000000000001</v>
      </c>
      <c r="F1546">
        <f>Table3[[#This Row],[DivPay]]*4</f>
        <v>0.66</v>
      </c>
      <c r="G1546" s="2">
        <f>Table3[[#This Row],[FwdDiv]]/Table3[[#This Row],[SharePrice]]</f>
        <v>6.9444444444444441E-3</v>
      </c>
    </row>
    <row r="1547" spans="2:7" ht="16" x14ac:dyDescent="0.2">
      <c r="B1547" s="57">
        <v>42879</v>
      </c>
      <c r="C1547" s="56">
        <v>94.81</v>
      </c>
      <c r="D1547" s="56"/>
      <c r="E1547" s="56">
        <v>0.16500000000000001</v>
      </c>
      <c r="F1547">
        <f>Table3[[#This Row],[DivPay]]*4</f>
        <v>0.66</v>
      </c>
      <c r="G1547" s="2">
        <f>Table3[[#This Row],[FwdDiv]]/Table3[[#This Row],[SharePrice]]</f>
        <v>6.9612910030587491E-3</v>
      </c>
    </row>
    <row r="1548" spans="2:7" ht="16" x14ac:dyDescent="0.2">
      <c r="B1548" s="57">
        <v>42878</v>
      </c>
      <c r="C1548" s="56">
        <v>93.86</v>
      </c>
      <c r="D1548" s="56"/>
      <c r="E1548" s="56">
        <v>0.16500000000000001</v>
      </c>
      <c r="F1548">
        <f>Table3[[#This Row],[DivPay]]*4</f>
        <v>0.66</v>
      </c>
      <c r="G1548" s="2">
        <f>Table3[[#This Row],[FwdDiv]]/Table3[[#This Row],[SharePrice]]</f>
        <v>7.0317494140208821E-3</v>
      </c>
    </row>
    <row r="1549" spans="2:7" ht="16" x14ac:dyDescent="0.2">
      <c r="B1549" s="57">
        <v>42877</v>
      </c>
      <c r="C1549" s="56">
        <v>93.31</v>
      </c>
      <c r="D1549" s="56"/>
      <c r="E1549" s="56">
        <v>0.16500000000000001</v>
      </c>
      <c r="F1549">
        <f>Table3[[#This Row],[DivPay]]*4</f>
        <v>0.66</v>
      </c>
      <c r="G1549" s="2">
        <f>Table3[[#This Row],[FwdDiv]]/Table3[[#This Row],[SharePrice]]</f>
        <v>7.0731968706462334E-3</v>
      </c>
    </row>
    <row r="1550" spans="2:7" ht="16" x14ac:dyDescent="0.2">
      <c r="B1550" s="57">
        <v>42874</v>
      </c>
      <c r="C1550" s="56">
        <v>92.48</v>
      </c>
      <c r="D1550" s="56"/>
      <c r="E1550" s="56">
        <v>0.16500000000000001</v>
      </c>
      <c r="F1550">
        <f>Table3[[#This Row],[DivPay]]*4</f>
        <v>0.66</v>
      </c>
      <c r="G1550" s="2">
        <f>Table3[[#This Row],[FwdDiv]]/Table3[[#This Row],[SharePrice]]</f>
        <v>7.1366782006920416E-3</v>
      </c>
    </row>
    <row r="1551" spans="2:7" ht="16" x14ac:dyDescent="0.2">
      <c r="B1551" s="57">
        <v>42873</v>
      </c>
      <c r="C1551" s="56">
        <v>91.71</v>
      </c>
      <c r="D1551" s="56"/>
      <c r="E1551" s="56">
        <v>0.16500000000000001</v>
      </c>
      <c r="F1551">
        <f>Table3[[#This Row],[DivPay]]*4</f>
        <v>0.66</v>
      </c>
      <c r="G1551" s="2">
        <f>Table3[[#This Row],[FwdDiv]]/Table3[[#This Row],[SharePrice]]</f>
        <v>7.1965979718678448E-3</v>
      </c>
    </row>
    <row r="1552" spans="2:7" ht="16" x14ac:dyDescent="0.2">
      <c r="B1552" s="57">
        <v>42872</v>
      </c>
      <c r="C1552" s="56">
        <v>91.76</v>
      </c>
      <c r="D1552" s="56">
        <v>0.16500000000000001</v>
      </c>
      <c r="E1552" s="56">
        <v>0.16500000000000001</v>
      </c>
      <c r="F1552">
        <f>Table3[[#This Row],[DivPay]]*4</f>
        <v>0.66</v>
      </c>
      <c r="G1552" s="2">
        <f>Table3[[#This Row],[FwdDiv]]/Table3[[#This Row],[SharePrice]]</f>
        <v>7.1926765475152574E-3</v>
      </c>
    </row>
    <row r="1553" spans="2:7" ht="16" x14ac:dyDescent="0.2">
      <c r="B1553" s="57">
        <v>42871</v>
      </c>
      <c r="C1553" s="56">
        <v>93.15</v>
      </c>
      <c r="D1553" s="56"/>
      <c r="E1553" s="56">
        <v>0.16500000000000001</v>
      </c>
      <c r="F1553">
        <f>Table3[[#This Row],[DivPay]]*4</f>
        <v>0.66</v>
      </c>
      <c r="G1553" s="2">
        <f>Table3[[#This Row],[FwdDiv]]/Table3[[#This Row],[SharePrice]]</f>
        <v>7.0853462157809983E-3</v>
      </c>
    </row>
    <row r="1554" spans="2:7" ht="16" x14ac:dyDescent="0.2">
      <c r="B1554" s="57">
        <v>42870</v>
      </c>
      <c r="C1554" s="56">
        <v>93.23</v>
      </c>
      <c r="D1554" s="56"/>
      <c r="E1554" s="56">
        <v>0.16500000000000001</v>
      </c>
      <c r="F1554">
        <f>Table3[[#This Row],[DivPay]]*4</f>
        <v>0.66</v>
      </c>
      <c r="G1554" s="2">
        <f>Table3[[#This Row],[FwdDiv]]/Table3[[#This Row],[SharePrice]]</f>
        <v>7.0792663305802852E-3</v>
      </c>
    </row>
    <row r="1555" spans="2:7" ht="16" x14ac:dyDescent="0.2">
      <c r="B1555" s="57">
        <v>42867</v>
      </c>
      <c r="C1555" s="56">
        <v>92.73</v>
      </c>
      <c r="D1555" s="56"/>
      <c r="E1555" s="56">
        <v>0.16500000000000001</v>
      </c>
      <c r="F1555">
        <f>Table3[[#This Row],[DivPay]]*4</f>
        <v>0.66</v>
      </c>
      <c r="G1555" s="2">
        <f>Table3[[#This Row],[FwdDiv]]/Table3[[#This Row],[SharePrice]]</f>
        <v>7.1174377224199285E-3</v>
      </c>
    </row>
    <row r="1556" spans="2:7" ht="16" x14ac:dyDescent="0.2">
      <c r="B1556" s="57">
        <v>42866</v>
      </c>
      <c r="C1556" s="56">
        <v>92.1</v>
      </c>
      <c r="D1556" s="56"/>
      <c r="E1556" s="56">
        <v>0.16500000000000001</v>
      </c>
      <c r="F1556">
        <f>Table3[[#This Row],[DivPay]]*4</f>
        <v>0.66</v>
      </c>
      <c r="G1556" s="2">
        <f>Table3[[#This Row],[FwdDiv]]/Table3[[#This Row],[SharePrice]]</f>
        <v>7.1661237785016294E-3</v>
      </c>
    </row>
    <row r="1557" spans="2:7" ht="16" x14ac:dyDescent="0.2">
      <c r="B1557" s="57">
        <v>42865</v>
      </c>
      <c r="C1557" s="56">
        <v>92.25</v>
      </c>
      <c r="D1557" s="56"/>
      <c r="E1557" s="56">
        <v>0.16500000000000001</v>
      </c>
      <c r="F1557">
        <f>Table3[[#This Row],[DivPay]]*4</f>
        <v>0.66</v>
      </c>
      <c r="G1557" s="2">
        <f>Table3[[#This Row],[FwdDiv]]/Table3[[#This Row],[SharePrice]]</f>
        <v>7.1544715447154471E-3</v>
      </c>
    </row>
    <row r="1558" spans="2:7" ht="16" x14ac:dyDescent="0.2">
      <c r="B1558" s="57">
        <v>42864</v>
      </c>
      <c r="C1558" s="56">
        <v>92</v>
      </c>
      <c r="D1558" s="56"/>
      <c r="E1558" s="56">
        <v>0.16500000000000001</v>
      </c>
      <c r="F1558">
        <f>Table3[[#This Row],[DivPay]]*4</f>
        <v>0.66</v>
      </c>
      <c r="G1558" s="2">
        <f>Table3[[#This Row],[FwdDiv]]/Table3[[#This Row],[SharePrice]]</f>
        <v>7.1739130434782614E-3</v>
      </c>
    </row>
    <row r="1559" spans="2:7" ht="16" x14ac:dyDescent="0.2">
      <c r="B1559" s="57">
        <v>42863</v>
      </c>
      <c r="C1559" s="56">
        <v>91.92</v>
      </c>
      <c r="D1559" s="56"/>
      <c r="E1559" s="56">
        <v>0.16500000000000001</v>
      </c>
      <c r="F1559">
        <f>Table3[[#This Row],[DivPay]]*4</f>
        <v>0.66</v>
      </c>
      <c r="G1559" s="2">
        <f>Table3[[#This Row],[FwdDiv]]/Table3[[#This Row],[SharePrice]]</f>
        <v>7.1801566579634468E-3</v>
      </c>
    </row>
    <row r="1560" spans="2:7" ht="16" x14ac:dyDescent="0.2">
      <c r="B1560" s="57">
        <v>42860</v>
      </c>
      <c r="C1560" s="56">
        <v>92.09</v>
      </c>
      <c r="D1560" s="56"/>
      <c r="E1560" s="56">
        <v>0.16500000000000001</v>
      </c>
      <c r="F1560">
        <f>Table3[[#This Row],[DivPay]]*4</f>
        <v>0.66</v>
      </c>
      <c r="G1560" s="2">
        <f>Table3[[#This Row],[FwdDiv]]/Table3[[#This Row],[SharePrice]]</f>
        <v>7.166901943750679E-3</v>
      </c>
    </row>
    <row r="1561" spans="2:7" ht="16" x14ac:dyDescent="0.2">
      <c r="B1561" s="57">
        <v>42859</v>
      </c>
      <c r="C1561" s="56">
        <v>92.62</v>
      </c>
      <c r="D1561" s="56"/>
      <c r="E1561" s="56">
        <v>0.16500000000000001</v>
      </c>
      <c r="F1561">
        <f>Table3[[#This Row],[DivPay]]*4</f>
        <v>0.66</v>
      </c>
      <c r="G1561" s="2">
        <f>Table3[[#This Row],[FwdDiv]]/Table3[[#This Row],[SharePrice]]</f>
        <v>7.1258907363420431E-3</v>
      </c>
    </row>
    <row r="1562" spans="2:7" ht="16" x14ac:dyDescent="0.2">
      <c r="B1562" s="57">
        <v>42858</v>
      </c>
      <c r="C1562" s="56">
        <v>92.44</v>
      </c>
      <c r="D1562" s="56"/>
      <c r="E1562" s="56">
        <v>0.16500000000000001</v>
      </c>
      <c r="F1562">
        <f>Table3[[#This Row],[DivPay]]*4</f>
        <v>0.66</v>
      </c>
      <c r="G1562" s="2">
        <f>Table3[[#This Row],[FwdDiv]]/Table3[[#This Row],[SharePrice]]</f>
        <v>7.1397663349199482E-3</v>
      </c>
    </row>
    <row r="1563" spans="2:7" ht="16" x14ac:dyDescent="0.2">
      <c r="B1563" s="57">
        <v>42857</v>
      </c>
      <c r="C1563" s="56">
        <v>92.54</v>
      </c>
      <c r="D1563" s="56"/>
      <c r="E1563" s="56">
        <v>0.16500000000000001</v>
      </c>
      <c r="F1563">
        <f>Table3[[#This Row],[DivPay]]*4</f>
        <v>0.66</v>
      </c>
      <c r="G1563" s="2">
        <f>Table3[[#This Row],[FwdDiv]]/Table3[[#This Row],[SharePrice]]</f>
        <v>7.1320510049708236E-3</v>
      </c>
    </row>
    <row r="1564" spans="2:7" ht="16" x14ac:dyDescent="0.2">
      <c r="B1564" s="57">
        <v>42856</v>
      </c>
      <c r="C1564" s="56">
        <v>91.26</v>
      </c>
      <c r="D1564" s="56"/>
      <c r="E1564" s="56">
        <v>0.16500000000000001</v>
      </c>
      <c r="F1564">
        <f>Table3[[#This Row],[DivPay]]*4</f>
        <v>0.66</v>
      </c>
      <c r="G1564" s="2">
        <f>Table3[[#This Row],[FwdDiv]]/Table3[[#This Row],[SharePrice]]</f>
        <v>7.2320841551610782E-3</v>
      </c>
    </row>
    <row r="1565" spans="2:7" ht="16" x14ac:dyDescent="0.2">
      <c r="B1565" s="57">
        <v>42853</v>
      </c>
      <c r="C1565" s="56">
        <v>91.22</v>
      </c>
      <c r="D1565" s="56"/>
      <c r="E1565" s="56">
        <v>0.16500000000000001</v>
      </c>
      <c r="F1565">
        <f>Table3[[#This Row],[DivPay]]*4</f>
        <v>0.66</v>
      </c>
      <c r="G1565" s="2">
        <f>Table3[[#This Row],[FwdDiv]]/Table3[[#This Row],[SharePrice]]</f>
        <v>7.2352554264415699E-3</v>
      </c>
    </row>
    <row r="1566" spans="2:7" ht="16" x14ac:dyDescent="0.2">
      <c r="B1566" s="57">
        <v>42852</v>
      </c>
      <c r="C1566" s="56">
        <v>91.6</v>
      </c>
      <c r="D1566" s="56"/>
      <c r="E1566" s="56">
        <v>0.16500000000000001</v>
      </c>
      <c r="F1566">
        <f>Table3[[#This Row],[DivPay]]*4</f>
        <v>0.66</v>
      </c>
      <c r="G1566" s="2">
        <f>Table3[[#This Row],[FwdDiv]]/Table3[[#This Row],[SharePrice]]</f>
        <v>7.2052401746724899E-3</v>
      </c>
    </row>
    <row r="1567" spans="2:7" ht="16" x14ac:dyDescent="0.2">
      <c r="B1567" s="57">
        <v>42851</v>
      </c>
      <c r="C1567" s="56">
        <v>91.82</v>
      </c>
      <c r="D1567" s="56"/>
      <c r="E1567" s="56">
        <v>0.16500000000000001</v>
      </c>
      <c r="F1567">
        <f>Table3[[#This Row],[DivPay]]*4</f>
        <v>0.66</v>
      </c>
      <c r="G1567" s="2">
        <f>Table3[[#This Row],[FwdDiv]]/Table3[[#This Row],[SharePrice]]</f>
        <v>7.1879764757133528E-3</v>
      </c>
    </row>
    <row r="1568" spans="2:7" ht="16" x14ac:dyDescent="0.2">
      <c r="B1568" s="57">
        <v>42850</v>
      </c>
      <c r="C1568" s="56">
        <v>92.11</v>
      </c>
      <c r="D1568" s="56"/>
      <c r="E1568" s="56">
        <v>0.16500000000000001</v>
      </c>
      <c r="F1568">
        <f>Table3[[#This Row],[DivPay]]*4</f>
        <v>0.66</v>
      </c>
      <c r="G1568" s="2">
        <f>Table3[[#This Row],[FwdDiv]]/Table3[[#This Row],[SharePrice]]</f>
        <v>7.1653457822169146E-3</v>
      </c>
    </row>
    <row r="1569" spans="2:7" ht="16" x14ac:dyDescent="0.2">
      <c r="B1569" s="57">
        <v>42849</v>
      </c>
      <c r="C1569" s="56">
        <v>91.85</v>
      </c>
      <c r="D1569" s="56"/>
      <c r="E1569" s="56">
        <v>0.16500000000000001</v>
      </c>
      <c r="F1569">
        <f>Table3[[#This Row],[DivPay]]*4</f>
        <v>0.66</v>
      </c>
      <c r="G1569" s="2">
        <f>Table3[[#This Row],[FwdDiv]]/Table3[[#This Row],[SharePrice]]</f>
        <v>7.1856287425149708E-3</v>
      </c>
    </row>
    <row r="1570" spans="2:7" ht="16" x14ac:dyDescent="0.2">
      <c r="B1570" s="57">
        <v>42846</v>
      </c>
      <c r="C1570" s="56">
        <v>91.15</v>
      </c>
      <c r="D1570" s="56"/>
      <c r="E1570" s="56">
        <v>0.16500000000000001</v>
      </c>
      <c r="F1570">
        <f>Table3[[#This Row],[DivPay]]*4</f>
        <v>0.66</v>
      </c>
      <c r="G1570" s="2">
        <f>Table3[[#This Row],[FwdDiv]]/Table3[[#This Row],[SharePrice]]</f>
        <v>7.2408118486012064E-3</v>
      </c>
    </row>
    <row r="1571" spans="2:7" ht="16" x14ac:dyDescent="0.2">
      <c r="B1571" s="57">
        <v>42845</v>
      </c>
      <c r="C1571" s="56">
        <v>91.15</v>
      </c>
      <c r="D1571" s="56"/>
      <c r="E1571" s="56">
        <v>0.16500000000000001</v>
      </c>
      <c r="F1571">
        <f>Table3[[#This Row],[DivPay]]*4</f>
        <v>0.66</v>
      </c>
      <c r="G1571" s="2">
        <f>Table3[[#This Row],[FwdDiv]]/Table3[[#This Row],[SharePrice]]</f>
        <v>7.2408118486012064E-3</v>
      </c>
    </row>
    <row r="1572" spans="2:7" ht="16" x14ac:dyDescent="0.2">
      <c r="B1572" s="57">
        <v>42844</v>
      </c>
      <c r="C1572" s="56">
        <v>89.75</v>
      </c>
      <c r="D1572" s="56"/>
      <c r="E1572" s="56">
        <v>0.16500000000000001</v>
      </c>
      <c r="F1572">
        <f>Table3[[#This Row],[DivPay]]*4</f>
        <v>0.66</v>
      </c>
      <c r="G1572" s="2">
        <f>Table3[[#This Row],[FwdDiv]]/Table3[[#This Row],[SharePrice]]</f>
        <v>7.3537604456824519E-3</v>
      </c>
    </row>
    <row r="1573" spans="2:7" ht="16" x14ac:dyDescent="0.2">
      <c r="B1573" s="57">
        <v>42843</v>
      </c>
      <c r="C1573" s="56">
        <v>89.73</v>
      </c>
      <c r="D1573" s="56"/>
      <c r="E1573" s="56">
        <v>0.16500000000000001</v>
      </c>
      <c r="F1573">
        <f>Table3[[#This Row],[DivPay]]*4</f>
        <v>0.66</v>
      </c>
      <c r="G1573" s="2">
        <f>Table3[[#This Row],[FwdDiv]]/Table3[[#This Row],[SharePrice]]</f>
        <v>7.3553995319291209E-3</v>
      </c>
    </row>
    <row r="1574" spans="2:7" ht="16" x14ac:dyDescent="0.2">
      <c r="B1574" s="57">
        <v>42842</v>
      </c>
      <c r="C1574" s="56">
        <v>89.81</v>
      </c>
      <c r="D1574" s="56"/>
      <c r="E1574" s="56">
        <v>0.16500000000000001</v>
      </c>
      <c r="F1574">
        <f>Table3[[#This Row],[DivPay]]*4</f>
        <v>0.66</v>
      </c>
      <c r="G1574" s="2">
        <f>Table3[[#This Row],[FwdDiv]]/Table3[[#This Row],[SharePrice]]</f>
        <v>7.3488475670860712E-3</v>
      </c>
    </row>
    <row r="1575" spans="2:7" ht="16" x14ac:dyDescent="0.2">
      <c r="B1575" s="57">
        <v>42838</v>
      </c>
      <c r="C1575" s="56">
        <v>88.87</v>
      </c>
      <c r="D1575" s="56"/>
      <c r="E1575" s="56">
        <v>0.16500000000000001</v>
      </c>
      <c r="F1575">
        <f>Table3[[#This Row],[DivPay]]*4</f>
        <v>0.66</v>
      </c>
      <c r="G1575" s="2">
        <f>Table3[[#This Row],[FwdDiv]]/Table3[[#This Row],[SharePrice]]</f>
        <v>7.4265781478564195E-3</v>
      </c>
    </row>
    <row r="1576" spans="2:7" ht="16" x14ac:dyDescent="0.2">
      <c r="B1576" s="57">
        <v>42837</v>
      </c>
      <c r="C1576" s="56">
        <v>88.68</v>
      </c>
      <c r="D1576" s="56"/>
      <c r="E1576" s="56">
        <v>0.16500000000000001</v>
      </c>
      <c r="F1576">
        <f>Table3[[#This Row],[DivPay]]*4</f>
        <v>0.66</v>
      </c>
      <c r="G1576" s="2">
        <f>Table3[[#This Row],[FwdDiv]]/Table3[[#This Row],[SharePrice]]</f>
        <v>7.4424898511502025E-3</v>
      </c>
    </row>
    <row r="1577" spans="2:7" ht="16" x14ac:dyDescent="0.2">
      <c r="B1577" s="57">
        <v>42836</v>
      </c>
      <c r="C1577" s="56">
        <v>88.85</v>
      </c>
      <c r="D1577" s="56"/>
      <c r="E1577" s="56">
        <v>0.16500000000000001</v>
      </c>
      <c r="F1577">
        <f>Table3[[#This Row],[DivPay]]*4</f>
        <v>0.66</v>
      </c>
      <c r="G1577" s="2">
        <f>Table3[[#This Row],[FwdDiv]]/Table3[[#This Row],[SharePrice]]</f>
        <v>7.4282498593134507E-3</v>
      </c>
    </row>
    <row r="1578" spans="2:7" ht="16" x14ac:dyDescent="0.2">
      <c r="B1578" s="57">
        <v>42835</v>
      </c>
      <c r="C1578" s="56">
        <v>88.86</v>
      </c>
      <c r="D1578" s="56"/>
      <c r="E1578" s="56">
        <v>0.16500000000000001</v>
      </c>
      <c r="F1578">
        <f>Table3[[#This Row],[DivPay]]*4</f>
        <v>0.66</v>
      </c>
      <c r="G1578" s="2">
        <f>Table3[[#This Row],[FwdDiv]]/Table3[[#This Row],[SharePrice]]</f>
        <v>7.427413909520595E-3</v>
      </c>
    </row>
    <row r="1579" spans="2:7" ht="16" x14ac:dyDescent="0.2">
      <c r="B1579" s="57">
        <v>42832</v>
      </c>
      <c r="C1579" s="56">
        <v>88.74</v>
      </c>
      <c r="D1579" s="56"/>
      <c r="E1579" s="56">
        <v>0.16500000000000001</v>
      </c>
      <c r="F1579">
        <f>Table3[[#This Row],[DivPay]]*4</f>
        <v>0.66</v>
      </c>
      <c r="G1579" s="2">
        <f>Table3[[#This Row],[FwdDiv]]/Table3[[#This Row],[SharePrice]]</f>
        <v>7.4374577417173774E-3</v>
      </c>
    </row>
    <row r="1580" spans="2:7" ht="16" x14ac:dyDescent="0.2">
      <c r="B1580" s="57">
        <v>42831</v>
      </c>
      <c r="C1580" s="56">
        <v>89.09</v>
      </c>
      <c r="D1580" s="56"/>
      <c r="E1580" s="56">
        <v>0.16500000000000001</v>
      </c>
      <c r="F1580">
        <f>Table3[[#This Row],[DivPay]]*4</f>
        <v>0.66</v>
      </c>
      <c r="G1580" s="2">
        <f>Table3[[#This Row],[FwdDiv]]/Table3[[#This Row],[SharePrice]]</f>
        <v>7.4082388595801997E-3</v>
      </c>
    </row>
    <row r="1581" spans="2:7" ht="16" x14ac:dyDescent="0.2">
      <c r="B1581" s="57">
        <v>42830</v>
      </c>
      <c r="C1581" s="56">
        <v>89.03</v>
      </c>
      <c r="D1581" s="56"/>
      <c r="E1581" s="56">
        <v>0.16500000000000001</v>
      </c>
      <c r="F1581">
        <f>Table3[[#This Row],[DivPay]]*4</f>
        <v>0.66</v>
      </c>
      <c r="G1581" s="2">
        <f>Table3[[#This Row],[FwdDiv]]/Table3[[#This Row],[SharePrice]]</f>
        <v>7.4132314950016848E-3</v>
      </c>
    </row>
    <row r="1582" spans="2:7" ht="16" x14ac:dyDescent="0.2">
      <c r="B1582" s="57">
        <v>42829</v>
      </c>
      <c r="C1582" s="56">
        <v>88.78</v>
      </c>
      <c r="D1582" s="56"/>
      <c r="E1582" s="56">
        <v>0.16500000000000001</v>
      </c>
      <c r="F1582">
        <f>Table3[[#This Row],[DivPay]]*4</f>
        <v>0.66</v>
      </c>
      <c r="G1582" s="2">
        <f>Table3[[#This Row],[FwdDiv]]/Table3[[#This Row],[SharePrice]]</f>
        <v>7.4341067808064883E-3</v>
      </c>
    </row>
    <row r="1583" spans="2:7" ht="16" x14ac:dyDescent="0.2">
      <c r="B1583" s="57">
        <v>42828</v>
      </c>
      <c r="C1583" s="56">
        <v>89.36</v>
      </c>
      <c r="D1583" s="56"/>
      <c r="E1583" s="56">
        <v>0.16500000000000001</v>
      </c>
      <c r="F1583">
        <f>Table3[[#This Row],[DivPay]]*4</f>
        <v>0.66</v>
      </c>
      <c r="G1583" s="2">
        <f>Table3[[#This Row],[FwdDiv]]/Table3[[#This Row],[SharePrice]]</f>
        <v>7.38585496866607E-3</v>
      </c>
    </row>
    <row r="1584" spans="2:7" ht="16" x14ac:dyDescent="0.2">
      <c r="B1584" s="57">
        <v>42825</v>
      </c>
      <c r="C1584" s="56">
        <v>88.87</v>
      </c>
      <c r="D1584" s="56"/>
      <c r="E1584" s="56">
        <v>0.16500000000000001</v>
      </c>
      <c r="F1584">
        <f>Table3[[#This Row],[DivPay]]*4</f>
        <v>0.66</v>
      </c>
      <c r="G1584" s="2">
        <f>Table3[[#This Row],[FwdDiv]]/Table3[[#This Row],[SharePrice]]</f>
        <v>7.4265781478564195E-3</v>
      </c>
    </row>
    <row r="1585" spans="2:7" ht="16" x14ac:dyDescent="0.2">
      <c r="B1585" s="57">
        <v>42824</v>
      </c>
      <c r="C1585" s="56">
        <v>89.01</v>
      </c>
      <c r="D1585" s="56"/>
      <c r="E1585" s="56">
        <v>0.16500000000000001</v>
      </c>
      <c r="F1585">
        <f>Table3[[#This Row],[DivPay]]*4</f>
        <v>0.66</v>
      </c>
      <c r="G1585" s="2">
        <f>Table3[[#This Row],[FwdDiv]]/Table3[[#This Row],[SharePrice]]</f>
        <v>7.4148972025615103E-3</v>
      </c>
    </row>
    <row r="1586" spans="2:7" ht="16" x14ac:dyDescent="0.2">
      <c r="B1586" s="57">
        <v>42823</v>
      </c>
      <c r="C1586" s="56">
        <v>89.18</v>
      </c>
      <c r="D1586" s="56"/>
      <c r="E1586" s="56">
        <v>0.16500000000000001</v>
      </c>
      <c r="F1586">
        <f>Table3[[#This Row],[DivPay]]*4</f>
        <v>0.66</v>
      </c>
      <c r="G1586" s="2">
        <f>Table3[[#This Row],[FwdDiv]]/Table3[[#This Row],[SharePrice]]</f>
        <v>7.4007625028033189E-3</v>
      </c>
    </row>
    <row r="1587" spans="2:7" ht="16" x14ac:dyDescent="0.2">
      <c r="B1587" s="57">
        <v>42822</v>
      </c>
      <c r="C1587" s="56">
        <v>89.12</v>
      </c>
      <c r="D1587" s="56"/>
      <c r="E1587" s="56">
        <v>0.16500000000000001</v>
      </c>
      <c r="F1587">
        <f>Table3[[#This Row],[DivPay]]*4</f>
        <v>0.66</v>
      </c>
      <c r="G1587" s="2">
        <f>Table3[[#This Row],[FwdDiv]]/Table3[[#This Row],[SharePrice]]</f>
        <v>7.4057450628366248E-3</v>
      </c>
    </row>
    <row r="1588" spans="2:7" ht="16" x14ac:dyDescent="0.2">
      <c r="B1588" s="57">
        <v>42821</v>
      </c>
      <c r="C1588" s="56">
        <v>88.95</v>
      </c>
      <c r="D1588" s="56"/>
      <c r="E1588" s="56">
        <v>0.16500000000000001</v>
      </c>
      <c r="F1588">
        <f>Table3[[#This Row],[DivPay]]*4</f>
        <v>0.66</v>
      </c>
      <c r="G1588" s="2">
        <f>Table3[[#This Row],[FwdDiv]]/Table3[[#This Row],[SharePrice]]</f>
        <v>7.4198988195615517E-3</v>
      </c>
    </row>
    <row r="1589" spans="2:7" ht="16" x14ac:dyDescent="0.2">
      <c r="B1589" s="57">
        <v>42818</v>
      </c>
      <c r="C1589" s="56">
        <v>89.19</v>
      </c>
      <c r="D1589" s="56"/>
      <c r="E1589" s="56">
        <v>0.16500000000000001</v>
      </c>
      <c r="F1589">
        <f>Table3[[#This Row],[DivPay]]*4</f>
        <v>0.66</v>
      </c>
      <c r="G1589" s="2">
        <f>Table3[[#This Row],[FwdDiv]]/Table3[[#This Row],[SharePrice]]</f>
        <v>7.3999327278842925E-3</v>
      </c>
    </row>
    <row r="1590" spans="2:7" ht="16" x14ac:dyDescent="0.2">
      <c r="B1590" s="57">
        <v>42817</v>
      </c>
      <c r="C1590" s="56">
        <v>88.86</v>
      </c>
      <c r="D1590" s="56"/>
      <c r="E1590" s="56">
        <v>0.16500000000000001</v>
      </c>
      <c r="F1590">
        <f>Table3[[#This Row],[DivPay]]*4</f>
        <v>0.66</v>
      </c>
      <c r="G1590" s="2">
        <f>Table3[[#This Row],[FwdDiv]]/Table3[[#This Row],[SharePrice]]</f>
        <v>7.427413909520595E-3</v>
      </c>
    </row>
    <row r="1591" spans="2:7" ht="16" x14ac:dyDescent="0.2">
      <c r="B1591" s="57">
        <v>42816</v>
      </c>
      <c r="C1591" s="56">
        <v>88.52</v>
      </c>
      <c r="D1591" s="56"/>
      <c r="E1591" s="56">
        <v>0.16500000000000001</v>
      </c>
      <c r="F1591">
        <f>Table3[[#This Row],[DivPay]]*4</f>
        <v>0.66</v>
      </c>
      <c r="G1591" s="2">
        <f>Table3[[#This Row],[FwdDiv]]/Table3[[#This Row],[SharePrice]]</f>
        <v>7.4559421599638505E-3</v>
      </c>
    </row>
    <row r="1592" spans="2:7" ht="16" x14ac:dyDescent="0.2">
      <c r="B1592" s="57">
        <v>42815</v>
      </c>
      <c r="C1592" s="56">
        <v>88.06</v>
      </c>
      <c r="D1592" s="56"/>
      <c r="E1592" s="56">
        <v>0.16500000000000001</v>
      </c>
      <c r="F1592">
        <f>Table3[[#This Row],[DivPay]]*4</f>
        <v>0.66</v>
      </c>
      <c r="G1592" s="2">
        <f>Table3[[#This Row],[FwdDiv]]/Table3[[#This Row],[SharePrice]]</f>
        <v>7.4948898478310244E-3</v>
      </c>
    </row>
    <row r="1593" spans="2:7" ht="16" x14ac:dyDescent="0.2">
      <c r="B1593" s="57">
        <v>42814</v>
      </c>
      <c r="C1593" s="56">
        <v>89.18</v>
      </c>
      <c r="D1593" s="56"/>
      <c r="E1593" s="56">
        <v>0.16500000000000001</v>
      </c>
      <c r="F1593">
        <f>Table3[[#This Row],[DivPay]]*4</f>
        <v>0.66</v>
      </c>
      <c r="G1593" s="2">
        <f>Table3[[#This Row],[FwdDiv]]/Table3[[#This Row],[SharePrice]]</f>
        <v>7.4007625028033189E-3</v>
      </c>
    </row>
    <row r="1594" spans="2:7" ht="16" x14ac:dyDescent="0.2">
      <c r="B1594" s="57">
        <v>42811</v>
      </c>
      <c r="C1594" s="56">
        <v>90.24</v>
      </c>
      <c r="D1594" s="56"/>
      <c r="E1594" s="56">
        <v>0.16500000000000001</v>
      </c>
      <c r="F1594">
        <f>Table3[[#This Row],[DivPay]]*4</f>
        <v>0.66</v>
      </c>
      <c r="G1594" s="2">
        <f>Table3[[#This Row],[FwdDiv]]/Table3[[#This Row],[SharePrice]]</f>
        <v>7.3138297872340436E-3</v>
      </c>
    </row>
    <row r="1595" spans="2:7" ht="16" x14ac:dyDescent="0.2">
      <c r="B1595" s="57">
        <v>42810</v>
      </c>
      <c r="C1595" s="56">
        <v>90.04</v>
      </c>
      <c r="D1595" s="56"/>
      <c r="E1595" s="56">
        <v>0.16500000000000001</v>
      </c>
      <c r="F1595">
        <f>Table3[[#This Row],[DivPay]]*4</f>
        <v>0.66</v>
      </c>
      <c r="G1595" s="2">
        <f>Table3[[#This Row],[FwdDiv]]/Table3[[#This Row],[SharePrice]]</f>
        <v>7.3300755219902263E-3</v>
      </c>
    </row>
    <row r="1596" spans="2:7" ht="16" x14ac:dyDescent="0.2">
      <c r="B1596" s="57">
        <v>42809</v>
      </c>
      <c r="C1596" s="56">
        <v>89.92</v>
      </c>
      <c r="D1596" s="56"/>
      <c r="E1596" s="56">
        <v>0.16500000000000001</v>
      </c>
      <c r="F1596">
        <f>Table3[[#This Row],[DivPay]]*4</f>
        <v>0.66</v>
      </c>
      <c r="G1596" s="2">
        <f>Table3[[#This Row],[FwdDiv]]/Table3[[#This Row],[SharePrice]]</f>
        <v>7.3398576512455514E-3</v>
      </c>
    </row>
    <row r="1597" spans="2:7" ht="16" x14ac:dyDescent="0.2">
      <c r="B1597" s="57">
        <v>42808</v>
      </c>
      <c r="C1597" s="56">
        <v>89.55</v>
      </c>
      <c r="D1597" s="56"/>
      <c r="E1597" s="56">
        <v>0.16500000000000001</v>
      </c>
      <c r="F1597">
        <f>Table3[[#This Row],[DivPay]]*4</f>
        <v>0.66</v>
      </c>
      <c r="G1597" s="2">
        <f>Table3[[#This Row],[FwdDiv]]/Table3[[#This Row],[SharePrice]]</f>
        <v>7.3701842546063656E-3</v>
      </c>
    </row>
    <row r="1598" spans="2:7" ht="16" x14ac:dyDescent="0.2">
      <c r="B1598" s="57">
        <v>42807</v>
      </c>
      <c r="C1598" s="56">
        <v>90.11</v>
      </c>
      <c r="D1598" s="56"/>
      <c r="E1598" s="56">
        <v>0.16500000000000001</v>
      </c>
      <c r="F1598">
        <f>Table3[[#This Row],[DivPay]]*4</f>
        <v>0.66</v>
      </c>
      <c r="G1598" s="2">
        <f>Table3[[#This Row],[FwdDiv]]/Table3[[#This Row],[SharePrice]]</f>
        <v>7.3243813117301083E-3</v>
      </c>
    </row>
    <row r="1599" spans="2:7" ht="16" x14ac:dyDescent="0.2">
      <c r="B1599" s="57">
        <v>42804</v>
      </c>
      <c r="C1599" s="56">
        <v>89.73</v>
      </c>
      <c r="D1599" s="56"/>
      <c r="E1599" s="56">
        <v>0.16500000000000001</v>
      </c>
      <c r="F1599">
        <f>Table3[[#This Row],[DivPay]]*4</f>
        <v>0.66</v>
      </c>
      <c r="G1599" s="2">
        <f>Table3[[#This Row],[FwdDiv]]/Table3[[#This Row],[SharePrice]]</f>
        <v>7.3553995319291209E-3</v>
      </c>
    </row>
    <row r="1600" spans="2:7" ht="16" x14ac:dyDescent="0.2">
      <c r="B1600" s="57">
        <v>42803</v>
      </c>
      <c r="C1600" s="56">
        <v>89.11</v>
      </c>
      <c r="D1600" s="56"/>
      <c r="E1600" s="56">
        <v>0.16500000000000001</v>
      </c>
      <c r="F1600">
        <f>Table3[[#This Row],[DivPay]]*4</f>
        <v>0.66</v>
      </c>
      <c r="G1600" s="2">
        <f>Table3[[#This Row],[FwdDiv]]/Table3[[#This Row],[SharePrice]]</f>
        <v>7.4065761418471553E-3</v>
      </c>
    </row>
    <row r="1601" spans="2:7" ht="16" x14ac:dyDescent="0.2">
      <c r="B1601" s="57">
        <v>42802</v>
      </c>
      <c r="C1601" s="56">
        <v>88.96</v>
      </c>
      <c r="D1601" s="56"/>
      <c r="E1601" s="56">
        <v>0.16500000000000001</v>
      </c>
      <c r="F1601">
        <f>Table3[[#This Row],[DivPay]]*4</f>
        <v>0.66</v>
      </c>
      <c r="G1601" s="2">
        <f>Table3[[#This Row],[FwdDiv]]/Table3[[#This Row],[SharePrice]]</f>
        <v>7.4190647482014396E-3</v>
      </c>
    </row>
    <row r="1602" spans="2:7" ht="16" x14ac:dyDescent="0.2">
      <c r="B1602" s="57">
        <v>42801</v>
      </c>
      <c r="C1602" s="56">
        <v>89.06</v>
      </c>
      <c r="D1602" s="56"/>
      <c r="E1602" s="56">
        <v>0.16500000000000001</v>
      </c>
      <c r="F1602">
        <f>Table3[[#This Row],[DivPay]]*4</f>
        <v>0.66</v>
      </c>
      <c r="G1602" s="2">
        <f>Table3[[#This Row],[FwdDiv]]/Table3[[#This Row],[SharePrice]]</f>
        <v>7.4107343364024254E-3</v>
      </c>
    </row>
    <row r="1603" spans="2:7" ht="16" x14ac:dyDescent="0.2">
      <c r="B1603" s="57">
        <v>42800</v>
      </c>
      <c r="C1603" s="56">
        <v>88.94</v>
      </c>
      <c r="D1603" s="56"/>
      <c r="E1603" s="56">
        <v>0.16500000000000001</v>
      </c>
      <c r="F1603">
        <f>Table3[[#This Row],[DivPay]]*4</f>
        <v>0.66</v>
      </c>
      <c r="G1603" s="2">
        <f>Table3[[#This Row],[FwdDiv]]/Table3[[#This Row],[SharePrice]]</f>
        <v>7.4207330784798742E-3</v>
      </c>
    </row>
    <row r="1604" spans="2:7" ht="16" x14ac:dyDescent="0.2">
      <c r="B1604" s="57">
        <v>42797</v>
      </c>
      <c r="C1604" s="56">
        <v>88.79</v>
      </c>
      <c r="D1604" s="56"/>
      <c r="E1604" s="56">
        <v>0.16500000000000001</v>
      </c>
      <c r="F1604">
        <f>Table3[[#This Row],[DivPay]]*4</f>
        <v>0.66</v>
      </c>
      <c r="G1604" s="2">
        <f>Table3[[#This Row],[FwdDiv]]/Table3[[#This Row],[SharePrice]]</f>
        <v>7.43326951233247E-3</v>
      </c>
    </row>
    <row r="1605" spans="2:7" ht="16" x14ac:dyDescent="0.2">
      <c r="B1605" s="57">
        <v>42796</v>
      </c>
      <c r="C1605" s="56">
        <v>88.53</v>
      </c>
      <c r="D1605" s="56"/>
      <c r="E1605" s="56">
        <v>0.16500000000000001</v>
      </c>
      <c r="F1605">
        <f>Table3[[#This Row],[DivPay]]*4</f>
        <v>0.66</v>
      </c>
      <c r="G1605" s="2">
        <f>Table3[[#This Row],[FwdDiv]]/Table3[[#This Row],[SharePrice]]</f>
        <v>7.4550999661131823E-3</v>
      </c>
    </row>
    <row r="1606" spans="2:7" ht="16" x14ac:dyDescent="0.2">
      <c r="B1606" s="57">
        <v>42795</v>
      </c>
      <c r="C1606" s="56">
        <v>88.99</v>
      </c>
      <c r="D1606" s="56"/>
      <c r="E1606" s="56">
        <v>0.16500000000000001</v>
      </c>
      <c r="F1606">
        <f>Table3[[#This Row],[DivPay]]*4</f>
        <v>0.66</v>
      </c>
      <c r="G1606" s="2">
        <f>Table3[[#This Row],[FwdDiv]]/Table3[[#This Row],[SharePrice]]</f>
        <v>7.4165636588380728E-3</v>
      </c>
    </row>
    <row r="1607" spans="2:7" ht="16" x14ac:dyDescent="0.2">
      <c r="B1607" s="57">
        <v>42794</v>
      </c>
      <c r="C1607" s="56">
        <v>87.94</v>
      </c>
      <c r="D1607" s="56"/>
      <c r="E1607" s="56">
        <v>0.16500000000000001</v>
      </c>
      <c r="F1607">
        <f>Table3[[#This Row],[DivPay]]*4</f>
        <v>0.66</v>
      </c>
      <c r="G1607" s="2">
        <f>Table3[[#This Row],[FwdDiv]]/Table3[[#This Row],[SharePrice]]</f>
        <v>7.5051171253127137E-3</v>
      </c>
    </row>
    <row r="1608" spans="2:7" ht="16" x14ac:dyDescent="0.2">
      <c r="B1608" s="57">
        <v>42793</v>
      </c>
      <c r="C1608" s="56">
        <v>88</v>
      </c>
      <c r="D1608" s="56"/>
      <c r="E1608" s="56">
        <v>0.16500000000000001</v>
      </c>
      <c r="F1608">
        <f>Table3[[#This Row],[DivPay]]*4</f>
        <v>0.66</v>
      </c>
      <c r="G1608" s="2">
        <f>Table3[[#This Row],[FwdDiv]]/Table3[[#This Row],[SharePrice]]</f>
        <v>7.5000000000000006E-3</v>
      </c>
    </row>
    <row r="1609" spans="2:7" ht="16" x14ac:dyDescent="0.2">
      <c r="B1609" s="57">
        <v>42790</v>
      </c>
      <c r="C1609" s="56">
        <v>88.43</v>
      </c>
      <c r="D1609" s="56"/>
      <c r="E1609" s="56">
        <v>0.16500000000000001</v>
      </c>
      <c r="F1609">
        <f>Table3[[#This Row],[DivPay]]*4</f>
        <v>0.66</v>
      </c>
      <c r="G1609" s="2">
        <f>Table3[[#This Row],[FwdDiv]]/Table3[[#This Row],[SharePrice]]</f>
        <v>7.4635304760827768E-3</v>
      </c>
    </row>
    <row r="1610" spans="2:7" ht="16" x14ac:dyDescent="0.2">
      <c r="B1610" s="57">
        <v>42789</v>
      </c>
      <c r="C1610" s="56">
        <v>88.18</v>
      </c>
      <c r="D1610" s="56"/>
      <c r="E1610" s="56">
        <v>0.16500000000000001</v>
      </c>
      <c r="F1610">
        <f>Table3[[#This Row],[DivPay]]*4</f>
        <v>0.66</v>
      </c>
      <c r="G1610" s="2">
        <f>Table3[[#This Row],[FwdDiv]]/Table3[[#This Row],[SharePrice]]</f>
        <v>7.4846904059877517E-3</v>
      </c>
    </row>
    <row r="1611" spans="2:7" ht="16" x14ac:dyDescent="0.2">
      <c r="B1611" s="57">
        <v>42788</v>
      </c>
      <c r="C1611" s="56">
        <v>87.8</v>
      </c>
      <c r="D1611" s="56"/>
      <c r="E1611" s="56">
        <v>0.16500000000000001</v>
      </c>
      <c r="F1611">
        <f>Table3[[#This Row],[DivPay]]*4</f>
        <v>0.66</v>
      </c>
      <c r="G1611" s="2">
        <f>Table3[[#This Row],[FwdDiv]]/Table3[[#This Row],[SharePrice]]</f>
        <v>7.5170842824601371E-3</v>
      </c>
    </row>
    <row r="1612" spans="2:7" ht="16" x14ac:dyDescent="0.2">
      <c r="B1612" s="57">
        <v>42787</v>
      </c>
      <c r="C1612" s="56">
        <v>87.92</v>
      </c>
      <c r="D1612" s="56"/>
      <c r="E1612" s="56">
        <v>0.16500000000000001</v>
      </c>
      <c r="F1612">
        <f>Table3[[#This Row],[DivPay]]*4</f>
        <v>0.66</v>
      </c>
      <c r="G1612" s="2">
        <f>Table3[[#This Row],[FwdDiv]]/Table3[[#This Row],[SharePrice]]</f>
        <v>7.506824385805278E-3</v>
      </c>
    </row>
    <row r="1613" spans="2:7" ht="16" x14ac:dyDescent="0.2">
      <c r="B1613" s="57">
        <v>42783</v>
      </c>
      <c r="C1613" s="56">
        <v>87.46</v>
      </c>
      <c r="D1613" s="56"/>
      <c r="E1613" s="56">
        <v>0.16500000000000001</v>
      </c>
      <c r="F1613">
        <f>Table3[[#This Row],[DivPay]]*4</f>
        <v>0.66</v>
      </c>
      <c r="G1613" s="2">
        <f>Table3[[#This Row],[FwdDiv]]/Table3[[#This Row],[SharePrice]]</f>
        <v>7.5463068831465819E-3</v>
      </c>
    </row>
    <row r="1614" spans="2:7" ht="16" x14ac:dyDescent="0.2">
      <c r="B1614" s="57">
        <v>42782</v>
      </c>
      <c r="C1614" s="56">
        <v>87.41</v>
      </c>
      <c r="D1614" s="56"/>
      <c r="E1614" s="56">
        <v>0.16500000000000001</v>
      </c>
      <c r="F1614">
        <f>Table3[[#This Row],[DivPay]]*4</f>
        <v>0.66</v>
      </c>
      <c r="G1614" s="2">
        <f>Table3[[#This Row],[FwdDiv]]/Table3[[#This Row],[SharePrice]]</f>
        <v>7.5506234984555548E-3</v>
      </c>
    </row>
    <row r="1615" spans="2:7" ht="16" x14ac:dyDescent="0.2">
      <c r="B1615" s="57">
        <v>42781</v>
      </c>
      <c r="C1615" s="56">
        <v>87.54</v>
      </c>
      <c r="D1615" s="56">
        <v>0.16500000000000001</v>
      </c>
      <c r="E1615" s="56">
        <v>0.16500000000000001</v>
      </c>
      <c r="F1615">
        <f>Table3[[#This Row],[DivPay]]*4</f>
        <v>0.66</v>
      </c>
      <c r="G1615" s="2">
        <f>Table3[[#This Row],[FwdDiv]]/Table3[[#This Row],[SharePrice]]</f>
        <v>7.5394105551747767E-3</v>
      </c>
    </row>
    <row r="1616" spans="2:7" ht="16" x14ac:dyDescent="0.2">
      <c r="B1616" s="57">
        <v>42780</v>
      </c>
      <c r="C1616" s="56">
        <v>86.85</v>
      </c>
      <c r="D1616" s="56"/>
      <c r="E1616" s="56">
        <v>0.16500000000000001</v>
      </c>
      <c r="F1616">
        <f>Table3[[#This Row],[DivPay]]*4</f>
        <v>0.66</v>
      </c>
      <c r="G1616" s="2">
        <f>Table3[[#This Row],[FwdDiv]]/Table3[[#This Row],[SharePrice]]</f>
        <v>7.5993091537132993E-3</v>
      </c>
    </row>
    <row r="1617" spans="2:7" ht="16" x14ac:dyDescent="0.2">
      <c r="B1617" s="57">
        <v>42779</v>
      </c>
      <c r="C1617" s="56">
        <v>86.44</v>
      </c>
      <c r="D1617" s="56"/>
      <c r="E1617" s="56">
        <v>0.16500000000000001</v>
      </c>
      <c r="F1617">
        <f>Table3[[#This Row],[DivPay]]*4</f>
        <v>0.66</v>
      </c>
      <c r="G1617" s="2">
        <f>Table3[[#This Row],[FwdDiv]]/Table3[[#This Row],[SharePrice]]</f>
        <v>7.635354002776493E-3</v>
      </c>
    </row>
    <row r="1618" spans="2:7" ht="16" x14ac:dyDescent="0.2">
      <c r="B1618" s="57">
        <v>42776</v>
      </c>
      <c r="C1618" s="56">
        <v>85.9</v>
      </c>
      <c r="D1618" s="56"/>
      <c r="E1618" s="56">
        <v>0.16500000000000001</v>
      </c>
      <c r="F1618">
        <f>Table3[[#This Row],[DivPay]]*4</f>
        <v>0.66</v>
      </c>
      <c r="G1618" s="2">
        <f>Table3[[#This Row],[FwdDiv]]/Table3[[#This Row],[SharePrice]]</f>
        <v>7.6833527357392318E-3</v>
      </c>
    </row>
    <row r="1619" spans="2:7" ht="16" x14ac:dyDescent="0.2">
      <c r="B1619" s="57">
        <v>42775</v>
      </c>
      <c r="C1619" s="56">
        <v>85.58</v>
      </c>
      <c r="D1619" s="56"/>
      <c r="E1619" s="56">
        <v>0.16500000000000001</v>
      </c>
      <c r="F1619">
        <f>Table3[[#This Row],[DivPay]]*4</f>
        <v>0.66</v>
      </c>
      <c r="G1619" s="2">
        <f>Table3[[#This Row],[FwdDiv]]/Table3[[#This Row],[SharePrice]]</f>
        <v>7.7120822622107977E-3</v>
      </c>
    </row>
    <row r="1620" spans="2:7" ht="16" x14ac:dyDescent="0.2">
      <c r="B1620" s="57">
        <v>42774</v>
      </c>
      <c r="C1620" s="56">
        <v>85.09</v>
      </c>
      <c r="D1620" s="56"/>
      <c r="E1620" s="56">
        <v>0.16500000000000001</v>
      </c>
      <c r="F1620">
        <f>Table3[[#This Row],[DivPay]]*4</f>
        <v>0.66</v>
      </c>
      <c r="G1620" s="2">
        <f>Table3[[#This Row],[FwdDiv]]/Table3[[#This Row],[SharePrice]]</f>
        <v>7.756493124926548E-3</v>
      </c>
    </row>
    <row r="1621" spans="2:7" ht="16" x14ac:dyDescent="0.2">
      <c r="B1621" s="57">
        <v>42773</v>
      </c>
      <c r="C1621" s="56">
        <v>85.78</v>
      </c>
      <c r="D1621" s="56"/>
      <c r="E1621" s="56">
        <v>0.16500000000000001</v>
      </c>
      <c r="F1621">
        <f>Table3[[#This Row],[DivPay]]*4</f>
        <v>0.66</v>
      </c>
      <c r="G1621" s="2">
        <f>Table3[[#This Row],[FwdDiv]]/Table3[[#This Row],[SharePrice]]</f>
        <v>7.6941011890883657E-3</v>
      </c>
    </row>
    <row r="1622" spans="2:7" ht="16" x14ac:dyDescent="0.2">
      <c r="B1622" s="57">
        <v>42772</v>
      </c>
      <c r="C1622" s="56">
        <v>85.83</v>
      </c>
      <c r="D1622" s="56"/>
      <c r="E1622" s="56">
        <v>0.16500000000000001</v>
      </c>
      <c r="F1622">
        <f>Table3[[#This Row],[DivPay]]*4</f>
        <v>0.66</v>
      </c>
      <c r="G1622" s="2">
        <f>Table3[[#This Row],[FwdDiv]]/Table3[[#This Row],[SharePrice]]</f>
        <v>7.6896190143306538E-3</v>
      </c>
    </row>
    <row r="1623" spans="2:7" ht="16" x14ac:dyDescent="0.2">
      <c r="B1623" s="57">
        <v>42769</v>
      </c>
      <c r="C1623" s="56">
        <v>86.08</v>
      </c>
      <c r="D1623" s="56"/>
      <c r="E1623" s="56">
        <v>0.16500000000000001</v>
      </c>
      <c r="F1623">
        <f>Table3[[#This Row],[DivPay]]*4</f>
        <v>0.66</v>
      </c>
      <c r="G1623" s="2">
        <f>Table3[[#This Row],[FwdDiv]]/Table3[[#This Row],[SharePrice]]</f>
        <v>7.6672862453531603E-3</v>
      </c>
    </row>
    <row r="1624" spans="2:7" ht="16" x14ac:dyDescent="0.2">
      <c r="B1624" s="57">
        <v>42768</v>
      </c>
      <c r="C1624" s="56">
        <v>82.3</v>
      </c>
      <c r="D1624" s="56"/>
      <c r="E1624" s="56">
        <v>0.16500000000000001</v>
      </c>
      <c r="F1624">
        <f>Table3[[#This Row],[DivPay]]*4</f>
        <v>0.66</v>
      </c>
      <c r="G1624" s="2">
        <f>Table3[[#This Row],[FwdDiv]]/Table3[[#This Row],[SharePrice]]</f>
        <v>8.0194410692588092E-3</v>
      </c>
    </row>
    <row r="1625" spans="2:7" ht="16" x14ac:dyDescent="0.2">
      <c r="B1625" s="57">
        <v>42767</v>
      </c>
      <c r="C1625" s="56">
        <v>82.44</v>
      </c>
      <c r="D1625" s="56"/>
      <c r="E1625" s="56">
        <v>0.16500000000000001</v>
      </c>
      <c r="F1625">
        <f>Table3[[#This Row],[DivPay]]*4</f>
        <v>0.66</v>
      </c>
      <c r="G1625" s="2">
        <f>Table3[[#This Row],[FwdDiv]]/Table3[[#This Row],[SharePrice]]</f>
        <v>8.0058224163027658E-3</v>
      </c>
    </row>
    <row r="1626" spans="2:7" ht="16" x14ac:dyDescent="0.2">
      <c r="B1626" s="57">
        <v>42766</v>
      </c>
      <c r="C1626" s="56">
        <v>82.71</v>
      </c>
      <c r="D1626" s="56"/>
      <c r="E1626" s="56">
        <v>0.16500000000000001</v>
      </c>
      <c r="F1626">
        <f>Table3[[#This Row],[DivPay]]*4</f>
        <v>0.66</v>
      </c>
      <c r="G1626" s="2">
        <f>Table3[[#This Row],[FwdDiv]]/Table3[[#This Row],[SharePrice]]</f>
        <v>7.9796880667392101E-3</v>
      </c>
    </row>
    <row r="1627" spans="2:7" ht="16" x14ac:dyDescent="0.2">
      <c r="B1627" s="57">
        <v>42765</v>
      </c>
      <c r="C1627" s="56">
        <v>83.7</v>
      </c>
      <c r="D1627" s="56"/>
      <c r="E1627" s="56">
        <v>0.16500000000000001</v>
      </c>
      <c r="F1627">
        <f>Table3[[#This Row],[DivPay]]*4</f>
        <v>0.66</v>
      </c>
      <c r="G1627" s="2">
        <f>Table3[[#This Row],[FwdDiv]]/Table3[[#This Row],[SharePrice]]</f>
        <v>7.8853046594982087E-3</v>
      </c>
    </row>
    <row r="1628" spans="2:7" ht="16" x14ac:dyDescent="0.2">
      <c r="B1628" s="57">
        <v>42762</v>
      </c>
      <c r="C1628" s="56">
        <v>83.77</v>
      </c>
      <c r="D1628" s="56"/>
      <c r="E1628" s="56">
        <v>0.16500000000000001</v>
      </c>
      <c r="F1628">
        <f>Table3[[#This Row],[DivPay]]*4</f>
        <v>0.66</v>
      </c>
      <c r="G1628" s="2">
        <f>Table3[[#This Row],[FwdDiv]]/Table3[[#This Row],[SharePrice]]</f>
        <v>7.8787155306195549E-3</v>
      </c>
    </row>
    <row r="1629" spans="2:7" ht="16" x14ac:dyDescent="0.2">
      <c r="B1629" s="57">
        <v>42761</v>
      </c>
      <c r="C1629" s="56">
        <v>83.24</v>
      </c>
      <c r="D1629" s="56"/>
      <c r="E1629" s="56">
        <v>0.16500000000000001</v>
      </c>
      <c r="F1629">
        <f>Table3[[#This Row],[DivPay]]*4</f>
        <v>0.66</v>
      </c>
      <c r="G1629" s="2">
        <f>Table3[[#This Row],[FwdDiv]]/Table3[[#This Row],[SharePrice]]</f>
        <v>7.928880345987507E-3</v>
      </c>
    </row>
    <row r="1630" spans="2:7" ht="16" x14ac:dyDescent="0.2">
      <c r="B1630" s="57">
        <v>42760</v>
      </c>
      <c r="C1630" s="56">
        <v>83.9</v>
      </c>
      <c r="D1630" s="56"/>
      <c r="E1630" s="56">
        <v>0.16500000000000001</v>
      </c>
      <c r="F1630">
        <f>Table3[[#This Row],[DivPay]]*4</f>
        <v>0.66</v>
      </c>
      <c r="G1630" s="2">
        <f>Table3[[#This Row],[FwdDiv]]/Table3[[#This Row],[SharePrice]]</f>
        <v>7.8665077473182351E-3</v>
      </c>
    </row>
    <row r="1631" spans="2:7" ht="16" x14ac:dyDescent="0.2">
      <c r="B1631" s="57">
        <v>42759</v>
      </c>
      <c r="C1631" s="56">
        <v>83.23</v>
      </c>
      <c r="D1631" s="56"/>
      <c r="E1631" s="56">
        <v>0.16500000000000001</v>
      </c>
      <c r="F1631">
        <f>Table3[[#This Row],[DivPay]]*4</f>
        <v>0.66</v>
      </c>
      <c r="G1631" s="2">
        <f>Table3[[#This Row],[FwdDiv]]/Table3[[#This Row],[SharePrice]]</f>
        <v>7.9298329929112094E-3</v>
      </c>
    </row>
    <row r="1632" spans="2:7" ht="16" x14ac:dyDescent="0.2">
      <c r="B1632" s="57">
        <v>42758</v>
      </c>
      <c r="C1632" s="56">
        <v>82.15</v>
      </c>
      <c r="D1632" s="56"/>
      <c r="E1632" s="56">
        <v>0.16500000000000001</v>
      </c>
      <c r="F1632">
        <f>Table3[[#This Row],[DivPay]]*4</f>
        <v>0.66</v>
      </c>
      <c r="G1632" s="2">
        <f>Table3[[#This Row],[FwdDiv]]/Table3[[#This Row],[SharePrice]]</f>
        <v>8.0340839926962872E-3</v>
      </c>
    </row>
    <row r="1633" spans="2:7" ht="16" x14ac:dyDescent="0.2">
      <c r="B1633" s="57">
        <v>42755</v>
      </c>
      <c r="C1633" s="56">
        <v>81.84</v>
      </c>
      <c r="D1633" s="56"/>
      <c r="E1633" s="56">
        <v>0.16500000000000001</v>
      </c>
      <c r="F1633">
        <f>Table3[[#This Row],[DivPay]]*4</f>
        <v>0.66</v>
      </c>
      <c r="G1633" s="2">
        <f>Table3[[#This Row],[FwdDiv]]/Table3[[#This Row],[SharePrice]]</f>
        <v>8.0645161290322578E-3</v>
      </c>
    </row>
    <row r="1634" spans="2:7" ht="16" x14ac:dyDescent="0.2">
      <c r="B1634" s="57">
        <v>42754</v>
      </c>
      <c r="C1634" s="56">
        <v>81.73</v>
      </c>
      <c r="D1634" s="56"/>
      <c r="E1634" s="56">
        <v>0.16500000000000001</v>
      </c>
      <c r="F1634">
        <f>Table3[[#This Row],[DivPay]]*4</f>
        <v>0.66</v>
      </c>
      <c r="G1634" s="2">
        <f>Table3[[#This Row],[FwdDiv]]/Table3[[#This Row],[SharePrice]]</f>
        <v>8.0753701211305519E-3</v>
      </c>
    </row>
    <row r="1635" spans="2:7" ht="16" x14ac:dyDescent="0.2">
      <c r="B1635" s="57">
        <v>42753</v>
      </c>
      <c r="C1635" s="56">
        <v>81.59</v>
      </c>
      <c r="D1635" s="56"/>
      <c r="E1635" s="56">
        <v>0.16500000000000001</v>
      </c>
      <c r="F1635">
        <f>Table3[[#This Row],[DivPay]]*4</f>
        <v>0.66</v>
      </c>
      <c r="G1635" s="2">
        <f>Table3[[#This Row],[FwdDiv]]/Table3[[#This Row],[SharePrice]]</f>
        <v>8.089226620909426E-3</v>
      </c>
    </row>
    <row r="1636" spans="2:7" ht="16" x14ac:dyDescent="0.2">
      <c r="B1636" s="57">
        <v>42752</v>
      </c>
      <c r="C1636" s="56">
        <v>81.260000000000005</v>
      </c>
      <c r="D1636" s="56"/>
      <c r="E1636" s="56">
        <v>0.16500000000000001</v>
      </c>
      <c r="F1636">
        <f>Table3[[#This Row],[DivPay]]*4</f>
        <v>0.66</v>
      </c>
      <c r="G1636" s="2">
        <f>Table3[[#This Row],[FwdDiv]]/Table3[[#This Row],[SharePrice]]</f>
        <v>8.1220772827959638E-3</v>
      </c>
    </row>
    <row r="1637" spans="2:7" ht="16" x14ac:dyDescent="0.2">
      <c r="B1637" s="57">
        <v>42748</v>
      </c>
      <c r="C1637" s="56">
        <v>81.17</v>
      </c>
      <c r="D1637" s="56"/>
      <c r="E1637" s="56">
        <v>0.16500000000000001</v>
      </c>
      <c r="F1637">
        <f>Table3[[#This Row],[DivPay]]*4</f>
        <v>0.66</v>
      </c>
      <c r="G1637" s="2">
        <f>Table3[[#This Row],[FwdDiv]]/Table3[[#This Row],[SharePrice]]</f>
        <v>8.1310829124060617E-3</v>
      </c>
    </row>
    <row r="1638" spans="2:7" ht="16" x14ac:dyDescent="0.2">
      <c r="B1638" s="57">
        <v>42747</v>
      </c>
      <c r="C1638" s="56">
        <v>81.37</v>
      </c>
      <c r="D1638" s="56"/>
      <c r="E1638" s="56">
        <v>0.16500000000000001</v>
      </c>
      <c r="F1638">
        <f>Table3[[#This Row],[DivPay]]*4</f>
        <v>0.66</v>
      </c>
      <c r="G1638" s="2">
        <f>Table3[[#This Row],[FwdDiv]]/Table3[[#This Row],[SharePrice]]</f>
        <v>8.1110974560648884E-3</v>
      </c>
    </row>
    <row r="1639" spans="2:7" ht="16" x14ac:dyDescent="0.2">
      <c r="B1639" s="57">
        <v>42746</v>
      </c>
      <c r="C1639" s="56">
        <v>81.8</v>
      </c>
      <c r="D1639" s="56"/>
      <c r="E1639" s="56">
        <v>0.16500000000000001</v>
      </c>
      <c r="F1639">
        <f>Table3[[#This Row],[DivPay]]*4</f>
        <v>0.66</v>
      </c>
      <c r="G1639" s="2">
        <f>Table3[[#This Row],[FwdDiv]]/Table3[[#This Row],[SharePrice]]</f>
        <v>8.0684596577017126E-3</v>
      </c>
    </row>
    <row r="1640" spans="2:7" ht="16" x14ac:dyDescent="0.2">
      <c r="B1640" s="57">
        <v>42745</v>
      </c>
      <c r="C1640" s="56">
        <v>81.31</v>
      </c>
      <c r="D1640" s="56"/>
      <c r="E1640" s="56">
        <v>0.16500000000000001</v>
      </c>
      <c r="F1640">
        <f>Table3[[#This Row],[DivPay]]*4</f>
        <v>0.66</v>
      </c>
      <c r="G1640" s="2">
        <f>Table3[[#This Row],[FwdDiv]]/Table3[[#This Row],[SharePrice]]</f>
        <v>8.1170827696470296E-3</v>
      </c>
    </row>
    <row r="1641" spans="2:7" ht="16" x14ac:dyDescent="0.2">
      <c r="B1641" s="57">
        <v>42744</v>
      </c>
      <c r="C1641" s="56">
        <v>81.75</v>
      </c>
      <c r="D1641" s="56"/>
      <c r="E1641" s="56">
        <v>0.16500000000000001</v>
      </c>
      <c r="F1641">
        <f>Table3[[#This Row],[DivPay]]*4</f>
        <v>0.66</v>
      </c>
      <c r="G1641" s="2">
        <f>Table3[[#This Row],[FwdDiv]]/Table3[[#This Row],[SharePrice]]</f>
        <v>8.0733944954128438E-3</v>
      </c>
    </row>
    <row r="1642" spans="2:7" ht="16" x14ac:dyDescent="0.2">
      <c r="B1642" s="57">
        <v>42741</v>
      </c>
      <c r="C1642" s="56">
        <v>82.21</v>
      </c>
      <c r="D1642" s="56"/>
      <c r="E1642" s="56">
        <v>0.16500000000000001</v>
      </c>
      <c r="F1642">
        <f>Table3[[#This Row],[DivPay]]*4</f>
        <v>0.66</v>
      </c>
      <c r="G1642" s="2">
        <f>Table3[[#This Row],[FwdDiv]]/Table3[[#This Row],[SharePrice]]</f>
        <v>8.0282204111421975E-3</v>
      </c>
    </row>
    <row r="1643" spans="2:7" ht="16" x14ac:dyDescent="0.2">
      <c r="B1643" s="57">
        <v>42740</v>
      </c>
      <c r="C1643" s="56">
        <v>81.09</v>
      </c>
      <c r="D1643" s="56"/>
      <c r="E1643" s="56">
        <v>0.16500000000000001</v>
      </c>
      <c r="F1643">
        <f>Table3[[#This Row],[DivPay]]*4</f>
        <v>0.66</v>
      </c>
      <c r="G1643" s="2">
        <f>Table3[[#This Row],[FwdDiv]]/Table3[[#This Row],[SharePrice]]</f>
        <v>8.1391046984831666E-3</v>
      </c>
    </row>
    <row r="1644" spans="2:7" ht="16" x14ac:dyDescent="0.2">
      <c r="B1644" s="57">
        <v>42739</v>
      </c>
      <c r="C1644" s="56">
        <v>80.150000000000006</v>
      </c>
      <c r="D1644" s="56"/>
      <c r="E1644" s="56">
        <v>0.16500000000000001</v>
      </c>
      <c r="F1644">
        <f>Table3[[#This Row],[DivPay]]*4</f>
        <v>0.66</v>
      </c>
      <c r="G1644" s="2">
        <f>Table3[[#This Row],[FwdDiv]]/Table3[[#This Row],[SharePrice]]</f>
        <v>8.2345601996257015E-3</v>
      </c>
    </row>
    <row r="1645" spans="2:7" ht="16" x14ac:dyDescent="0.2">
      <c r="B1645" s="57">
        <v>42738</v>
      </c>
      <c r="C1645" s="56">
        <v>79.5</v>
      </c>
      <c r="D1645" s="56"/>
      <c r="E1645" s="56">
        <v>0.16500000000000001</v>
      </c>
      <c r="F1645">
        <f>Table3[[#This Row],[DivPay]]*4</f>
        <v>0.66</v>
      </c>
      <c r="G1645" s="2">
        <f>Table3[[#This Row],[FwdDiv]]/Table3[[#This Row],[SharePrice]]</f>
        <v>8.3018867924528304E-3</v>
      </c>
    </row>
    <row r="1646" spans="2:7" ht="16" x14ac:dyDescent="0.2">
      <c r="B1646" s="57">
        <v>42734</v>
      </c>
      <c r="C1646" s="56">
        <v>78.02</v>
      </c>
      <c r="D1646" s="56"/>
      <c r="E1646" s="56">
        <v>0.16500000000000001</v>
      </c>
      <c r="F1646">
        <f>Table3[[#This Row],[DivPay]]*4</f>
        <v>0.66</v>
      </c>
      <c r="G1646" s="2">
        <f>Table3[[#This Row],[FwdDiv]]/Table3[[#This Row],[SharePrice]]</f>
        <v>8.459369392463471E-3</v>
      </c>
    </row>
    <row r="1647" spans="2:7" ht="16" x14ac:dyDescent="0.2">
      <c r="B1647" s="57">
        <v>42733</v>
      </c>
      <c r="C1647" s="56">
        <v>78.33</v>
      </c>
      <c r="D1647" s="56"/>
      <c r="E1647" s="56">
        <v>0.16500000000000001</v>
      </c>
      <c r="F1647">
        <f>Table3[[#This Row],[DivPay]]*4</f>
        <v>0.66</v>
      </c>
      <c r="G1647" s="2">
        <f>Table3[[#This Row],[FwdDiv]]/Table3[[#This Row],[SharePrice]]</f>
        <v>8.4258904634239764E-3</v>
      </c>
    </row>
    <row r="1648" spans="2:7" ht="16" x14ac:dyDescent="0.2">
      <c r="B1648" s="57">
        <v>42732</v>
      </c>
      <c r="C1648" s="56">
        <v>78.3</v>
      </c>
      <c r="D1648" s="56"/>
      <c r="E1648" s="56">
        <v>0.16500000000000001</v>
      </c>
      <c r="F1648">
        <f>Table3[[#This Row],[DivPay]]*4</f>
        <v>0.66</v>
      </c>
      <c r="G1648" s="2">
        <f>Table3[[#This Row],[FwdDiv]]/Table3[[#This Row],[SharePrice]]</f>
        <v>8.4291187739463612E-3</v>
      </c>
    </row>
    <row r="1649" spans="2:7" ht="16" x14ac:dyDescent="0.2">
      <c r="B1649" s="57">
        <v>42731</v>
      </c>
      <c r="C1649" s="56">
        <v>78.349999999999994</v>
      </c>
      <c r="D1649" s="56"/>
      <c r="E1649" s="56">
        <v>0.16500000000000001</v>
      </c>
      <c r="F1649">
        <f>Table3[[#This Row],[DivPay]]*4</f>
        <v>0.66</v>
      </c>
      <c r="G1649" s="2">
        <f>Table3[[#This Row],[FwdDiv]]/Table3[[#This Row],[SharePrice]]</f>
        <v>8.423739629865987E-3</v>
      </c>
    </row>
    <row r="1650" spans="2:7" ht="16" x14ac:dyDescent="0.2">
      <c r="B1650" s="57">
        <v>42727</v>
      </c>
      <c r="C1650" s="56">
        <v>78.150000000000006</v>
      </c>
      <c r="D1650" s="56"/>
      <c r="E1650" s="56">
        <v>0.16500000000000001</v>
      </c>
      <c r="F1650">
        <f>Table3[[#This Row],[DivPay]]*4</f>
        <v>0.66</v>
      </c>
      <c r="G1650" s="2">
        <f>Table3[[#This Row],[FwdDiv]]/Table3[[#This Row],[SharePrice]]</f>
        <v>8.4452975047984644E-3</v>
      </c>
    </row>
    <row r="1651" spans="2:7" ht="16" x14ac:dyDescent="0.2">
      <c r="B1651" s="57">
        <v>42726</v>
      </c>
      <c r="C1651" s="56">
        <v>77.900000000000006</v>
      </c>
      <c r="D1651" s="56"/>
      <c r="E1651" s="56">
        <v>0.16500000000000001</v>
      </c>
      <c r="F1651">
        <f>Table3[[#This Row],[DivPay]]*4</f>
        <v>0.66</v>
      </c>
      <c r="G1651" s="2">
        <f>Table3[[#This Row],[FwdDiv]]/Table3[[#This Row],[SharePrice]]</f>
        <v>8.4724005134788182E-3</v>
      </c>
    </row>
    <row r="1652" spans="2:7" ht="16" x14ac:dyDescent="0.2">
      <c r="B1652" s="57">
        <v>42725</v>
      </c>
      <c r="C1652" s="56">
        <v>78.14</v>
      </c>
      <c r="D1652" s="56"/>
      <c r="E1652" s="56">
        <v>0.16500000000000001</v>
      </c>
      <c r="F1652">
        <f>Table3[[#This Row],[DivPay]]*4</f>
        <v>0.66</v>
      </c>
      <c r="G1652" s="2">
        <f>Table3[[#This Row],[FwdDiv]]/Table3[[#This Row],[SharePrice]]</f>
        <v>8.4463782953672906E-3</v>
      </c>
    </row>
    <row r="1653" spans="2:7" ht="16" x14ac:dyDescent="0.2">
      <c r="B1653" s="57">
        <v>42724</v>
      </c>
      <c r="C1653" s="56">
        <v>78.36</v>
      </c>
      <c r="D1653" s="56"/>
      <c r="E1653" s="56">
        <v>0.16500000000000001</v>
      </c>
      <c r="F1653">
        <f>Table3[[#This Row],[DivPay]]*4</f>
        <v>0.66</v>
      </c>
      <c r="G1653" s="2">
        <f>Table3[[#This Row],[FwdDiv]]/Table3[[#This Row],[SharePrice]]</f>
        <v>8.4226646248085763E-3</v>
      </c>
    </row>
    <row r="1654" spans="2:7" ht="16" x14ac:dyDescent="0.2">
      <c r="B1654" s="57">
        <v>42723</v>
      </c>
      <c r="C1654" s="56">
        <v>78.099999999999994</v>
      </c>
      <c r="D1654" s="56"/>
      <c r="E1654" s="56">
        <v>0.16500000000000001</v>
      </c>
      <c r="F1654">
        <f>Table3[[#This Row],[DivPay]]*4</f>
        <v>0.66</v>
      </c>
      <c r="G1654" s="2">
        <f>Table3[[#This Row],[FwdDiv]]/Table3[[#This Row],[SharePrice]]</f>
        <v>8.4507042253521136E-3</v>
      </c>
    </row>
    <row r="1655" spans="2:7" ht="16" x14ac:dyDescent="0.2">
      <c r="B1655" s="57">
        <v>42720</v>
      </c>
      <c r="C1655" s="56">
        <v>78.349999999999994</v>
      </c>
      <c r="D1655" s="56"/>
      <c r="E1655" s="56">
        <v>0.16500000000000001</v>
      </c>
      <c r="F1655">
        <f>Table3[[#This Row],[DivPay]]*4</f>
        <v>0.66</v>
      </c>
      <c r="G1655" s="2">
        <f>Table3[[#This Row],[FwdDiv]]/Table3[[#This Row],[SharePrice]]</f>
        <v>8.423739629865987E-3</v>
      </c>
    </row>
    <row r="1656" spans="2:7" ht="16" x14ac:dyDescent="0.2">
      <c r="B1656" s="57">
        <v>42719</v>
      </c>
      <c r="C1656" s="56">
        <v>79.5</v>
      </c>
      <c r="D1656" s="56"/>
      <c r="E1656" s="56">
        <v>0.16500000000000001</v>
      </c>
      <c r="F1656">
        <f>Table3[[#This Row],[DivPay]]*4</f>
        <v>0.66</v>
      </c>
      <c r="G1656" s="2">
        <f>Table3[[#This Row],[FwdDiv]]/Table3[[#This Row],[SharePrice]]</f>
        <v>8.3018867924528304E-3</v>
      </c>
    </row>
    <row r="1657" spans="2:7" ht="16" x14ac:dyDescent="0.2">
      <c r="B1657" s="57">
        <v>42718</v>
      </c>
      <c r="C1657" s="56">
        <v>79.13</v>
      </c>
      <c r="D1657" s="56"/>
      <c r="E1657" s="56">
        <v>0.16500000000000001</v>
      </c>
      <c r="F1657">
        <f>Table3[[#This Row],[DivPay]]*4</f>
        <v>0.66</v>
      </c>
      <c r="G1657" s="2">
        <f>Table3[[#This Row],[FwdDiv]]/Table3[[#This Row],[SharePrice]]</f>
        <v>8.3407051687097184E-3</v>
      </c>
    </row>
    <row r="1658" spans="2:7" ht="16" x14ac:dyDescent="0.2">
      <c r="B1658" s="57">
        <v>42717</v>
      </c>
      <c r="C1658" s="56">
        <v>79.2</v>
      </c>
      <c r="D1658" s="56"/>
      <c r="E1658" s="56">
        <v>0.16500000000000001</v>
      </c>
      <c r="F1658">
        <f>Table3[[#This Row],[DivPay]]*4</f>
        <v>0.66</v>
      </c>
      <c r="G1658" s="2">
        <f>Table3[[#This Row],[FwdDiv]]/Table3[[#This Row],[SharePrice]]</f>
        <v>8.3333333333333332E-3</v>
      </c>
    </row>
    <row r="1659" spans="2:7" ht="16" x14ac:dyDescent="0.2">
      <c r="B1659" s="57">
        <v>42716</v>
      </c>
      <c r="C1659" s="56">
        <v>78.5</v>
      </c>
      <c r="D1659" s="56"/>
      <c r="E1659" s="56">
        <v>0.16500000000000001</v>
      </c>
      <c r="F1659">
        <f>Table3[[#This Row],[DivPay]]*4</f>
        <v>0.66</v>
      </c>
      <c r="G1659" s="2">
        <f>Table3[[#This Row],[FwdDiv]]/Table3[[#This Row],[SharePrice]]</f>
        <v>8.4076433121019114E-3</v>
      </c>
    </row>
    <row r="1660" spans="2:7" ht="16" x14ac:dyDescent="0.2">
      <c r="B1660" s="57">
        <v>42713</v>
      </c>
      <c r="C1660" s="56">
        <v>79.14</v>
      </c>
      <c r="D1660" s="56"/>
      <c r="E1660" s="56">
        <v>0.16500000000000001</v>
      </c>
      <c r="F1660">
        <f>Table3[[#This Row],[DivPay]]*4</f>
        <v>0.66</v>
      </c>
      <c r="G1660" s="2">
        <f>Table3[[#This Row],[FwdDiv]]/Table3[[#This Row],[SharePrice]]</f>
        <v>8.339651250947688E-3</v>
      </c>
    </row>
    <row r="1661" spans="2:7" ht="16" x14ac:dyDescent="0.2">
      <c r="B1661" s="57">
        <v>42712</v>
      </c>
      <c r="C1661" s="56">
        <v>79.28</v>
      </c>
      <c r="D1661" s="56"/>
      <c r="E1661" s="56">
        <v>0.16500000000000001</v>
      </c>
      <c r="F1661">
        <f>Table3[[#This Row],[DivPay]]*4</f>
        <v>0.66</v>
      </c>
      <c r="G1661" s="2">
        <f>Table3[[#This Row],[FwdDiv]]/Table3[[#This Row],[SharePrice]]</f>
        <v>8.324924318869829E-3</v>
      </c>
    </row>
    <row r="1662" spans="2:7" ht="16" x14ac:dyDescent="0.2">
      <c r="B1662" s="57">
        <v>42711</v>
      </c>
      <c r="C1662" s="56">
        <v>79.31</v>
      </c>
      <c r="D1662" s="56"/>
      <c r="E1662" s="56">
        <v>0.16500000000000001</v>
      </c>
      <c r="F1662">
        <f>Table3[[#This Row],[DivPay]]*4</f>
        <v>0.66</v>
      </c>
      <c r="G1662" s="2">
        <f>Table3[[#This Row],[FwdDiv]]/Table3[[#This Row],[SharePrice]]</f>
        <v>8.321775312066574E-3</v>
      </c>
    </row>
    <row r="1663" spans="2:7" ht="16" x14ac:dyDescent="0.2">
      <c r="B1663" s="57">
        <v>42710</v>
      </c>
      <c r="C1663" s="56">
        <v>77.11</v>
      </c>
      <c r="D1663" s="56"/>
      <c r="E1663" s="56">
        <v>0.16500000000000001</v>
      </c>
      <c r="F1663">
        <f>Table3[[#This Row],[DivPay]]*4</f>
        <v>0.66</v>
      </c>
      <c r="G1663" s="2">
        <f>Table3[[#This Row],[FwdDiv]]/Table3[[#This Row],[SharePrice]]</f>
        <v>8.5592011412268191E-3</v>
      </c>
    </row>
    <row r="1664" spans="2:7" ht="16" x14ac:dyDescent="0.2">
      <c r="B1664" s="57">
        <v>42709</v>
      </c>
      <c r="C1664" s="56">
        <v>77.31</v>
      </c>
      <c r="D1664" s="56"/>
      <c r="E1664" s="56">
        <v>0.16500000000000001</v>
      </c>
      <c r="F1664">
        <f>Table3[[#This Row],[DivPay]]*4</f>
        <v>0.66</v>
      </c>
      <c r="G1664" s="2">
        <f>Table3[[#This Row],[FwdDiv]]/Table3[[#This Row],[SharePrice]]</f>
        <v>8.5370585952658125E-3</v>
      </c>
    </row>
    <row r="1665" spans="2:7" ht="16" x14ac:dyDescent="0.2">
      <c r="B1665" s="57">
        <v>42706</v>
      </c>
      <c r="C1665" s="56">
        <v>75.72</v>
      </c>
      <c r="D1665" s="56"/>
      <c r="E1665" s="56">
        <v>0.16500000000000001</v>
      </c>
      <c r="F1665">
        <f>Table3[[#This Row],[DivPay]]*4</f>
        <v>0.66</v>
      </c>
      <c r="G1665" s="2">
        <f>Table3[[#This Row],[FwdDiv]]/Table3[[#This Row],[SharePrice]]</f>
        <v>8.7163232963549924E-3</v>
      </c>
    </row>
    <row r="1666" spans="2:7" ht="16" x14ac:dyDescent="0.2">
      <c r="B1666" s="57">
        <v>42705</v>
      </c>
      <c r="C1666" s="56">
        <v>75.430000000000007</v>
      </c>
      <c r="D1666" s="56"/>
      <c r="E1666" s="56">
        <v>0.16500000000000001</v>
      </c>
      <c r="F1666">
        <f>Table3[[#This Row],[DivPay]]*4</f>
        <v>0.66</v>
      </c>
      <c r="G1666" s="2">
        <f>Table3[[#This Row],[FwdDiv]]/Table3[[#This Row],[SharePrice]]</f>
        <v>8.7498342834416015E-3</v>
      </c>
    </row>
    <row r="1667" spans="2:7" ht="16" x14ac:dyDescent="0.2">
      <c r="B1667" s="57">
        <v>42704</v>
      </c>
      <c r="C1667" s="56">
        <v>77.319999999999993</v>
      </c>
      <c r="D1667" s="56"/>
      <c r="E1667" s="56">
        <v>0.16500000000000001</v>
      </c>
      <c r="F1667">
        <f>Table3[[#This Row],[DivPay]]*4</f>
        <v>0.66</v>
      </c>
      <c r="G1667" s="2">
        <f>Table3[[#This Row],[FwdDiv]]/Table3[[#This Row],[SharePrice]]</f>
        <v>8.5359544749094678E-3</v>
      </c>
    </row>
    <row r="1668" spans="2:7" ht="16" x14ac:dyDescent="0.2">
      <c r="B1668" s="57">
        <v>42703</v>
      </c>
      <c r="C1668" s="56">
        <v>79.150000000000006</v>
      </c>
      <c r="D1668" s="56"/>
      <c r="E1668" s="56">
        <v>0.16500000000000001</v>
      </c>
      <c r="F1668">
        <f>Table3[[#This Row],[DivPay]]*4</f>
        <v>0.66</v>
      </c>
      <c r="G1668" s="2">
        <f>Table3[[#This Row],[FwdDiv]]/Table3[[#This Row],[SharePrice]]</f>
        <v>8.3385975994946307E-3</v>
      </c>
    </row>
    <row r="1669" spans="2:7" ht="16" x14ac:dyDescent="0.2">
      <c r="B1669" s="57">
        <v>42702</v>
      </c>
      <c r="C1669" s="56">
        <v>79.08</v>
      </c>
      <c r="D1669" s="56"/>
      <c r="E1669" s="56">
        <v>0.16500000000000001</v>
      </c>
      <c r="F1669">
        <f>Table3[[#This Row],[DivPay]]*4</f>
        <v>0.66</v>
      </c>
      <c r="G1669" s="2">
        <f>Table3[[#This Row],[FwdDiv]]/Table3[[#This Row],[SharePrice]]</f>
        <v>8.3459787556904412E-3</v>
      </c>
    </row>
    <row r="1670" spans="2:7" ht="16" x14ac:dyDescent="0.2">
      <c r="B1670" s="57">
        <v>42699</v>
      </c>
      <c r="C1670" s="56">
        <v>80.13</v>
      </c>
      <c r="D1670" s="56"/>
      <c r="E1670" s="56">
        <v>0.16500000000000001</v>
      </c>
      <c r="F1670">
        <f>Table3[[#This Row],[DivPay]]*4</f>
        <v>0.66</v>
      </c>
      <c r="G1670" s="2">
        <f>Table3[[#This Row],[FwdDiv]]/Table3[[#This Row],[SharePrice]]</f>
        <v>8.2366154998128049E-3</v>
      </c>
    </row>
    <row r="1671" spans="2:7" ht="16" x14ac:dyDescent="0.2">
      <c r="B1671" s="57">
        <v>42697</v>
      </c>
      <c r="C1671" s="56">
        <v>79.569999999999993</v>
      </c>
      <c r="D1671" s="56"/>
      <c r="E1671" s="56">
        <v>0.16500000000000001</v>
      </c>
      <c r="F1671">
        <f>Table3[[#This Row],[DivPay]]*4</f>
        <v>0.66</v>
      </c>
      <c r="G1671" s="2">
        <f>Table3[[#This Row],[FwdDiv]]/Table3[[#This Row],[SharePrice]]</f>
        <v>8.2945833856981292E-3</v>
      </c>
    </row>
    <row r="1672" spans="2:7" ht="16" x14ac:dyDescent="0.2">
      <c r="B1672" s="57">
        <v>42696</v>
      </c>
      <c r="C1672" s="56">
        <v>79.930000000000007</v>
      </c>
      <c r="D1672" s="56"/>
      <c r="E1672" s="56">
        <v>0.16500000000000001</v>
      </c>
      <c r="F1672">
        <f>Table3[[#This Row],[DivPay]]*4</f>
        <v>0.66</v>
      </c>
      <c r="G1672" s="2">
        <f>Table3[[#This Row],[FwdDiv]]/Table3[[#This Row],[SharePrice]]</f>
        <v>8.2572250719379452E-3</v>
      </c>
    </row>
    <row r="1673" spans="2:7" ht="16" x14ac:dyDescent="0.2">
      <c r="B1673" s="57">
        <v>42695</v>
      </c>
      <c r="C1673" s="56">
        <v>81.69</v>
      </c>
      <c r="D1673" s="56"/>
      <c r="E1673" s="56">
        <v>0.16500000000000001</v>
      </c>
      <c r="F1673">
        <f>Table3[[#This Row],[DivPay]]*4</f>
        <v>0.66</v>
      </c>
      <c r="G1673" s="2">
        <f>Table3[[#This Row],[FwdDiv]]/Table3[[#This Row],[SharePrice]]</f>
        <v>8.0793242746970261E-3</v>
      </c>
    </row>
    <row r="1674" spans="2:7" ht="16" x14ac:dyDescent="0.2">
      <c r="B1674" s="57">
        <v>42692</v>
      </c>
      <c r="C1674" s="56">
        <v>80.819999999999993</v>
      </c>
      <c r="D1674" s="56"/>
      <c r="E1674" s="56">
        <v>0.16500000000000001</v>
      </c>
      <c r="F1674">
        <f>Table3[[#This Row],[DivPay]]*4</f>
        <v>0.66</v>
      </c>
      <c r="G1674" s="2">
        <f>Table3[[#This Row],[FwdDiv]]/Table3[[#This Row],[SharePrice]]</f>
        <v>8.1662954714179677E-3</v>
      </c>
    </row>
    <row r="1675" spans="2:7" ht="16" x14ac:dyDescent="0.2">
      <c r="B1675" s="57">
        <v>42691</v>
      </c>
      <c r="C1675" s="56">
        <v>81.069999999999993</v>
      </c>
      <c r="D1675" s="56"/>
      <c r="E1675" s="56">
        <v>0.16500000000000001</v>
      </c>
      <c r="F1675">
        <f>Table3[[#This Row],[DivPay]]*4</f>
        <v>0.66</v>
      </c>
      <c r="G1675" s="2">
        <f>Table3[[#This Row],[FwdDiv]]/Table3[[#This Row],[SharePrice]]</f>
        <v>8.1411126187245601E-3</v>
      </c>
    </row>
    <row r="1676" spans="2:7" ht="16" x14ac:dyDescent="0.2">
      <c r="B1676" s="57">
        <v>42690</v>
      </c>
      <c r="C1676" s="56">
        <v>80.08</v>
      </c>
      <c r="D1676" s="56">
        <v>0.16500000000000001</v>
      </c>
      <c r="E1676" s="56">
        <v>0.16500000000000001</v>
      </c>
      <c r="F1676">
        <f>Table3[[#This Row],[DivPay]]*4</f>
        <v>0.66</v>
      </c>
      <c r="G1676" s="2">
        <f>Table3[[#This Row],[FwdDiv]]/Table3[[#This Row],[SharePrice]]</f>
        <v>8.241758241758242E-3</v>
      </c>
    </row>
    <row r="1677" spans="2:7" ht="16" x14ac:dyDescent="0.2">
      <c r="B1677" s="57">
        <v>42689</v>
      </c>
      <c r="C1677" s="56">
        <v>78.569999999999993</v>
      </c>
      <c r="D1677" s="56"/>
      <c r="E1677" s="56">
        <v>0.14000000000000001</v>
      </c>
      <c r="F1677">
        <f>Table3[[#This Row],[DivPay]]*4</f>
        <v>0.56000000000000005</v>
      </c>
      <c r="G1677" s="2">
        <f>Table3[[#This Row],[FwdDiv]]/Table3[[#This Row],[SharePrice]]</f>
        <v>7.1274023164057537E-3</v>
      </c>
    </row>
    <row r="1678" spans="2:7" ht="16" x14ac:dyDescent="0.2">
      <c r="B1678" s="57">
        <v>42688</v>
      </c>
      <c r="C1678" s="56">
        <v>78.38</v>
      </c>
      <c r="D1678" s="56"/>
      <c r="E1678" s="56">
        <v>0.14000000000000001</v>
      </c>
      <c r="F1678">
        <f>Table3[[#This Row],[DivPay]]*4</f>
        <v>0.56000000000000005</v>
      </c>
      <c r="G1678" s="2">
        <f>Table3[[#This Row],[FwdDiv]]/Table3[[#This Row],[SharePrice]]</f>
        <v>7.1446797652462372E-3</v>
      </c>
    </row>
    <row r="1679" spans="2:7" ht="16" x14ac:dyDescent="0.2">
      <c r="B1679" s="57">
        <v>42685</v>
      </c>
      <c r="C1679" s="56">
        <v>81.88</v>
      </c>
      <c r="D1679" s="56"/>
      <c r="E1679" s="56">
        <v>0.14000000000000001</v>
      </c>
      <c r="F1679">
        <f>Table3[[#This Row],[DivPay]]*4</f>
        <v>0.56000000000000005</v>
      </c>
      <c r="G1679" s="2">
        <f>Table3[[#This Row],[FwdDiv]]/Table3[[#This Row],[SharePrice]]</f>
        <v>6.8392769907181248E-3</v>
      </c>
    </row>
    <row r="1680" spans="2:7" ht="16" x14ac:dyDescent="0.2">
      <c r="B1680" s="57">
        <v>42684</v>
      </c>
      <c r="C1680" s="56">
        <v>81.87</v>
      </c>
      <c r="D1680" s="56"/>
      <c r="E1680" s="56">
        <v>0.14000000000000001</v>
      </c>
      <c r="F1680">
        <f>Table3[[#This Row],[DivPay]]*4</f>
        <v>0.56000000000000005</v>
      </c>
      <c r="G1680" s="2">
        <f>Table3[[#This Row],[FwdDiv]]/Table3[[#This Row],[SharePrice]]</f>
        <v>6.8401123732747043E-3</v>
      </c>
    </row>
    <row r="1681" spans="2:7" ht="16" x14ac:dyDescent="0.2">
      <c r="B1681" s="57">
        <v>42683</v>
      </c>
      <c r="C1681" s="56">
        <v>83.24</v>
      </c>
      <c r="D1681" s="56"/>
      <c r="E1681" s="56">
        <v>0.14000000000000001</v>
      </c>
      <c r="F1681">
        <f>Table3[[#This Row],[DivPay]]*4</f>
        <v>0.56000000000000005</v>
      </c>
      <c r="G1681" s="2">
        <f>Table3[[#This Row],[FwdDiv]]/Table3[[#This Row],[SharePrice]]</f>
        <v>6.727534839019703E-3</v>
      </c>
    </row>
    <row r="1682" spans="2:7" ht="16" x14ac:dyDescent="0.2">
      <c r="B1682" s="57">
        <v>42682</v>
      </c>
      <c r="C1682" s="56">
        <v>82.88</v>
      </c>
      <c r="D1682" s="56"/>
      <c r="E1682" s="56">
        <v>0.14000000000000001</v>
      </c>
      <c r="F1682">
        <f>Table3[[#This Row],[DivPay]]*4</f>
        <v>0.56000000000000005</v>
      </c>
      <c r="G1682" s="2">
        <f>Table3[[#This Row],[FwdDiv]]/Table3[[#This Row],[SharePrice]]</f>
        <v>6.756756756756758E-3</v>
      </c>
    </row>
    <row r="1683" spans="2:7" ht="16" x14ac:dyDescent="0.2">
      <c r="B1683" s="57">
        <v>42681</v>
      </c>
      <c r="C1683" s="56">
        <v>82.51</v>
      </c>
      <c r="D1683" s="56"/>
      <c r="E1683" s="56">
        <v>0.14000000000000001</v>
      </c>
      <c r="F1683">
        <f>Table3[[#This Row],[DivPay]]*4</f>
        <v>0.56000000000000005</v>
      </c>
      <c r="G1683" s="2">
        <f>Table3[[#This Row],[FwdDiv]]/Table3[[#This Row],[SharePrice]]</f>
        <v>6.7870561144103749E-3</v>
      </c>
    </row>
    <row r="1684" spans="2:7" ht="16" x14ac:dyDescent="0.2">
      <c r="B1684" s="57">
        <v>42678</v>
      </c>
      <c r="C1684" s="56">
        <v>80.36</v>
      </c>
      <c r="D1684" s="56"/>
      <c r="E1684" s="56">
        <v>0.14000000000000001</v>
      </c>
      <c r="F1684">
        <f>Table3[[#This Row],[DivPay]]*4</f>
        <v>0.56000000000000005</v>
      </c>
      <c r="G1684" s="2">
        <f>Table3[[#This Row],[FwdDiv]]/Table3[[#This Row],[SharePrice]]</f>
        <v>6.9686411149825793E-3</v>
      </c>
    </row>
    <row r="1685" spans="2:7" ht="16" x14ac:dyDescent="0.2">
      <c r="B1685" s="57">
        <v>42677</v>
      </c>
      <c r="C1685" s="56">
        <v>80.650000000000006</v>
      </c>
      <c r="D1685" s="56"/>
      <c r="E1685" s="56">
        <v>0.14000000000000001</v>
      </c>
      <c r="F1685">
        <f>Table3[[#This Row],[DivPay]]*4</f>
        <v>0.56000000000000005</v>
      </c>
      <c r="G1685" s="2">
        <f>Table3[[#This Row],[FwdDiv]]/Table3[[#This Row],[SharePrice]]</f>
        <v>6.9435833849969004E-3</v>
      </c>
    </row>
    <row r="1686" spans="2:7" ht="16" x14ac:dyDescent="0.2">
      <c r="B1686" s="57">
        <v>42676</v>
      </c>
      <c r="C1686" s="56">
        <v>80.58</v>
      </c>
      <c r="D1686" s="56"/>
      <c r="E1686" s="56">
        <v>0.14000000000000001</v>
      </c>
      <c r="F1686">
        <f>Table3[[#This Row],[DivPay]]*4</f>
        <v>0.56000000000000005</v>
      </c>
      <c r="G1686" s="2">
        <f>Table3[[#This Row],[FwdDiv]]/Table3[[#This Row],[SharePrice]]</f>
        <v>6.9496152891536369E-3</v>
      </c>
    </row>
    <row r="1687" spans="2:7" ht="16" x14ac:dyDescent="0.2">
      <c r="B1687" s="57">
        <v>42675</v>
      </c>
      <c r="C1687" s="56">
        <v>81.62</v>
      </c>
      <c r="D1687" s="56"/>
      <c r="E1687" s="56">
        <v>0.14000000000000001</v>
      </c>
      <c r="F1687">
        <f>Table3[[#This Row],[DivPay]]*4</f>
        <v>0.56000000000000005</v>
      </c>
      <c r="G1687" s="2">
        <f>Table3[[#This Row],[FwdDiv]]/Table3[[#This Row],[SharePrice]]</f>
        <v>6.8610634648370496E-3</v>
      </c>
    </row>
    <row r="1688" spans="2:7" ht="16" x14ac:dyDescent="0.2">
      <c r="B1688" s="57">
        <v>42674</v>
      </c>
      <c r="C1688" s="56">
        <v>82.51</v>
      </c>
      <c r="D1688" s="56"/>
      <c r="E1688" s="56">
        <v>0.14000000000000001</v>
      </c>
      <c r="F1688">
        <f>Table3[[#This Row],[DivPay]]*4</f>
        <v>0.56000000000000005</v>
      </c>
      <c r="G1688" s="2">
        <f>Table3[[#This Row],[FwdDiv]]/Table3[[#This Row],[SharePrice]]</f>
        <v>6.7870561144103749E-3</v>
      </c>
    </row>
    <row r="1689" spans="2:7" ht="16" x14ac:dyDescent="0.2">
      <c r="B1689" s="57">
        <v>42671</v>
      </c>
      <c r="C1689" s="56">
        <v>82.22</v>
      </c>
      <c r="D1689" s="56"/>
      <c r="E1689" s="56">
        <v>0.14000000000000001</v>
      </c>
      <c r="F1689">
        <f>Table3[[#This Row],[DivPay]]*4</f>
        <v>0.56000000000000005</v>
      </c>
      <c r="G1689" s="2">
        <f>Table3[[#This Row],[FwdDiv]]/Table3[[#This Row],[SharePrice]]</f>
        <v>6.8109948917538321E-3</v>
      </c>
    </row>
    <row r="1690" spans="2:7" ht="16" x14ac:dyDescent="0.2">
      <c r="B1690" s="57">
        <v>42670</v>
      </c>
      <c r="C1690" s="56">
        <v>81.92</v>
      </c>
      <c r="D1690" s="56"/>
      <c r="E1690" s="56">
        <v>0.14000000000000001</v>
      </c>
      <c r="F1690">
        <f>Table3[[#This Row],[DivPay]]*4</f>
        <v>0.56000000000000005</v>
      </c>
      <c r="G1690" s="2">
        <f>Table3[[#This Row],[FwdDiv]]/Table3[[#This Row],[SharePrice]]</f>
        <v>6.8359375000000009E-3</v>
      </c>
    </row>
    <row r="1691" spans="2:7" ht="16" x14ac:dyDescent="0.2">
      <c r="B1691" s="57">
        <v>42669</v>
      </c>
      <c r="C1691" s="56">
        <v>81.75</v>
      </c>
      <c r="D1691" s="56"/>
      <c r="E1691" s="56">
        <v>0.14000000000000001</v>
      </c>
      <c r="F1691">
        <f>Table3[[#This Row],[DivPay]]*4</f>
        <v>0.56000000000000005</v>
      </c>
      <c r="G1691" s="2">
        <f>Table3[[#This Row],[FwdDiv]]/Table3[[#This Row],[SharePrice]]</f>
        <v>6.850152905198777E-3</v>
      </c>
    </row>
    <row r="1692" spans="2:7" ht="16" x14ac:dyDescent="0.2">
      <c r="B1692" s="57">
        <v>42668</v>
      </c>
      <c r="C1692" s="56">
        <v>82.03</v>
      </c>
      <c r="D1692" s="56"/>
      <c r="E1692" s="56">
        <v>0.14000000000000001</v>
      </c>
      <c r="F1692">
        <f>Table3[[#This Row],[DivPay]]*4</f>
        <v>0.56000000000000005</v>
      </c>
      <c r="G1692" s="2">
        <f>Table3[[#This Row],[FwdDiv]]/Table3[[#This Row],[SharePrice]]</f>
        <v>6.8267706936486656E-3</v>
      </c>
    </row>
    <row r="1693" spans="2:7" ht="16" x14ac:dyDescent="0.2">
      <c r="B1693" s="57">
        <v>42667</v>
      </c>
      <c r="C1693" s="56">
        <v>83.17</v>
      </c>
      <c r="D1693" s="56"/>
      <c r="E1693" s="56">
        <v>0.14000000000000001</v>
      </c>
      <c r="F1693">
        <f>Table3[[#This Row],[DivPay]]*4</f>
        <v>0.56000000000000005</v>
      </c>
      <c r="G1693" s="2">
        <f>Table3[[#This Row],[FwdDiv]]/Table3[[#This Row],[SharePrice]]</f>
        <v>6.73319706624985E-3</v>
      </c>
    </row>
    <row r="1694" spans="2:7" ht="16" x14ac:dyDescent="0.2">
      <c r="B1694" s="57">
        <v>42664</v>
      </c>
      <c r="C1694" s="56">
        <v>82.35</v>
      </c>
      <c r="D1694" s="56"/>
      <c r="E1694" s="56">
        <v>0.14000000000000001</v>
      </c>
      <c r="F1694">
        <f>Table3[[#This Row],[DivPay]]*4</f>
        <v>0.56000000000000005</v>
      </c>
      <c r="G1694" s="2">
        <f>Table3[[#This Row],[FwdDiv]]/Table3[[#This Row],[SharePrice]]</f>
        <v>6.8002428658166377E-3</v>
      </c>
    </row>
    <row r="1695" spans="2:7" ht="16" x14ac:dyDescent="0.2">
      <c r="B1695" s="57">
        <v>42663</v>
      </c>
      <c r="C1695" s="56">
        <v>82.5</v>
      </c>
      <c r="D1695" s="56"/>
      <c r="E1695" s="56">
        <v>0.14000000000000001</v>
      </c>
      <c r="F1695">
        <f>Table3[[#This Row],[DivPay]]*4</f>
        <v>0.56000000000000005</v>
      </c>
      <c r="G1695" s="2">
        <f>Table3[[#This Row],[FwdDiv]]/Table3[[#This Row],[SharePrice]]</f>
        <v>6.7878787878787889E-3</v>
      </c>
    </row>
    <row r="1696" spans="2:7" ht="16" x14ac:dyDescent="0.2">
      <c r="B1696" s="57">
        <v>42662</v>
      </c>
      <c r="C1696" s="56">
        <v>82.81</v>
      </c>
      <c r="D1696" s="56"/>
      <c r="E1696" s="56">
        <v>0.14000000000000001</v>
      </c>
      <c r="F1696">
        <f>Table3[[#This Row],[DivPay]]*4</f>
        <v>0.56000000000000005</v>
      </c>
      <c r="G1696" s="2">
        <f>Table3[[#This Row],[FwdDiv]]/Table3[[#This Row],[SharePrice]]</f>
        <v>6.7624683009298399E-3</v>
      </c>
    </row>
    <row r="1697" spans="2:7" ht="16" x14ac:dyDescent="0.2">
      <c r="B1697" s="57">
        <v>42661</v>
      </c>
      <c r="C1697" s="56">
        <v>81.58</v>
      </c>
      <c r="D1697" s="56"/>
      <c r="E1697" s="56">
        <v>0.14000000000000001</v>
      </c>
      <c r="F1697">
        <f>Table3[[#This Row],[DivPay]]*4</f>
        <v>0.56000000000000005</v>
      </c>
      <c r="G1697" s="2">
        <f>Table3[[#This Row],[FwdDiv]]/Table3[[#This Row],[SharePrice]]</f>
        <v>6.8644275557734743E-3</v>
      </c>
    </row>
    <row r="1698" spans="2:7" ht="16" x14ac:dyDescent="0.2">
      <c r="B1698" s="57">
        <v>42660</v>
      </c>
      <c r="C1698" s="56">
        <v>82.15</v>
      </c>
      <c r="D1698" s="56"/>
      <c r="E1698" s="56">
        <v>0.14000000000000001</v>
      </c>
      <c r="F1698">
        <f>Table3[[#This Row],[DivPay]]*4</f>
        <v>0.56000000000000005</v>
      </c>
      <c r="G1698" s="2">
        <f>Table3[[#This Row],[FwdDiv]]/Table3[[#This Row],[SharePrice]]</f>
        <v>6.8167985392574562E-3</v>
      </c>
    </row>
    <row r="1699" spans="2:7" ht="16" x14ac:dyDescent="0.2">
      <c r="B1699" s="57">
        <v>42657</v>
      </c>
      <c r="C1699" s="56">
        <v>82.45</v>
      </c>
      <c r="D1699" s="56"/>
      <c r="E1699" s="56">
        <v>0.14000000000000001</v>
      </c>
      <c r="F1699">
        <f>Table3[[#This Row],[DivPay]]*4</f>
        <v>0.56000000000000005</v>
      </c>
      <c r="G1699" s="2">
        <f>Table3[[#This Row],[FwdDiv]]/Table3[[#This Row],[SharePrice]]</f>
        <v>6.791995148574894E-3</v>
      </c>
    </row>
    <row r="1700" spans="2:7" ht="16" x14ac:dyDescent="0.2">
      <c r="B1700" s="57">
        <v>42656</v>
      </c>
      <c r="C1700" s="56">
        <v>81.87</v>
      </c>
      <c r="D1700" s="56"/>
      <c r="E1700" s="56">
        <v>0.14000000000000001</v>
      </c>
      <c r="F1700">
        <f>Table3[[#This Row],[DivPay]]*4</f>
        <v>0.56000000000000005</v>
      </c>
      <c r="G1700" s="2">
        <f>Table3[[#This Row],[FwdDiv]]/Table3[[#This Row],[SharePrice]]</f>
        <v>6.8401123732747043E-3</v>
      </c>
    </row>
    <row r="1701" spans="2:7" ht="16" x14ac:dyDescent="0.2">
      <c r="B1701" s="57">
        <v>42655</v>
      </c>
      <c r="C1701" s="56">
        <v>82.25</v>
      </c>
      <c r="D1701" s="56"/>
      <c r="E1701" s="56">
        <v>0.14000000000000001</v>
      </c>
      <c r="F1701">
        <f>Table3[[#This Row],[DivPay]]*4</f>
        <v>0.56000000000000005</v>
      </c>
      <c r="G1701" s="2">
        <f>Table3[[#This Row],[FwdDiv]]/Table3[[#This Row],[SharePrice]]</f>
        <v>6.8085106382978731E-3</v>
      </c>
    </row>
    <row r="1702" spans="2:7" ht="16" x14ac:dyDescent="0.2">
      <c r="B1702" s="57">
        <v>42654</v>
      </c>
      <c r="C1702" s="56">
        <v>82.04</v>
      </c>
      <c r="D1702" s="56"/>
      <c r="E1702" s="56">
        <v>0.14000000000000001</v>
      </c>
      <c r="F1702">
        <f>Table3[[#This Row],[DivPay]]*4</f>
        <v>0.56000000000000005</v>
      </c>
      <c r="G1702" s="2">
        <f>Table3[[#This Row],[FwdDiv]]/Table3[[#This Row],[SharePrice]]</f>
        <v>6.8259385665529011E-3</v>
      </c>
    </row>
    <row r="1703" spans="2:7" ht="16" x14ac:dyDescent="0.2">
      <c r="B1703" s="57">
        <v>42653</v>
      </c>
      <c r="C1703" s="56">
        <v>83.12</v>
      </c>
      <c r="D1703" s="56"/>
      <c r="E1703" s="56">
        <v>0.14000000000000001</v>
      </c>
      <c r="F1703">
        <f>Table3[[#This Row],[DivPay]]*4</f>
        <v>0.56000000000000005</v>
      </c>
      <c r="G1703" s="2">
        <f>Table3[[#This Row],[FwdDiv]]/Table3[[#This Row],[SharePrice]]</f>
        <v>6.7372473532242546E-3</v>
      </c>
    </row>
    <row r="1704" spans="2:7" ht="16" x14ac:dyDescent="0.2">
      <c r="B1704" s="57">
        <v>42650</v>
      </c>
      <c r="C1704" s="56">
        <v>82.88</v>
      </c>
      <c r="D1704" s="56"/>
      <c r="E1704" s="56">
        <v>0.14000000000000001</v>
      </c>
      <c r="F1704">
        <f>Table3[[#This Row],[DivPay]]*4</f>
        <v>0.56000000000000005</v>
      </c>
      <c r="G1704" s="2">
        <f>Table3[[#This Row],[FwdDiv]]/Table3[[#This Row],[SharePrice]]</f>
        <v>6.756756756756758E-3</v>
      </c>
    </row>
    <row r="1705" spans="2:7" ht="16" x14ac:dyDescent="0.2">
      <c r="B1705" s="57">
        <v>42649</v>
      </c>
      <c r="C1705" s="56">
        <v>83.36</v>
      </c>
      <c r="D1705" s="56"/>
      <c r="E1705" s="56">
        <v>0.14000000000000001</v>
      </c>
      <c r="F1705">
        <f>Table3[[#This Row],[DivPay]]*4</f>
        <v>0.56000000000000005</v>
      </c>
      <c r="G1705" s="2">
        <f>Table3[[#This Row],[FwdDiv]]/Table3[[#This Row],[SharePrice]]</f>
        <v>6.7178502879078703E-3</v>
      </c>
    </row>
    <row r="1706" spans="2:7" ht="16" x14ac:dyDescent="0.2">
      <c r="B1706" s="57">
        <v>42648</v>
      </c>
      <c r="C1706" s="56">
        <v>83.35</v>
      </c>
      <c r="D1706" s="56"/>
      <c r="E1706" s="56">
        <v>0.14000000000000001</v>
      </c>
      <c r="F1706">
        <f>Table3[[#This Row],[DivPay]]*4</f>
        <v>0.56000000000000005</v>
      </c>
      <c r="G1706" s="2">
        <f>Table3[[#This Row],[FwdDiv]]/Table3[[#This Row],[SharePrice]]</f>
        <v>6.7186562687462517E-3</v>
      </c>
    </row>
    <row r="1707" spans="2:7" ht="16" x14ac:dyDescent="0.2">
      <c r="B1707" s="57">
        <v>42647</v>
      </c>
      <c r="C1707" s="56">
        <v>82.73</v>
      </c>
      <c r="D1707" s="56"/>
      <c r="E1707" s="56">
        <v>0.14000000000000001</v>
      </c>
      <c r="F1707">
        <f>Table3[[#This Row],[DivPay]]*4</f>
        <v>0.56000000000000005</v>
      </c>
      <c r="G1707" s="2">
        <f>Table3[[#This Row],[FwdDiv]]/Table3[[#This Row],[SharePrice]]</f>
        <v>6.769007615133567E-3</v>
      </c>
    </row>
    <row r="1708" spans="2:7" ht="16" x14ac:dyDescent="0.2">
      <c r="B1708" s="57">
        <v>42646</v>
      </c>
      <c r="C1708" s="56">
        <v>82.86</v>
      </c>
      <c r="D1708" s="56"/>
      <c r="E1708" s="56">
        <v>0.14000000000000001</v>
      </c>
      <c r="F1708">
        <f>Table3[[#This Row],[DivPay]]*4</f>
        <v>0.56000000000000005</v>
      </c>
      <c r="G1708" s="2">
        <f>Table3[[#This Row],[FwdDiv]]/Table3[[#This Row],[SharePrice]]</f>
        <v>6.7583876418054554E-3</v>
      </c>
    </row>
    <row r="1709" spans="2:7" ht="16" x14ac:dyDescent="0.2">
      <c r="B1709" s="57">
        <v>42643</v>
      </c>
      <c r="C1709" s="56">
        <v>82.7</v>
      </c>
      <c r="D1709" s="56"/>
      <c r="E1709" s="56">
        <v>0.14000000000000001</v>
      </c>
      <c r="F1709">
        <f>Table3[[#This Row],[DivPay]]*4</f>
        <v>0.56000000000000005</v>
      </c>
      <c r="G1709" s="2">
        <f>Table3[[#This Row],[FwdDiv]]/Table3[[#This Row],[SharePrice]]</f>
        <v>6.7714631197097952E-3</v>
      </c>
    </row>
    <row r="1710" spans="2:7" ht="16" x14ac:dyDescent="0.2">
      <c r="B1710" s="57">
        <v>42642</v>
      </c>
      <c r="C1710" s="56">
        <v>81.92</v>
      </c>
      <c r="D1710" s="56"/>
      <c r="E1710" s="56">
        <v>0.14000000000000001</v>
      </c>
      <c r="F1710">
        <f>Table3[[#This Row],[DivPay]]*4</f>
        <v>0.56000000000000005</v>
      </c>
      <c r="G1710" s="2">
        <f>Table3[[#This Row],[FwdDiv]]/Table3[[#This Row],[SharePrice]]</f>
        <v>6.8359375000000009E-3</v>
      </c>
    </row>
    <row r="1711" spans="2:7" ht="16" x14ac:dyDescent="0.2">
      <c r="B1711" s="57">
        <v>42641</v>
      </c>
      <c r="C1711" s="56">
        <v>82.97</v>
      </c>
      <c r="D1711" s="56"/>
      <c r="E1711" s="56">
        <v>0.14000000000000001</v>
      </c>
      <c r="F1711">
        <f>Table3[[#This Row],[DivPay]]*4</f>
        <v>0.56000000000000005</v>
      </c>
      <c r="G1711" s="2">
        <f>Table3[[#This Row],[FwdDiv]]/Table3[[#This Row],[SharePrice]]</f>
        <v>6.7494275039170796E-3</v>
      </c>
    </row>
    <row r="1712" spans="2:7" ht="16" x14ac:dyDescent="0.2">
      <c r="B1712" s="57">
        <v>42640</v>
      </c>
      <c r="C1712" s="56">
        <v>82.16</v>
      </c>
      <c r="D1712" s="56"/>
      <c r="E1712" s="56">
        <v>0.14000000000000001</v>
      </c>
      <c r="F1712">
        <f>Table3[[#This Row],[DivPay]]*4</f>
        <v>0.56000000000000005</v>
      </c>
      <c r="G1712" s="2">
        <f>Table3[[#This Row],[FwdDiv]]/Table3[[#This Row],[SharePrice]]</f>
        <v>6.8159688412852979E-3</v>
      </c>
    </row>
    <row r="1713" spans="2:7" ht="16" x14ac:dyDescent="0.2">
      <c r="B1713" s="57">
        <v>42639</v>
      </c>
      <c r="C1713" s="56">
        <v>81.81</v>
      </c>
      <c r="D1713" s="56"/>
      <c r="E1713" s="56">
        <v>0.14000000000000001</v>
      </c>
      <c r="F1713">
        <f>Table3[[#This Row],[DivPay]]*4</f>
        <v>0.56000000000000005</v>
      </c>
      <c r="G1713" s="2">
        <f>Table3[[#This Row],[FwdDiv]]/Table3[[#This Row],[SharePrice]]</f>
        <v>6.8451289573401792E-3</v>
      </c>
    </row>
    <row r="1714" spans="2:7" ht="16" x14ac:dyDescent="0.2">
      <c r="B1714" s="57">
        <v>42636</v>
      </c>
      <c r="C1714" s="56">
        <v>82.54</v>
      </c>
      <c r="D1714" s="56"/>
      <c r="E1714" s="56">
        <v>0.14000000000000001</v>
      </c>
      <c r="F1714">
        <f>Table3[[#This Row],[DivPay]]*4</f>
        <v>0.56000000000000005</v>
      </c>
      <c r="G1714" s="2">
        <f>Table3[[#This Row],[FwdDiv]]/Table3[[#This Row],[SharePrice]]</f>
        <v>6.7845892900411922E-3</v>
      </c>
    </row>
    <row r="1715" spans="2:7" ht="16" x14ac:dyDescent="0.2">
      <c r="B1715" s="57">
        <v>42635</v>
      </c>
      <c r="C1715" s="56">
        <v>83.36</v>
      </c>
      <c r="D1715" s="56"/>
      <c r="E1715" s="56">
        <v>0.14000000000000001</v>
      </c>
      <c r="F1715">
        <f>Table3[[#This Row],[DivPay]]*4</f>
        <v>0.56000000000000005</v>
      </c>
      <c r="G1715" s="2">
        <f>Table3[[#This Row],[FwdDiv]]/Table3[[#This Row],[SharePrice]]</f>
        <v>6.7178502879078703E-3</v>
      </c>
    </row>
    <row r="1716" spans="2:7" ht="16" x14ac:dyDescent="0.2">
      <c r="B1716" s="57">
        <v>42634</v>
      </c>
      <c r="C1716" s="56">
        <v>83.22</v>
      </c>
      <c r="D1716" s="56"/>
      <c r="E1716" s="56">
        <v>0.14000000000000001</v>
      </c>
      <c r="F1716">
        <f>Table3[[#This Row],[DivPay]]*4</f>
        <v>0.56000000000000005</v>
      </c>
      <c r="G1716" s="2">
        <f>Table3[[#This Row],[FwdDiv]]/Table3[[#This Row],[SharePrice]]</f>
        <v>6.7291516462388854E-3</v>
      </c>
    </row>
    <row r="1717" spans="2:7" ht="16" x14ac:dyDescent="0.2">
      <c r="B1717" s="57">
        <v>42633</v>
      </c>
      <c r="C1717" s="56">
        <v>82.48</v>
      </c>
      <c r="D1717" s="56"/>
      <c r="E1717" s="56">
        <v>0.14000000000000001</v>
      </c>
      <c r="F1717">
        <f>Table3[[#This Row],[DivPay]]*4</f>
        <v>0.56000000000000005</v>
      </c>
      <c r="G1717" s="2">
        <f>Table3[[#This Row],[FwdDiv]]/Table3[[#This Row],[SharePrice]]</f>
        <v>6.7895247332686714E-3</v>
      </c>
    </row>
    <row r="1718" spans="2:7" ht="16" x14ac:dyDescent="0.2">
      <c r="B1718" s="57">
        <v>42632</v>
      </c>
      <c r="C1718" s="56">
        <v>82.51</v>
      </c>
      <c r="D1718" s="56"/>
      <c r="E1718" s="56">
        <v>0.14000000000000001</v>
      </c>
      <c r="F1718">
        <f>Table3[[#This Row],[DivPay]]*4</f>
        <v>0.56000000000000005</v>
      </c>
      <c r="G1718" s="2">
        <f>Table3[[#This Row],[FwdDiv]]/Table3[[#This Row],[SharePrice]]</f>
        <v>6.7870561144103749E-3</v>
      </c>
    </row>
    <row r="1719" spans="2:7" ht="16" x14ac:dyDescent="0.2">
      <c r="B1719" s="57">
        <v>42629</v>
      </c>
      <c r="C1719" s="56">
        <v>82.07</v>
      </c>
      <c r="D1719" s="56"/>
      <c r="E1719" s="56">
        <v>0.14000000000000001</v>
      </c>
      <c r="F1719">
        <f>Table3[[#This Row],[DivPay]]*4</f>
        <v>0.56000000000000005</v>
      </c>
      <c r="G1719" s="2">
        <f>Table3[[#This Row],[FwdDiv]]/Table3[[#This Row],[SharePrice]]</f>
        <v>6.8234434019739257E-3</v>
      </c>
    </row>
    <row r="1720" spans="2:7" ht="16" x14ac:dyDescent="0.2">
      <c r="B1720" s="57">
        <v>42628</v>
      </c>
      <c r="C1720" s="56">
        <v>82.01</v>
      </c>
      <c r="D1720" s="56"/>
      <c r="E1720" s="56">
        <v>0.14000000000000001</v>
      </c>
      <c r="F1720">
        <f>Table3[[#This Row],[DivPay]]*4</f>
        <v>0.56000000000000005</v>
      </c>
      <c r="G1720" s="2">
        <f>Table3[[#This Row],[FwdDiv]]/Table3[[#This Row],[SharePrice]]</f>
        <v>6.8284355566394341E-3</v>
      </c>
    </row>
    <row r="1721" spans="2:7" ht="16" x14ac:dyDescent="0.2">
      <c r="B1721" s="57">
        <v>42627</v>
      </c>
      <c r="C1721" s="56">
        <v>81.489999999999995</v>
      </c>
      <c r="D1721" s="56"/>
      <c r="E1721" s="56">
        <v>0.14000000000000001</v>
      </c>
      <c r="F1721">
        <f>Table3[[#This Row],[DivPay]]*4</f>
        <v>0.56000000000000005</v>
      </c>
      <c r="G1721" s="2">
        <f>Table3[[#This Row],[FwdDiv]]/Table3[[#This Row],[SharePrice]]</f>
        <v>6.8720088354399323E-3</v>
      </c>
    </row>
    <row r="1722" spans="2:7" ht="16" x14ac:dyDescent="0.2">
      <c r="B1722" s="57">
        <v>42626</v>
      </c>
      <c r="C1722" s="56">
        <v>81.89</v>
      </c>
      <c r="D1722" s="56"/>
      <c r="E1722" s="56">
        <v>0.14000000000000001</v>
      </c>
      <c r="F1722">
        <f>Table3[[#This Row],[DivPay]]*4</f>
        <v>0.56000000000000005</v>
      </c>
      <c r="G1722" s="2">
        <f>Table3[[#This Row],[FwdDiv]]/Table3[[#This Row],[SharePrice]]</f>
        <v>6.8384418121870804E-3</v>
      </c>
    </row>
    <row r="1723" spans="2:7" ht="16" x14ac:dyDescent="0.2">
      <c r="B1723" s="57">
        <v>42625</v>
      </c>
      <c r="C1723" s="56">
        <v>82.97</v>
      </c>
      <c r="D1723" s="56"/>
      <c r="E1723" s="56">
        <v>0.14000000000000001</v>
      </c>
      <c r="F1723">
        <f>Table3[[#This Row],[DivPay]]*4</f>
        <v>0.56000000000000005</v>
      </c>
      <c r="G1723" s="2">
        <f>Table3[[#This Row],[FwdDiv]]/Table3[[#This Row],[SharePrice]]</f>
        <v>6.7494275039170796E-3</v>
      </c>
    </row>
    <row r="1724" spans="2:7" ht="16" x14ac:dyDescent="0.2">
      <c r="B1724" s="57">
        <v>42622</v>
      </c>
      <c r="C1724" s="56">
        <v>81.33</v>
      </c>
      <c r="D1724" s="56"/>
      <c r="E1724" s="56">
        <v>0.14000000000000001</v>
      </c>
      <c r="F1724">
        <f>Table3[[#This Row],[DivPay]]*4</f>
        <v>0.56000000000000005</v>
      </c>
      <c r="G1724" s="2">
        <f>Table3[[#This Row],[FwdDiv]]/Table3[[#This Row],[SharePrice]]</f>
        <v>6.8855280954137474E-3</v>
      </c>
    </row>
    <row r="1725" spans="2:7" ht="16" x14ac:dyDescent="0.2">
      <c r="B1725" s="57">
        <v>42621</v>
      </c>
      <c r="C1725" s="56">
        <v>82.97</v>
      </c>
      <c r="D1725" s="56"/>
      <c r="E1725" s="56">
        <v>0.14000000000000001</v>
      </c>
      <c r="F1725">
        <f>Table3[[#This Row],[DivPay]]*4</f>
        <v>0.56000000000000005</v>
      </c>
      <c r="G1725" s="2">
        <f>Table3[[#This Row],[FwdDiv]]/Table3[[#This Row],[SharePrice]]</f>
        <v>6.7494275039170796E-3</v>
      </c>
    </row>
    <row r="1726" spans="2:7" ht="16" x14ac:dyDescent="0.2">
      <c r="B1726" s="57">
        <v>42620</v>
      </c>
      <c r="C1726" s="56">
        <v>83.24</v>
      </c>
      <c r="D1726" s="56"/>
      <c r="E1726" s="56">
        <v>0.14000000000000001</v>
      </c>
      <c r="F1726">
        <f>Table3[[#This Row],[DivPay]]*4</f>
        <v>0.56000000000000005</v>
      </c>
      <c r="G1726" s="2">
        <f>Table3[[#This Row],[FwdDiv]]/Table3[[#This Row],[SharePrice]]</f>
        <v>6.727534839019703E-3</v>
      </c>
    </row>
    <row r="1727" spans="2:7" ht="16" x14ac:dyDescent="0.2">
      <c r="B1727" s="57">
        <v>42619</v>
      </c>
      <c r="C1727" s="56">
        <v>82.53</v>
      </c>
      <c r="D1727" s="56"/>
      <c r="E1727" s="56">
        <v>0.14000000000000001</v>
      </c>
      <c r="F1727">
        <f>Table3[[#This Row],[DivPay]]*4</f>
        <v>0.56000000000000005</v>
      </c>
      <c r="G1727" s="2">
        <f>Table3[[#This Row],[FwdDiv]]/Table3[[#This Row],[SharePrice]]</f>
        <v>6.7854113655640381E-3</v>
      </c>
    </row>
    <row r="1728" spans="2:7" ht="16" x14ac:dyDescent="0.2">
      <c r="B1728" s="57">
        <v>42615</v>
      </c>
      <c r="C1728" s="56">
        <v>82</v>
      </c>
      <c r="D1728" s="56"/>
      <c r="E1728" s="56">
        <v>0.14000000000000001</v>
      </c>
      <c r="F1728">
        <f>Table3[[#This Row],[DivPay]]*4</f>
        <v>0.56000000000000005</v>
      </c>
      <c r="G1728" s="2">
        <f>Table3[[#This Row],[FwdDiv]]/Table3[[#This Row],[SharePrice]]</f>
        <v>6.8292682926829277E-3</v>
      </c>
    </row>
    <row r="1729" spans="2:7" ht="16" x14ac:dyDescent="0.2">
      <c r="B1729" s="57">
        <v>42614</v>
      </c>
      <c r="C1729" s="56">
        <v>81.3</v>
      </c>
      <c r="D1729" s="56"/>
      <c r="E1729" s="56">
        <v>0.14000000000000001</v>
      </c>
      <c r="F1729">
        <f>Table3[[#This Row],[DivPay]]*4</f>
        <v>0.56000000000000005</v>
      </c>
      <c r="G1729" s="2">
        <f>Table3[[#This Row],[FwdDiv]]/Table3[[#This Row],[SharePrice]]</f>
        <v>6.8880688806888081E-3</v>
      </c>
    </row>
    <row r="1730" spans="2:7" ht="16" x14ac:dyDescent="0.2">
      <c r="B1730" s="57">
        <v>42613</v>
      </c>
      <c r="C1730" s="56">
        <v>80.900000000000006</v>
      </c>
      <c r="D1730" s="56"/>
      <c r="E1730" s="56">
        <v>0.14000000000000001</v>
      </c>
      <c r="F1730">
        <f>Table3[[#This Row],[DivPay]]*4</f>
        <v>0.56000000000000005</v>
      </c>
      <c r="G1730" s="2">
        <f>Table3[[#This Row],[FwdDiv]]/Table3[[#This Row],[SharePrice]]</f>
        <v>6.9221260815822E-3</v>
      </c>
    </row>
    <row r="1731" spans="2:7" ht="16" x14ac:dyDescent="0.2">
      <c r="B1731" s="57">
        <v>42612</v>
      </c>
      <c r="C1731" s="56">
        <v>81.17</v>
      </c>
      <c r="D1731" s="56"/>
      <c r="E1731" s="56">
        <v>0.14000000000000001</v>
      </c>
      <c r="F1731">
        <f>Table3[[#This Row],[DivPay]]*4</f>
        <v>0.56000000000000005</v>
      </c>
      <c r="G1731" s="2">
        <f>Table3[[#This Row],[FwdDiv]]/Table3[[#This Row],[SharePrice]]</f>
        <v>6.8991006529505981E-3</v>
      </c>
    </row>
    <row r="1732" spans="2:7" ht="16" x14ac:dyDescent="0.2">
      <c r="B1732" s="57">
        <v>42611</v>
      </c>
      <c r="C1732" s="56">
        <v>80.87</v>
      </c>
      <c r="D1732" s="56"/>
      <c r="E1732" s="56">
        <v>0.14000000000000001</v>
      </c>
      <c r="F1732">
        <f>Table3[[#This Row],[DivPay]]*4</f>
        <v>0.56000000000000005</v>
      </c>
      <c r="G1732" s="2">
        <f>Table3[[#This Row],[FwdDiv]]/Table3[[#This Row],[SharePrice]]</f>
        <v>6.924693953258316E-3</v>
      </c>
    </row>
    <row r="1733" spans="2:7" ht="16" x14ac:dyDescent="0.2">
      <c r="B1733" s="57">
        <v>42608</v>
      </c>
      <c r="C1733" s="56">
        <v>80.569999999999993</v>
      </c>
      <c r="D1733" s="56"/>
      <c r="E1733" s="56">
        <v>0.14000000000000001</v>
      </c>
      <c r="F1733">
        <f>Table3[[#This Row],[DivPay]]*4</f>
        <v>0.56000000000000005</v>
      </c>
      <c r="G1733" s="2">
        <f>Table3[[#This Row],[FwdDiv]]/Table3[[#This Row],[SharePrice]]</f>
        <v>6.9504778453518693E-3</v>
      </c>
    </row>
    <row r="1734" spans="2:7" ht="16" x14ac:dyDescent="0.2">
      <c r="B1734" s="57">
        <v>42607</v>
      </c>
      <c r="C1734" s="56">
        <v>80.319999999999993</v>
      </c>
      <c r="D1734" s="56"/>
      <c r="E1734" s="56">
        <v>0.14000000000000001</v>
      </c>
      <c r="F1734">
        <f>Table3[[#This Row],[DivPay]]*4</f>
        <v>0.56000000000000005</v>
      </c>
      <c r="G1734" s="2">
        <f>Table3[[#This Row],[FwdDiv]]/Table3[[#This Row],[SharePrice]]</f>
        <v>6.9721115537848622E-3</v>
      </c>
    </row>
    <row r="1735" spans="2:7" ht="16" x14ac:dyDescent="0.2">
      <c r="B1735" s="57">
        <v>42606</v>
      </c>
      <c r="C1735" s="56">
        <v>80.290000000000006</v>
      </c>
      <c r="D1735" s="56"/>
      <c r="E1735" s="56">
        <v>0.14000000000000001</v>
      </c>
      <c r="F1735">
        <f>Table3[[#This Row],[DivPay]]*4</f>
        <v>0.56000000000000005</v>
      </c>
      <c r="G1735" s="2">
        <f>Table3[[#This Row],[FwdDiv]]/Table3[[#This Row],[SharePrice]]</f>
        <v>6.9747166521360072E-3</v>
      </c>
    </row>
    <row r="1736" spans="2:7" ht="16" x14ac:dyDescent="0.2">
      <c r="B1736" s="57">
        <v>42605</v>
      </c>
      <c r="C1736" s="56">
        <v>80.8</v>
      </c>
      <c r="D1736" s="56"/>
      <c r="E1736" s="56">
        <v>0.14000000000000001</v>
      </c>
      <c r="F1736">
        <f>Table3[[#This Row],[DivPay]]*4</f>
        <v>0.56000000000000005</v>
      </c>
      <c r="G1736" s="2">
        <f>Table3[[#This Row],[FwdDiv]]/Table3[[#This Row],[SharePrice]]</f>
        <v>6.9306930693069316E-3</v>
      </c>
    </row>
    <row r="1737" spans="2:7" ht="16" x14ac:dyDescent="0.2">
      <c r="B1737" s="57">
        <v>42604</v>
      </c>
      <c r="C1737" s="56">
        <v>81.06</v>
      </c>
      <c r="D1737" s="56"/>
      <c r="E1737" s="56">
        <v>0.14000000000000001</v>
      </c>
      <c r="F1737">
        <f>Table3[[#This Row],[DivPay]]*4</f>
        <v>0.56000000000000005</v>
      </c>
      <c r="G1737" s="2">
        <f>Table3[[#This Row],[FwdDiv]]/Table3[[#This Row],[SharePrice]]</f>
        <v>6.9084628670120904E-3</v>
      </c>
    </row>
    <row r="1738" spans="2:7" ht="16" x14ac:dyDescent="0.2">
      <c r="B1738" s="57">
        <v>42601</v>
      </c>
      <c r="C1738" s="56">
        <v>80.47</v>
      </c>
      <c r="D1738" s="56"/>
      <c r="E1738" s="56">
        <v>0.14000000000000001</v>
      </c>
      <c r="F1738">
        <f>Table3[[#This Row],[DivPay]]*4</f>
        <v>0.56000000000000005</v>
      </c>
      <c r="G1738" s="2">
        <f>Table3[[#This Row],[FwdDiv]]/Table3[[#This Row],[SharePrice]]</f>
        <v>6.9591151982105141E-3</v>
      </c>
    </row>
    <row r="1739" spans="2:7" ht="16" x14ac:dyDescent="0.2">
      <c r="B1739" s="57">
        <v>42600</v>
      </c>
      <c r="C1739" s="56">
        <v>80.27</v>
      </c>
      <c r="D1739" s="56"/>
      <c r="E1739" s="56">
        <v>0.14000000000000001</v>
      </c>
      <c r="F1739">
        <f>Table3[[#This Row],[DivPay]]*4</f>
        <v>0.56000000000000005</v>
      </c>
      <c r="G1739" s="2">
        <f>Table3[[#This Row],[FwdDiv]]/Table3[[#This Row],[SharePrice]]</f>
        <v>6.9764544661766546E-3</v>
      </c>
    </row>
    <row r="1740" spans="2:7" ht="16" x14ac:dyDescent="0.2">
      <c r="B1740" s="57">
        <v>42599</v>
      </c>
      <c r="C1740" s="56">
        <v>80.84</v>
      </c>
      <c r="D1740" s="56">
        <v>0.14000000000000001</v>
      </c>
      <c r="E1740" s="56">
        <v>0.14000000000000001</v>
      </c>
      <c r="F1740">
        <f>Table3[[#This Row],[DivPay]]*4</f>
        <v>0.56000000000000005</v>
      </c>
      <c r="G1740" s="2">
        <f>Table3[[#This Row],[FwdDiv]]/Table3[[#This Row],[SharePrice]]</f>
        <v>6.9272637308263243E-3</v>
      </c>
    </row>
    <row r="1741" spans="2:7" ht="16" x14ac:dyDescent="0.2">
      <c r="B1741" s="57">
        <v>42598</v>
      </c>
      <c r="C1741" s="56">
        <v>80.81</v>
      </c>
      <c r="D1741" s="56"/>
      <c r="E1741" s="56">
        <v>0.14000000000000001</v>
      </c>
      <c r="F1741">
        <f>Table3[[#This Row],[DivPay]]*4</f>
        <v>0.56000000000000005</v>
      </c>
      <c r="G1741" s="2">
        <f>Table3[[#This Row],[FwdDiv]]/Table3[[#This Row],[SharePrice]]</f>
        <v>6.929835416408861E-3</v>
      </c>
    </row>
    <row r="1742" spans="2:7" ht="16" x14ac:dyDescent="0.2">
      <c r="B1742" s="57">
        <v>42597</v>
      </c>
      <c r="C1742" s="56">
        <v>80.91</v>
      </c>
      <c r="D1742" s="56"/>
      <c r="E1742" s="56">
        <v>0.14000000000000001</v>
      </c>
      <c r="F1742">
        <f>Table3[[#This Row],[DivPay]]*4</f>
        <v>0.56000000000000005</v>
      </c>
      <c r="G1742" s="2">
        <f>Table3[[#This Row],[FwdDiv]]/Table3[[#This Row],[SharePrice]]</f>
        <v>6.9212705475219386E-3</v>
      </c>
    </row>
    <row r="1743" spans="2:7" ht="16" x14ac:dyDescent="0.2">
      <c r="B1743" s="57">
        <v>42594</v>
      </c>
      <c r="C1743" s="56">
        <v>80.02</v>
      </c>
      <c r="D1743" s="56"/>
      <c r="E1743" s="56">
        <v>0.14000000000000001</v>
      </c>
      <c r="F1743">
        <f>Table3[[#This Row],[DivPay]]*4</f>
        <v>0.56000000000000005</v>
      </c>
      <c r="G1743" s="2">
        <f>Table3[[#This Row],[FwdDiv]]/Table3[[#This Row],[SharePrice]]</f>
        <v>6.9982504373906533E-3</v>
      </c>
    </row>
    <row r="1744" spans="2:7" ht="16" x14ac:dyDescent="0.2">
      <c r="B1744" s="57">
        <v>42593</v>
      </c>
      <c r="C1744" s="56">
        <v>80.12</v>
      </c>
      <c r="D1744" s="56"/>
      <c r="E1744" s="56">
        <v>0.14000000000000001</v>
      </c>
      <c r="F1744">
        <f>Table3[[#This Row],[DivPay]]*4</f>
        <v>0.56000000000000005</v>
      </c>
      <c r="G1744" s="2">
        <f>Table3[[#This Row],[FwdDiv]]/Table3[[#This Row],[SharePrice]]</f>
        <v>6.9895157264103849E-3</v>
      </c>
    </row>
    <row r="1745" spans="2:7" ht="16" x14ac:dyDescent="0.2">
      <c r="B1745" s="57">
        <v>42592</v>
      </c>
      <c r="C1745" s="56">
        <v>79.680000000000007</v>
      </c>
      <c r="D1745" s="56"/>
      <c r="E1745" s="56">
        <v>0.14000000000000001</v>
      </c>
      <c r="F1745">
        <f>Table3[[#This Row],[DivPay]]*4</f>
        <v>0.56000000000000005</v>
      </c>
      <c r="G1745" s="2">
        <f>Table3[[#This Row],[FwdDiv]]/Table3[[#This Row],[SharePrice]]</f>
        <v>7.0281124497991966E-3</v>
      </c>
    </row>
    <row r="1746" spans="2:7" ht="16" x14ac:dyDescent="0.2">
      <c r="B1746" s="57">
        <v>42591</v>
      </c>
      <c r="C1746" s="56">
        <v>80.06</v>
      </c>
      <c r="D1746" s="56"/>
      <c r="E1746" s="56">
        <v>0.14000000000000001</v>
      </c>
      <c r="F1746">
        <f>Table3[[#This Row],[DivPay]]*4</f>
        <v>0.56000000000000005</v>
      </c>
      <c r="G1746" s="2">
        <f>Table3[[#This Row],[FwdDiv]]/Table3[[#This Row],[SharePrice]]</f>
        <v>6.9947539345490885E-3</v>
      </c>
    </row>
    <row r="1747" spans="2:7" ht="16" x14ac:dyDescent="0.2">
      <c r="B1747" s="57">
        <v>42590</v>
      </c>
      <c r="C1747" s="56">
        <v>79.95</v>
      </c>
      <c r="D1747" s="56"/>
      <c r="E1747" s="56">
        <v>0.14000000000000001</v>
      </c>
      <c r="F1747">
        <f>Table3[[#This Row],[DivPay]]*4</f>
        <v>0.56000000000000005</v>
      </c>
      <c r="G1747" s="2">
        <f>Table3[[#This Row],[FwdDiv]]/Table3[[#This Row],[SharePrice]]</f>
        <v>7.0043777360850532E-3</v>
      </c>
    </row>
    <row r="1748" spans="2:7" ht="16" x14ac:dyDescent="0.2">
      <c r="B1748" s="57">
        <v>42587</v>
      </c>
      <c r="C1748" s="56">
        <v>80.14</v>
      </c>
      <c r="D1748" s="56"/>
      <c r="E1748" s="56">
        <v>0.14000000000000001</v>
      </c>
      <c r="F1748">
        <f>Table3[[#This Row],[DivPay]]*4</f>
        <v>0.56000000000000005</v>
      </c>
      <c r="G1748" s="2">
        <f>Table3[[#This Row],[FwdDiv]]/Table3[[#This Row],[SharePrice]]</f>
        <v>6.9877714000499136E-3</v>
      </c>
    </row>
    <row r="1749" spans="2:7" ht="16" x14ac:dyDescent="0.2">
      <c r="B1749" s="57">
        <v>42586</v>
      </c>
      <c r="C1749" s="56">
        <v>79.48</v>
      </c>
      <c r="D1749" s="56"/>
      <c r="E1749" s="56">
        <v>0.14000000000000001</v>
      </c>
      <c r="F1749">
        <f>Table3[[#This Row],[DivPay]]*4</f>
        <v>0.56000000000000005</v>
      </c>
      <c r="G1749" s="2">
        <f>Table3[[#This Row],[FwdDiv]]/Table3[[#This Row],[SharePrice]]</f>
        <v>7.0457976849521899E-3</v>
      </c>
    </row>
    <row r="1750" spans="2:7" ht="16" x14ac:dyDescent="0.2">
      <c r="B1750" s="57">
        <v>42585</v>
      </c>
      <c r="C1750" s="56">
        <v>78.709999999999994</v>
      </c>
      <c r="D1750" s="56"/>
      <c r="E1750" s="56">
        <v>0.14000000000000001</v>
      </c>
      <c r="F1750">
        <f>Table3[[#This Row],[DivPay]]*4</f>
        <v>0.56000000000000005</v>
      </c>
      <c r="G1750" s="2">
        <f>Table3[[#This Row],[FwdDiv]]/Table3[[#This Row],[SharePrice]]</f>
        <v>7.1147249396518878E-3</v>
      </c>
    </row>
    <row r="1751" spans="2:7" ht="16" x14ac:dyDescent="0.2">
      <c r="B1751" s="57">
        <v>42584</v>
      </c>
      <c r="C1751" s="56">
        <v>78.28</v>
      </c>
      <c r="D1751" s="56"/>
      <c r="E1751" s="56">
        <v>0.14000000000000001</v>
      </c>
      <c r="F1751">
        <f>Table3[[#This Row],[DivPay]]*4</f>
        <v>0.56000000000000005</v>
      </c>
      <c r="G1751" s="2">
        <f>Table3[[#This Row],[FwdDiv]]/Table3[[#This Row],[SharePrice]]</f>
        <v>7.1538068472151257E-3</v>
      </c>
    </row>
    <row r="1752" spans="2:7" ht="16" x14ac:dyDescent="0.2">
      <c r="B1752" s="57">
        <v>42583</v>
      </c>
      <c r="C1752" s="56">
        <v>78.260000000000005</v>
      </c>
      <c r="D1752" s="56"/>
      <c r="E1752" s="56">
        <v>0.14000000000000001</v>
      </c>
      <c r="F1752">
        <f>Table3[[#This Row],[DivPay]]*4</f>
        <v>0.56000000000000005</v>
      </c>
      <c r="G1752" s="2">
        <f>Table3[[#This Row],[FwdDiv]]/Table3[[#This Row],[SharePrice]]</f>
        <v>7.1556350626118068E-3</v>
      </c>
    </row>
    <row r="1753" spans="2:7" ht="16" x14ac:dyDescent="0.2">
      <c r="B1753" s="57">
        <v>42580</v>
      </c>
      <c r="C1753" s="56">
        <v>78.05</v>
      </c>
      <c r="D1753" s="56"/>
      <c r="E1753" s="56">
        <v>0.14000000000000001</v>
      </c>
      <c r="F1753">
        <f>Table3[[#This Row],[DivPay]]*4</f>
        <v>0.56000000000000005</v>
      </c>
      <c r="G1753" s="2">
        <f>Table3[[#This Row],[FwdDiv]]/Table3[[#This Row],[SharePrice]]</f>
        <v>7.1748878923766825E-3</v>
      </c>
    </row>
    <row r="1754" spans="2:7" ht="16" x14ac:dyDescent="0.2">
      <c r="B1754" s="57">
        <v>42579</v>
      </c>
      <c r="C1754" s="56">
        <v>79.19</v>
      </c>
      <c r="D1754" s="56"/>
      <c r="E1754" s="56">
        <v>0.14000000000000001</v>
      </c>
      <c r="F1754">
        <f>Table3[[#This Row],[DivPay]]*4</f>
        <v>0.56000000000000005</v>
      </c>
      <c r="G1754" s="2">
        <f>Table3[[#This Row],[FwdDiv]]/Table3[[#This Row],[SharePrice]]</f>
        <v>7.0715999494885724E-3</v>
      </c>
    </row>
    <row r="1755" spans="2:7" ht="16" x14ac:dyDescent="0.2">
      <c r="B1755" s="57">
        <v>42578</v>
      </c>
      <c r="C1755" s="56">
        <v>78.53</v>
      </c>
      <c r="D1755" s="56"/>
      <c r="E1755" s="56">
        <v>0.14000000000000001</v>
      </c>
      <c r="F1755">
        <f>Table3[[#This Row],[DivPay]]*4</f>
        <v>0.56000000000000005</v>
      </c>
      <c r="G1755" s="2">
        <f>Table3[[#This Row],[FwdDiv]]/Table3[[#This Row],[SharePrice]]</f>
        <v>7.1310327263466198E-3</v>
      </c>
    </row>
    <row r="1756" spans="2:7" ht="16" x14ac:dyDescent="0.2">
      <c r="B1756" s="57">
        <v>42577</v>
      </c>
      <c r="C1756" s="56">
        <v>78.489999999999995</v>
      </c>
      <c r="D1756" s="56"/>
      <c r="E1756" s="56">
        <v>0.14000000000000001</v>
      </c>
      <c r="F1756">
        <f>Table3[[#This Row],[DivPay]]*4</f>
        <v>0.56000000000000005</v>
      </c>
      <c r="G1756" s="2">
        <f>Table3[[#This Row],[FwdDiv]]/Table3[[#This Row],[SharePrice]]</f>
        <v>7.1346668365396878E-3</v>
      </c>
    </row>
    <row r="1757" spans="2:7" ht="16" x14ac:dyDescent="0.2">
      <c r="B1757" s="57">
        <v>42576</v>
      </c>
      <c r="C1757" s="56">
        <v>78.94</v>
      </c>
      <c r="D1757" s="56"/>
      <c r="E1757" s="56">
        <v>0.14000000000000001</v>
      </c>
      <c r="F1757">
        <f>Table3[[#This Row],[DivPay]]*4</f>
        <v>0.56000000000000005</v>
      </c>
      <c r="G1757" s="2">
        <f>Table3[[#This Row],[FwdDiv]]/Table3[[#This Row],[SharePrice]]</f>
        <v>7.0939954395743609E-3</v>
      </c>
    </row>
    <row r="1758" spans="2:7" ht="16" x14ac:dyDescent="0.2">
      <c r="B1758" s="57">
        <v>42573</v>
      </c>
      <c r="C1758" s="56">
        <v>79.91</v>
      </c>
      <c r="D1758" s="56"/>
      <c r="E1758" s="56">
        <v>0.14000000000000001</v>
      </c>
      <c r="F1758">
        <f>Table3[[#This Row],[DivPay]]*4</f>
        <v>0.56000000000000005</v>
      </c>
      <c r="G1758" s="2">
        <f>Table3[[#This Row],[FwdDiv]]/Table3[[#This Row],[SharePrice]]</f>
        <v>7.0078838693530231E-3</v>
      </c>
    </row>
    <row r="1759" spans="2:7" ht="16" x14ac:dyDescent="0.2">
      <c r="B1759" s="57">
        <v>42572</v>
      </c>
      <c r="C1759" s="56">
        <v>78.790000000000006</v>
      </c>
      <c r="D1759" s="56"/>
      <c r="E1759" s="56">
        <v>0.14000000000000001</v>
      </c>
      <c r="F1759">
        <f>Table3[[#This Row],[DivPay]]*4</f>
        <v>0.56000000000000005</v>
      </c>
      <c r="G1759" s="2">
        <f>Table3[[#This Row],[FwdDiv]]/Table3[[#This Row],[SharePrice]]</f>
        <v>7.107500951897449E-3</v>
      </c>
    </row>
    <row r="1760" spans="2:7" ht="16" x14ac:dyDescent="0.2">
      <c r="B1760" s="57">
        <v>42571</v>
      </c>
      <c r="C1760" s="56">
        <v>79.36</v>
      </c>
      <c r="D1760" s="56"/>
      <c r="E1760" s="56">
        <v>0.14000000000000001</v>
      </c>
      <c r="F1760">
        <f>Table3[[#This Row],[DivPay]]*4</f>
        <v>0.56000000000000005</v>
      </c>
      <c r="G1760" s="2">
        <f>Table3[[#This Row],[FwdDiv]]/Table3[[#This Row],[SharePrice]]</f>
        <v>7.0564516129032265E-3</v>
      </c>
    </row>
    <row r="1761" spans="2:7" ht="16" x14ac:dyDescent="0.2">
      <c r="B1761" s="57">
        <v>42570</v>
      </c>
      <c r="C1761" s="56">
        <v>78.72</v>
      </c>
      <c r="D1761" s="56"/>
      <c r="E1761" s="56">
        <v>0.14000000000000001</v>
      </c>
      <c r="F1761">
        <f>Table3[[#This Row],[DivPay]]*4</f>
        <v>0.56000000000000005</v>
      </c>
      <c r="G1761" s="2">
        <f>Table3[[#This Row],[FwdDiv]]/Table3[[#This Row],[SharePrice]]</f>
        <v>7.1138211382113826E-3</v>
      </c>
    </row>
    <row r="1762" spans="2:7" ht="16" x14ac:dyDescent="0.2">
      <c r="B1762" s="57">
        <v>42569</v>
      </c>
      <c r="C1762" s="56">
        <v>78.31</v>
      </c>
      <c r="D1762" s="56"/>
      <c r="E1762" s="56">
        <v>0.14000000000000001</v>
      </c>
      <c r="F1762">
        <f>Table3[[#This Row],[DivPay]]*4</f>
        <v>0.56000000000000005</v>
      </c>
      <c r="G1762" s="2">
        <f>Table3[[#This Row],[FwdDiv]]/Table3[[#This Row],[SharePrice]]</f>
        <v>7.1510662750606567E-3</v>
      </c>
    </row>
    <row r="1763" spans="2:7" ht="16" x14ac:dyDescent="0.2">
      <c r="B1763" s="57">
        <v>42566</v>
      </c>
      <c r="C1763" s="56">
        <v>78.3</v>
      </c>
      <c r="D1763" s="56"/>
      <c r="E1763" s="56">
        <v>0.14000000000000001</v>
      </c>
      <c r="F1763">
        <f>Table3[[#This Row],[DivPay]]*4</f>
        <v>0.56000000000000005</v>
      </c>
      <c r="G1763" s="2">
        <f>Table3[[#This Row],[FwdDiv]]/Table3[[#This Row],[SharePrice]]</f>
        <v>7.1519795657726702E-3</v>
      </c>
    </row>
    <row r="1764" spans="2:7" ht="16" x14ac:dyDescent="0.2">
      <c r="B1764" s="57">
        <v>42565</v>
      </c>
      <c r="C1764" s="56">
        <v>78.14</v>
      </c>
      <c r="D1764" s="56"/>
      <c r="E1764" s="56">
        <v>0.14000000000000001</v>
      </c>
      <c r="F1764">
        <f>Table3[[#This Row],[DivPay]]*4</f>
        <v>0.56000000000000005</v>
      </c>
      <c r="G1764" s="2">
        <f>Table3[[#This Row],[FwdDiv]]/Table3[[#This Row],[SharePrice]]</f>
        <v>7.1666240081904283E-3</v>
      </c>
    </row>
    <row r="1765" spans="2:7" ht="16" x14ac:dyDescent="0.2">
      <c r="B1765" s="57">
        <v>42564</v>
      </c>
      <c r="C1765" s="56">
        <v>77.459999999999994</v>
      </c>
      <c r="D1765" s="56"/>
      <c r="E1765" s="56">
        <v>0.14000000000000001</v>
      </c>
      <c r="F1765">
        <f>Table3[[#This Row],[DivPay]]*4</f>
        <v>0.56000000000000005</v>
      </c>
      <c r="G1765" s="2">
        <f>Table3[[#This Row],[FwdDiv]]/Table3[[#This Row],[SharePrice]]</f>
        <v>7.2295378259746978E-3</v>
      </c>
    </row>
    <row r="1766" spans="2:7" ht="16" x14ac:dyDescent="0.2">
      <c r="B1766" s="57">
        <v>42563</v>
      </c>
      <c r="C1766" s="56">
        <v>77.48</v>
      </c>
      <c r="D1766" s="56"/>
      <c r="E1766" s="56">
        <v>0.14000000000000001</v>
      </c>
      <c r="F1766">
        <f>Table3[[#This Row],[DivPay]]*4</f>
        <v>0.56000000000000005</v>
      </c>
      <c r="G1766" s="2">
        <f>Table3[[#This Row],[FwdDiv]]/Table3[[#This Row],[SharePrice]]</f>
        <v>7.2276716572018587E-3</v>
      </c>
    </row>
    <row r="1767" spans="2:7" ht="16" x14ac:dyDescent="0.2">
      <c r="B1767" s="57">
        <v>42562</v>
      </c>
      <c r="C1767" s="56">
        <v>76.52</v>
      </c>
      <c r="D1767" s="56"/>
      <c r="E1767" s="56">
        <v>0.14000000000000001</v>
      </c>
      <c r="F1767">
        <f>Table3[[#This Row],[DivPay]]*4</f>
        <v>0.56000000000000005</v>
      </c>
      <c r="G1767" s="2">
        <f>Table3[[#This Row],[FwdDiv]]/Table3[[#This Row],[SharePrice]]</f>
        <v>7.3183481442760075E-3</v>
      </c>
    </row>
    <row r="1768" spans="2:7" ht="16" x14ac:dyDescent="0.2">
      <c r="B1768" s="57">
        <v>42559</v>
      </c>
      <c r="C1768" s="56">
        <v>76.42</v>
      </c>
      <c r="D1768" s="56"/>
      <c r="E1768" s="56">
        <v>0.14000000000000001</v>
      </c>
      <c r="F1768">
        <f>Table3[[#This Row],[DivPay]]*4</f>
        <v>0.56000000000000005</v>
      </c>
      <c r="G1768" s="2">
        <f>Table3[[#This Row],[FwdDiv]]/Table3[[#This Row],[SharePrice]]</f>
        <v>7.3279246270609791E-3</v>
      </c>
    </row>
    <row r="1769" spans="2:7" ht="16" x14ac:dyDescent="0.2">
      <c r="B1769" s="57">
        <v>42558</v>
      </c>
      <c r="C1769" s="56">
        <v>74.510000000000005</v>
      </c>
      <c r="D1769" s="56"/>
      <c r="E1769" s="56">
        <v>0.14000000000000001</v>
      </c>
      <c r="F1769">
        <f>Table3[[#This Row],[DivPay]]*4</f>
        <v>0.56000000000000005</v>
      </c>
      <c r="G1769" s="2">
        <f>Table3[[#This Row],[FwdDiv]]/Table3[[#This Row],[SharePrice]]</f>
        <v>7.5157696953429068E-3</v>
      </c>
    </row>
    <row r="1770" spans="2:7" ht="16" x14ac:dyDescent="0.2">
      <c r="B1770" s="57">
        <v>42557</v>
      </c>
      <c r="C1770" s="56">
        <v>74.06</v>
      </c>
      <c r="D1770" s="56"/>
      <c r="E1770" s="56">
        <v>0.14000000000000001</v>
      </c>
      <c r="F1770">
        <f>Table3[[#This Row],[DivPay]]*4</f>
        <v>0.56000000000000005</v>
      </c>
      <c r="G1770" s="2">
        <f>Table3[[#This Row],[FwdDiv]]/Table3[[#This Row],[SharePrice]]</f>
        <v>7.5614366729678641E-3</v>
      </c>
    </row>
    <row r="1771" spans="2:7" ht="16" x14ac:dyDescent="0.2">
      <c r="B1771" s="57">
        <v>42556</v>
      </c>
      <c r="C1771" s="56">
        <v>74.67</v>
      </c>
      <c r="D1771" s="56"/>
      <c r="E1771" s="56">
        <v>0.14000000000000001</v>
      </c>
      <c r="F1771">
        <f>Table3[[#This Row],[DivPay]]*4</f>
        <v>0.56000000000000005</v>
      </c>
      <c r="G1771" s="2">
        <f>Table3[[#This Row],[FwdDiv]]/Table3[[#This Row],[SharePrice]]</f>
        <v>7.4996651935181468E-3</v>
      </c>
    </row>
    <row r="1772" spans="2:7" ht="16" x14ac:dyDescent="0.2">
      <c r="B1772" s="57">
        <v>42552</v>
      </c>
      <c r="C1772" s="56">
        <v>74.48</v>
      </c>
      <c r="D1772" s="56"/>
      <c r="E1772" s="56">
        <v>0.14000000000000001</v>
      </c>
      <c r="F1772">
        <f>Table3[[#This Row],[DivPay]]*4</f>
        <v>0.56000000000000005</v>
      </c>
      <c r="G1772" s="2">
        <f>Table3[[#This Row],[FwdDiv]]/Table3[[#This Row],[SharePrice]]</f>
        <v>7.5187969924812035E-3</v>
      </c>
    </row>
    <row r="1773" spans="2:7" ht="16" x14ac:dyDescent="0.2">
      <c r="B1773" s="57">
        <v>42551</v>
      </c>
      <c r="C1773" s="56">
        <v>74.17</v>
      </c>
      <c r="D1773" s="56"/>
      <c r="E1773" s="56">
        <v>0.14000000000000001</v>
      </c>
      <c r="F1773">
        <f>Table3[[#This Row],[DivPay]]*4</f>
        <v>0.56000000000000005</v>
      </c>
      <c r="G1773" s="2">
        <f>Table3[[#This Row],[FwdDiv]]/Table3[[#This Row],[SharePrice]]</f>
        <v>7.5502224619118244E-3</v>
      </c>
    </row>
    <row r="1774" spans="2:7" ht="16" x14ac:dyDescent="0.2">
      <c r="B1774" s="57">
        <v>42550</v>
      </c>
      <c r="C1774" s="56">
        <v>76.739999999999995</v>
      </c>
      <c r="D1774" s="56"/>
      <c r="E1774" s="56">
        <v>0.14000000000000001</v>
      </c>
      <c r="F1774">
        <f>Table3[[#This Row],[DivPay]]*4</f>
        <v>0.56000000000000005</v>
      </c>
      <c r="G1774" s="2">
        <f>Table3[[#This Row],[FwdDiv]]/Table3[[#This Row],[SharePrice]]</f>
        <v>7.2973677352098001E-3</v>
      </c>
    </row>
    <row r="1775" spans="2:7" ht="16" x14ac:dyDescent="0.2">
      <c r="B1775" s="57">
        <v>42549</v>
      </c>
      <c r="C1775" s="56">
        <v>75.16</v>
      </c>
      <c r="D1775" s="56"/>
      <c r="E1775" s="56">
        <v>0.14000000000000001</v>
      </c>
      <c r="F1775">
        <f>Table3[[#This Row],[DivPay]]*4</f>
        <v>0.56000000000000005</v>
      </c>
      <c r="G1775" s="2">
        <f>Table3[[#This Row],[FwdDiv]]/Table3[[#This Row],[SharePrice]]</f>
        <v>7.4507716870675905E-3</v>
      </c>
    </row>
    <row r="1776" spans="2:7" ht="16" x14ac:dyDescent="0.2">
      <c r="B1776" s="57">
        <v>42548</v>
      </c>
      <c r="C1776" s="56">
        <v>73.34</v>
      </c>
      <c r="D1776" s="56"/>
      <c r="E1776" s="56">
        <v>0.14000000000000001</v>
      </c>
      <c r="F1776">
        <f>Table3[[#This Row],[DivPay]]*4</f>
        <v>0.56000000000000005</v>
      </c>
      <c r="G1776" s="2">
        <f>Table3[[#This Row],[FwdDiv]]/Table3[[#This Row],[SharePrice]]</f>
        <v>7.6356694845923102E-3</v>
      </c>
    </row>
    <row r="1777" spans="2:7" ht="16" x14ac:dyDescent="0.2">
      <c r="B1777" s="57">
        <v>42545</v>
      </c>
      <c r="C1777" s="56">
        <v>75.05</v>
      </c>
      <c r="D1777" s="56"/>
      <c r="E1777" s="56">
        <v>0.14000000000000001</v>
      </c>
      <c r="F1777">
        <f>Table3[[#This Row],[DivPay]]*4</f>
        <v>0.56000000000000005</v>
      </c>
      <c r="G1777" s="2">
        <f>Table3[[#This Row],[FwdDiv]]/Table3[[#This Row],[SharePrice]]</f>
        <v>7.4616922051965366E-3</v>
      </c>
    </row>
    <row r="1778" spans="2:7" ht="16" x14ac:dyDescent="0.2">
      <c r="B1778" s="57">
        <v>42544</v>
      </c>
      <c r="C1778" s="56">
        <v>78.23</v>
      </c>
      <c r="D1778" s="56"/>
      <c r="E1778" s="56">
        <v>0.14000000000000001</v>
      </c>
      <c r="F1778">
        <f>Table3[[#This Row],[DivPay]]*4</f>
        <v>0.56000000000000005</v>
      </c>
      <c r="G1778" s="2">
        <f>Table3[[#This Row],[FwdDiv]]/Table3[[#This Row],[SharePrice]]</f>
        <v>7.1583791384379394E-3</v>
      </c>
    </row>
    <row r="1779" spans="2:7" ht="16" x14ac:dyDescent="0.2">
      <c r="B1779" s="57">
        <v>42543</v>
      </c>
      <c r="C1779" s="56">
        <v>76.53</v>
      </c>
      <c r="D1779" s="56"/>
      <c r="E1779" s="56">
        <v>0.14000000000000001</v>
      </c>
      <c r="F1779">
        <f>Table3[[#This Row],[DivPay]]*4</f>
        <v>0.56000000000000005</v>
      </c>
      <c r="G1779" s="2">
        <f>Table3[[#This Row],[FwdDiv]]/Table3[[#This Row],[SharePrice]]</f>
        <v>7.3173918724683141E-3</v>
      </c>
    </row>
    <row r="1780" spans="2:7" ht="16" x14ac:dyDescent="0.2">
      <c r="B1780" s="57">
        <v>42542</v>
      </c>
      <c r="C1780" s="56">
        <v>77.33</v>
      </c>
      <c r="D1780" s="56"/>
      <c r="E1780" s="56">
        <v>0.14000000000000001</v>
      </c>
      <c r="F1780">
        <f>Table3[[#This Row],[DivPay]]*4</f>
        <v>0.56000000000000005</v>
      </c>
      <c r="G1780" s="2">
        <f>Table3[[#This Row],[FwdDiv]]/Table3[[#This Row],[SharePrice]]</f>
        <v>7.2416914522177691E-3</v>
      </c>
    </row>
    <row r="1781" spans="2:7" ht="16" x14ac:dyDescent="0.2">
      <c r="B1781" s="57">
        <v>42541</v>
      </c>
      <c r="C1781" s="56">
        <v>77.34</v>
      </c>
      <c r="D1781" s="56"/>
      <c r="E1781" s="56">
        <v>0.14000000000000001</v>
      </c>
      <c r="F1781">
        <f>Table3[[#This Row],[DivPay]]*4</f>
        <v>0.56000000000000005</v>
      </c>
      <c r="G1781" s="2">
        <f>Table3[[#This Row],[FwdDiv]]/Table3[[#This Row],[SharePrice]]</f>
        <v>7.2407551073183354E-3</v>
      </c>
    </row>
    <row r="1782" spans="2:7" ht="16" x14ac:dyDescent="0.2">
      <c r="B1782" s="57">
        <v>42538</v>
      </c>
      <c r="C1782" s="56">
        <v>76.989999999999995</v>
      </c>
      <c r="D1782" s="56"/>
      <c r="E1782" s="56">
        <v>0.14000000000000001</v>
      </c>
      <c r="F1782">
        <f>Table3[[#This Row],[DivPay]]*4</f>
        <v>0.56000000000000005</v>
      </c>
      <c r="G1782" s="2">
        <f>Table3[[#This Row],[FwdDiv]]/Table3[[#This Row],[SharePrice]]</f>
        <v>7.2736719054422661E-3</v>
      </c>
    </row>
    <row r="1783" spans="2:7" ht="16" x14ac:dyDescent="0.2">
      <c r="B1783" s="57">
        <v>42537</v>
      </c>
      <c r="C1783" s="56">
        <v>78.349999999999994</v>
      </c>
      <c r="D1783" s="56"/>
      <c r="E1783" s="56">
        <v>0.14000000000000001</v>
      </c>
      <c r="F1783">
        <f>Table3[[#This Row],[DivPay]]*4</f>
        <v>0.56000000000000005</v>
      </c>
      <c r="G1783" s="2">
        <f>Table3[[#This Row],[FwdDiv]]/Table3[[#This Row],[SharePrice]]</f>
        <v>7.1474154435226559E-3</v>
      </c>
    </row>
    <row r="1784" spans="2:7" ht="16" x14ac:dyDescent="0.2">
      <c r="B1784" s="57">
        <v>42536</v>
      </c>
      <c r="C1784" s="56">
        <v>78.17</v>
      </c>
      <c r="D1784" s="56"/>
      <c r="E1784" s="56">
        <v>0.14000000000000001</v>
      </c>
      <c r="F1784">
        <f>Table3[[#This Row],[DivPay]]*4</f>
        <v>0.56000000000000005</v>
      </c>
      <c r="G1784" s="2">
        <f>Table3[[#This Row],[FwdDiv]]/Table3[[#This Row],[SharePrice]]</f>
        <v>7.1638736088013308E-3</v>
      </c>
    </row>
    <row r="1785" spans="2:7" ht="16" x14ac:dyDescent="0.2">
      <c r="B1785" s="57">
        <v>42535</v>
      </c>
      <c r="C1785" s="56">
        <v>78.569999999999993</v>
      </c>
      <c r="D1785" s="56"/>
      <c r="E1785" s="56">
        <v>0.14000000000000001</v>
      </c>
      <c r="F1785">
        <f>Table3[[#This Row],[DivPay]]*4</f>
        <v>0.56000000000000005</v>
      </c>
      <c r="G1785" s="2">
        <f>Table3[[#This Row],[FwdDiv]]/Table3[[#This Row],[SharePrice]]</f>
        <v>7.1274023164057537E-3</v>
      </c>
    </row>
    <row r="1786" spans="2:7" ht="16" x14ac:dyDescent="0.2">
      <c r="B1786" s="57">
        <v>42534</v>
      </c>
      <c r="C1786" s="56">
        <v>78.400000000000006</v>
      </c>
      <c r="D1786" s="56"/>
      <c r="E1786" s="56">
        <v>0.14000000000000001</v>
      </c>
      <c r="F1786">
        <f>Table3[[#This Row],[DivPay]]*4</f>
        <v>0.56000000000000005</v>
      </c>
      <c r="G1786" s="2">
        <f>Table3[[#This Row],[FwdDiv]]/Table3[[#This Row],[SharePrice]]</f>
        <v>7.1428571428571426E-3</v>
      </c>
    </row>
    <row r="1787" spans="2:7" ht="16" x14ac:dyDescent="0.2">
      <c r="B1787" s="57">
        <v>42531</v>
      </c>
      <c r="C1787" s="56">
        <v>80.180000000000007</v>
      </c>
      <c r="D1787" s="56"/>
      <c r="E1787" s="56">
        <v>0.14000000000000001</v>
      </c>
      <c r="F1787">
        <f>Table3[[#This Row],[DivPay]]*4</f>
        <v>0.56000000000000005</v>
      </c>
      <c r="G1787" s="2">
        <f>Table3[[#This Row],[FwdDiv]]/Table3[[#This Row],[SharePrice]]</f>
        <v>6.9842853579446243E-3</v>
      </c>
    </row>
    <row r="1788" spans="2:7" ht="16" x14ac:dyDescent="0.2">
      <c r="B1788" s="57">
        <v>42530</v>
      </c>
      <c r="C1788" s="56">
        <v>81.260000000000005</v>
      </c>
      <c r="D1788" s="56"/>
      <c r="E1788" s="56">
        <v>0.14000000000000001</v>
      </c>
      <c r="F1788">
        <f>Table3[[#This Row],[DivPay]]*4</f>
        <v>0.56000000000000005</v>
      </c>
      <c r="G1788" s="2">
        <f>Table3[[#This Row],[FwdDiv]]/Table3[[#This Row],[SharePrice]]</f>
        <v>6.8914595126753631E-3</v>
      </c>
    </row>
    <row r="1789" spans="2:7" ht="16" x14ac:dyDescent="0.2">
      <c r="B1789" s="57">
        <v>42529</v>
      </c>
      <c r="C1789" s="56">
        <v>81.650000000000006</v>
      </c>
      <c r="D1789" s="56"/>
      <c r="E1789" s="56">
        <v>0.14000000000000001</v>
      </c>
      <c r="F1789">
        <f>Table3[[#This Row],[DivPay]]*4</f>
        <v>0.56000000000000005</v>
      </c>
      <c r="G1789" s="2">
        <f>Table3[[#This Row],[FwdDiv]]/Table3[[#This Row],[SharePrice]]</f>
        <v>6.8585425597060623E-3</v>
      </c>
    </row>
    <row r="1790" spans="2:7" ht="16" x14ac:dyDescent="0.2">
      <c r="B1790" s="57">
        <v>42528</v>
      </c>
      <c r="C1790" s="56">
        <v>80.599999999999994</v>
      </c>
      <c r="D1790" s="56"/>
      <c r="E1790" s="56">
        <v>0.14000000000000001</v>
      </c>
      <c r="F1790">
        <f>Table3[[#This Row],[DivPay]]*4</f>
        <v>0.56000000000000005</v>
      </c>
      <c r="G1790" s="2">
        <f>Table3[[#This Row],[FwdDiv]]/Table3[[#This Row],[SharePrice]]</f>
        <v>6.9478908188585617E-3</v>
      </c>
    </row>
    <row r="1791" spans="2:7" ht="16" x14ac:dyDescent="0.2">
      <c r="B1791" s="57">
        <v>42527</v>
      </c>
      <c r="C1791" s="56">
        <v>80.540000000000006</v>
      </c>
      <c r="D1791" s="56"/>
      <c r="E1791" s="56">
        <v>0.14000000000000001</v>
      </c>
      <c r="F1791">
        <f>Table3[[#This Row],[DivPay]]*4</f>
        <v>0.56000000000000005</v>
      </c>
      <c r="G1791" s="2">
        <f>Table3[[#This Row],[FwdDiv]]/Table3[[#This Row],[SharePrice]]</f>
        <v>6.9530667991060347E-3</v>
      </c>
    </row>
    <row r="1792" spans="2:7" ht="16" x14ac:dyDescent="0.2">
      <c r="B1792" s="57">
        <v>42524</v>
      </c>
      <c r="C1792" s="56">
        <v>79.94</v>
      </c>
      <c r="D1792" s="56"/>
      <c r="E1792" s="56">
        <v>0.14000000000000001</v>
      </c>
      <c r="F1792">
        <f>Table3[[#This Row],[DivPay]]*4</f>
        <v>0.56000000000000005</v>
      </c>
      <c r="G1792" s="2">
        <f>Table3[[#This Row],[FwdDiv]]/Table3[[#This Row],[SharePrice]]</f>
        <v>7.0052539404553424E-3</v>
      </c>
    </row>
    <row r="1793" spans="2:7" ht="16" x14ac:dyDescent="0.2">
      <c r="B1793" s="57">
        <v>42523</v>
      </c>
      <c r="C1793" s="56">
        <v>79.95</v>
      </c>
      <c r="D1793" s="56"/>
      <c r="E1793" s="56">
        <v>0.14000000000000001</v>
      </c>
      <c r="F1793">
        <f>Table3[[#This Row],[DivPay]]*4</f>
        <v>0.56000000000000005</v>
      </c>
      <c r="G1793" s="2">
        <f>Table3[[#This Row],[FwdDiv]]/Table3[[#This Row],[SharePrice]]</f>
        <v>7.0043777360850532E-3</v>
      </c>
    </row>
    <row r="1794" spans="2:7" ht="16" x14ac:dyDescent="0.2">
      <c r="B1794" s="57">
        <v>42522</v>
      </c>
      <c r="C1794" s="56">
        <v>79.22</v>
      </c>
      <c r="D1794" s="56"/>
      <c r="E1794" s="56">
        <v>0.14000000000000001</v>
      </c>
      <c r="F1794">
        <f>Table3[[#This Row],[DivPay]]*4</f>
        <v>0.56000000000000005</v>
      </c>
      <c r="G1794" s="2">
        <f>Table3[[#This Row],[FwdDiv]]/Table3[[#This Row],[SharePrice]]</f>
        <v>7.0689219893966182E-3</v>
      </c>
    </row>
    <row r="1795" spans="2:7" ht="16" x14ac:dyDescent="0.2">
      <c r="B1795" s="57">
        <v>42521</v>
      </c>
      <c r="C1795" s="56">
        <v>78.94</v>
      </c>
      <c r="D1795" s="56"/>
      <c r="E1795" s="56">
        <v>0.14000000000000001</v>
      </c>
      <c r="F1795">
        <f>Table3[[#This Row],[DivPay]]*4</f>
        <v>0.56000000000000005</v>
      </c>
      <c r="G1795" s="2">
        <f>Table3[[#This Row],[FwdDiv]]/Table3[[#This Row],[SharePrice]]</f>
        <v>7.0939954395743609E-3</v>
      </c>
    </row>
    <row r="1796" spans="2:7" ht="16" x14ac:dyDescent="0.2">
      <c r="B1796" s="57">
        <v>42517</v>
      </c>
      <c r="C1796" s="56">
        <v>79.66</v>
      </c>
      <c r="D1796" s="56"/>
      <c r="E1796" s="56">
        <v>0.14000000000000001</v>
      </c>
      <c r="F1796">
        <f>Table3[[#This Row],[DivPay]]*4</f>
        <v>0.56000000000000005</v>
      </c>
      <c r="G1796" s="2">
        <f>Table3[[#This Row],[FwdDiv]]/Table3[[#This Row],[SharePrice]]</f>
        <v>7.0298769771529011E-3</v>
      </c>
    </row>
    <row r="1797" spans="2:7" ht="16" x14ac:dyDescent="0.2">
      <c r="B1797" s="57">
        <v>42516</v>
      </c>
      <c r="C1797" s="56">
        <v>79</v>
      </c>
      <c r="D1797" s="56"/>
      <c r="E1797" s="56">
        <v>0.14000000000000001</v>
      </c>
      <c r="F1797">
        <f>Table3[[#This Row],[DivPay]]*4</f>
        <v>0.56000000000000005</v>
      </c>
      <c r="G1797" s="2">
        <f>Table3[[#This Row],[FwdDiv]]/Table3[[#This Row],[SharePrice]]</f>
        <v>7.0886075949367095E-3</v>
      </c>
    </row>
    <row r="1798" spans="2:7" ht="16" x14ac:dyDescent="0.2">
      <c r="B1798" s="57">
        <v>42515</v>
      </c>
      <c r="C1798" s="56">
        <v>79.06</v>
      </c>
      <c r="D1798" s="56"/>
      <c r="E1798" s="56">
        <v>0.14000000000000001</v>
      </c>
      <c r="F1798">
        <f>Table3[[#This Row],[DivPay]]*4</f>
        <v>0.56000000000000005</v>
      </c>
      <c r="G1798" s="2">
        <f>Table3[[#This Row],[FwdDiv]]/Table3[[#This Row],[SharePrice]]</f>
        <v>7.0832279281558318E-3</v>
      </c>
    </row>
    <row r="1799" spans="2:7" ht="16" x14ac:dyDescent="0.2">
      <c r="B1799" s="57">
        <v>42514</v>
      </c>
      <c r="C1799" s="56">
        <v>79.38</v>
      </c>
      <c r="D1799" s="56"/>
      <c r="E1799" s="56">
        <v>0.14000000000000001</v>
      </c>
      <c r="F1799">
        <f>Table3[[#This Row],[DivPay]]*4</f>
        <v>0.56000000000000005</v>
      </c>
      <c r="G1799" s="2">
        <f>Table3[[#This Row],[FwdDiv]]/Table3[[#This Row],[SharePrice]]</f>
        <v>7.0546737213403894E-3</v>
      </c>
    </row>
    <row r="1800" spans="2:7" ht="16" x14ac:dyDescent="0.2">
      <c r="B1800" s="57">
        <v>42513</v>
      </c>
      <c r="C1800" s="56">
        <v>77.209999999999994</v>
      </c>
      <c r="D1800" s="56"/>
      <c r="E1800" s="56">
        <v>0.14000000000000001</v>
      </c>
      <c r="F1800">
        <f>Table3[[#This Row],[DivPay]]*4</f>
        <v>0.56000000000000005</v>
      </c>
      <c r="G1800" s="2">
        <f>Table3[[#This Row],[FwdDiv]]/Table3[[#This Row],[SharePrice]]</f>
        <v>7.252946509519494E-3</v>
      </c>
    </row>
    <row r="1801" spans="2:7" ht="16" x14ac:dyDescent="0.2">
      <c r="B1801" s="57">
        <v>42510</v>
      </c>
      <c r="C1801" s="56">
        <v>77.67</v>
      </c>
      <c r="D1801" s="56"/>
      <c r="E1801" s="56">
        <v>0.14000000000000001</v>
      </c>
      <c r="F1801">
        <f>Table3[[#This Row],[DivPay]]*4</f>
        <v>0.56000000000000005</v>
      </c>
      <c r="G1801" s="2">
        <f>Table3[[#This Row],[FwdDiv]]/Table3[[#This Row],[SharePrice]]</f>
        <v>7.2099909875112658E-3</v>
      </c>
    </row>
    <row r="1802" spans="2:7" ht="16" x14ac:dyDescent="0.2">
      <c r="B1802" s="57">
        <v>42509</v>
      </c>
      <c r="C1802" s="56">
        <v>76.88</v>
      </c>
      <c r="D1802" s="56"/>
      <c r="E1802" s="56">
        <v>0.14000000000000001</v>
      </c>
      <c r="F1802">
        <f>Table3[[#This Row],[DivPay]]*4</f>
        <v>0.56000000000000005</v>
      </c>
      <c r="G1802" s="2">
        <f>Table3[[#This Row],[FwdDiv]]/Table3[[#This Row],[SharePrice]]</f>
        <v>7.2840790842872019E-3</v>
      </c>
    </row>
    <row r="1803" spans="2:7" ht="16" x14ac:dyDescent="0.2">
      <c r="B1803" s="57">
        <v>42508</v>
      </c>
      <c r="C1803" s="56">
        <v>77.430000000000007</v>
      </c>
      <c r="D1803" s="56"/>
      <c r="E1803" s="56">
        <v>0.14000000000000001</v>
      </c>
      <c r="F1803">
        <f>Table3[[#This Row],[DivPay]]*4</f>
        <v>0.56000000000000005</v>
      </c>
      <c r="G1803" s="2">
        <f>Table3[[#This Row],[FwdDiv]]/Table3[[#This Row],[SharePrice]]</f>
        <v>7.232338886736407E-3</v>
      </c>
    </row>
    <row r="1804" spans="2:7" ht="16" x14ac:dyDescent="0.2">
      <c r="B1804" s="57">
        <v>42507</v>
      </c>
      <c r="C1804" s="56">
        <v>76.790000000000006</v>
      </c>
      <c r="D1804" s="56"/>
      <c r="E1804" s="56">
        <v>0.14000000000000001</v>
      </c>
      <c r="F1804">
        <f>Table3[[#This Row],[DivPay]]*4</f>
        <v>0.56000000000000005</v>
      </c>
      <c r="G1804" s="2">
        <f>Table3[[#This Row],[FwdDiv]]/Table3[[#This Row],[SharePrice]]</f>
        <v>7.2926162260711028E-3</v>
      </c>
    </row>
    <row r="1805" spans="2:7" ht="16" x14ac:dyDescent="0.2">
      <c r="B1805" s="57">
        <v>42506</v>
      </c>
      <c r="C1805" s="56">
        <v>77.8</v>
      </c>
      <c r="D1805" s="56"/>
      <c r="E1805" s="56">
        <v>0.14000000000000001</v>
      </c>
      <c r="F1805">
        <f>Table3[[#This Row],[DivPay]]*4</f>
        <v>0.56000000000000005</v>
      </c>
      <c r="G1805" s="2">
        <f>Table3[[#This Row],[FwdDiv]]/Table3[[#This Row],[SharePrice]]</f>
        <v>7.1979434447300783E-3</v>
      </c>
    </row>
    <row r="1806" spans="2:7" ht="16" x14ac:dyDescent="0.2">
      <c r="B1806" s="57">
        <v>42503</v>
      </c>
      <c r="C1806" s="56">
        <v>76.83</v>
      </c>
      <c r="D1806" s="56"/>
      <c r="E1806" s="56">
        <v>0.14000000000000001</v>
      </c>
      <c r="F1806">
        <f>Table3[[#This Row],[DivPay]]*4</f>
        <v>0.56000000000000005</v>
      </c>
      <c r="G1806" s="2">
        <f>Table3[[#This Row],[FwdDiv]]/Table3[[#This Row],[SharePrice]]</f>
        <v>7.2888194715605894E-3</v>
      </c>
    </row>
    <row r="1807" spans="2:7" ht="16" x14ac:dyDescent="0.2">
      <c r="B1807" s="57">
        <v>42502</v>
      </c>
      <c r="C1807" s="56">
        <v>77.89</v>
      </c>
      <c r="D1807" s="56"/>
      <c r="E1807" s="56">
        <v>0.14000000000000001</v>
      </c>
      <c r="F1807">
        <f>Table3[[#This Row],[DivPay]]*4</f>
        <v>0.56000000000000005</v>
      </c>
      <c r="G1807" s="2">
        <f>Table3[[#This Row],[FwdDiv]]/Table3[[#This Row],[SharePrice]]</f>
        <v>7.1896263961997693E-3</v>
      </c>
    </row>
    <row r="1808" spans="2:7" ht="16" x14ac:dyDescent="0.2">
      <c r="B1808" s="57">
        <v>42501</v>
      </c>
      <c r="C1808" s="56">
        <v>77.3</v>
      </c>
      <c r="D1808" s="56">
        <v>0.14000000000000001</v>
      </c>
      <c r="E1808" s="56">
        <v>0.14000000000000001</v>
      </c>
      <c r="F1808">
        <f>Table3[[#This Row],[DivPay]]*4</f>
        <v>0.56000000000000005</v>
      </c>
      <c r="G1808" s="2">
        <f>Table3[[#This Row],[FwdDiv]]/Table3[[#This Row],[SharePrice]]</f>
        <v>7.2445019404915921E-3</v>
      </c>
    </row>
    <row r="1809" spans="2:7" ht="16" x14ac:dyDescent="0.2">
      <c r="B1809" s="57">
        <v>42500</v>
      </c>
      <c r="C1809" s="56">
        <v>79.2</v>
      </c>
      <c r="D1809" s="56"/>
      <c r="E1809" s="56">
        <v>0.14000000000000001</v>
      </c>
      <c r="F1809">
        <f>Table3[[#This Row],[DivPay]]*4</f>
        <v>0.56000000000000005</v>
      </c>
      <c r="G1809" s="2">
        <f>Table3[[#This Row],[FwdDiv]]/Table3[[#This Row],[SharePrice]]</f>
        <v>7.0707070707070711E-3</v>
      </c>
    </row>
    <row r="1810" spans="2:7" ht="16" x14ac:dyDescent="0.2">
      <c r="B1810" s="57">
        <v>42499</v>
      </c>
      <c r="C1810" s="56">
        <v>78.22</v>
      </c>
      <c r="D1810" s="56"/>
      <c r="E1810" s="56">
        <v>0.14000000000000001</v>
      </c>
      <c r="F1810">
        <f>Table3[[#This Row],[DivPay]]*4</f>
        <v>0.56000000000000005</v>
      </c>
      <c r="G1810" s="2">
        <f>Table3[[#This Row],[FwdDiv]]/Table3[[#This Row],[SharePrice]]</f>
        <v>7.1592942981334702E-3</v>
      </c>
    </row>
    <row r="1811" spans="2:7" ht="16" x14ac:dyDescent="0.2">
      <c r="B1811" s="57">
        <v>42496</v>
      </c>
      <c r="C1811" s="56">
        <v>77.72</v>
      </c>
      <c r="D1811" s="56"/>
      <c r="E1811" s="56">
        <v>0.14000000000000001</v>
      </c>
      <c r="F1811">
        <f>Table3[[#This Row],[DivPay]]*4</f>
        <v>0.56000000000000005</v>
      </c>
      <c r="G1811" s="2">
        <f>Table3[[#This Row],[FwdDiv]]/Table3[[#This Row],[SharePrice]]</f>
        <v>7.205352547606794E-3</v>
      </c>
    </row>
    <row r="1812" spans="2:7" ht="16" x14ac:dyDescent="0.2">
      <c r="B1812" s="57">
        <v>42495</v>
      </c>
      <c r="C1812" s="56">
        <v>77.36</v>
      </c>
      <c r="D1812" s="56"/>
      <c r="E1812" s="56">
        <v>0.14000000000000001</v>
      </c>
      <c r="F1812">
        <f>Table3[[#This Row],[DivPay]]*4</f>
        <v>0.56000000000000005</v>
      </c>
      <c r="G1812" s="2">
        <f>Table3[[#This Row],[FwdDiv]]/Table3[[#This Row],[SharePrice]]</f>
        <v>7.2388831437435377E-3</v>
      </c>
    </row>
    <row r="1813" spans="2:7" ht="16" x14ac:dyDescent="0.2">
      <c r="B1813" s="57">
        <v>42494</v>
      </c>
      <c r="C1813" s="56">
        <v>77.069999999999993</v>
      </c>
      <c r="D1813" s="56"/>
      <c r="E1813" s="56">
        <v>0.14000000000000001</v>
      </c>
      <c r="F1813">
        <f>Table3[[#This Row],[DivPay]]*4</f>
        <v>0.56000000000000005</v>
      </c>
      <c r="G1813" s="2">
        <f>Table3[[#This Row],[FwdDiv]]/Table3[[#This Row],[SharePrice]]</f>
        <v>7.2661217075386027E-3</v>
      </c>
    </row>
    <row r="1814" spans="2:7" ht="16" x14ac:dyDescent="0.2">
      <c r="B1814" s="57">
        <v>42493</v>
      </c>
      <c r="C1814" s="56">
        <v>77.19</v>
      </c>
      <c r="D1814" s="56"/>
      <c r="E1814" s="56">
        <v>0.14000000000000001</v>
      </c>
      <c r="F1814">
        <f>Table3[[#This Row],[DivPay]]*4</f>
        <v>0.56000000000000005</v>
      </c>
      <c r="G1814" s="2">
        <f>Table3[[#This Row],[FwdDiv]]/Table3[[#This Row],[SharePrice]]</f>
        <v>7.2548257546314297E-3</v>
      </c>
    </row>
    <row r="1815" spans="2:7" ht="16" x14ac:dyDescent="0.2">
      <c r="B1815" s="57">
        <v>42492</v>
      </c>
      <c r="C1815" s="56">
        <v>78.459999999999994</v>
      </c>
      <c r="D1815" s="56"/>
      <c r="E1815" s="56">
        <v>0.14000000000000001</v>
      </c>
      <c r="F1815">
        <f>Table3[[#This Row],[DivPay]]*4</f>
        <v>0.56000000000000005</v>
      </c>
      <c r="G1815" s="2">
        <f>Table3[[#This Row],[FwdDiv]]/Table3[[#This Row],[SharePrice]]</f>
        <v>7.1373948508794303E-3</v>
      </c>
    </row>
    <row r="1816" spans="2:7" ht="16" x14ac:dyDescent="0.2">
      <c r="B1816" s="57">
        <v>42489</v>
      </c>
      <c r="C1816" s="56">
        <v>77.239999999999995</v>
      </c>
      <c r="D1816" s="56"/>
      <c r="E1816" s="56">
        <v>0.14000000000000001</v>
      </c>
      <c r="F1816">
        <f>Table3[[#This Row],[DivPay]]*4</f>
        <v>0.56000000000000005</v>
      </c>
      <c r="G1816" s="2">
        <f>Table3[[#This Row],[FwdDiv]]/Table3[[#This Row],[SharePrice]]</f>
        <v>7.2501294665976192E-3</v>
      </c>
    </row>
    <row r="1817" spans="2:7" ht="16" x14ac:dyDescent="0.2">
      <c r="B1817" s="57">
        <v>42488</v>
      </c>
      <c r="C1817" s="56">
        <v>77.680000000000007</v>
      </c>
      <c r="D1817" s="56"/>
      <c r="E1817" s="56">
        <v>0.14000000000000001</v>
      </c>
      <c r="F1817">
        <f>Table3[[#This Row],[DivPay]]*4</f>
        <v>0.56000000000000005</v>
      </c>
      <c r="G1817" s="2">
        <f>Table3[[#This Row],[FwdDiv]]/Table3[[#This Row],[SharePrice]]</f>
        <v>7.2090628218331619E-3</v>
      </c>
    </row>
    <row r="1818" spans="2:7" ht="16" x14ac:dyDescent="0.2">
      <c r="B1818" s="57">
        <v>42487</v>
      </c>
      <c r="C1818" s="56">
        <v>78.760000000000005</v>
      </c>
      <c r="D1818" s="56"/>
      <c r="E1818" s="56">
        <v>0.14000000000000001</v>
      </c>
      <c r="F1818">
        <f>Table3[[#This Row],[DivPay]]*4</f>
        <v>0.56000000000000005</v>
      </c>
      <c r="G1818" s="2">
        <f>Table3[[#This Row],[FwdDiv]]/Table3[[#This Row],[SharePrice]]</f>
        <v>7.1102082275266631E-3</v>
      </c>
    </row>
    <row r="1819" spans="2:7" ht="16" x14ac:dyDescent="0.2">
      <c r="B1819" s="57">
        <v>42486</v>
      </c>
      <c r="C1819" s="56">
        <v>78.53</v>
      </c>
      <c r="D1819" s="56"/>
      <c r="E1819" s="56">
        <v>0.14000000000000001</v>
      </c>
      <c r="F1819">
        <f>Table3[[#This Row],[DivPay]]*4</f>
        <v>0.56000000000000005</v>
      </c>
      <c r="G1819" s="2">
        <f>Table3[[#This Row],[FwdDiv]]/Table3[[#This Row],[SharePrice]]</f>
        <v>7.1310327263466198E-3</v>
      </c>
    </row>
    <row r="1820" spans="2:7" ht="16" x14ac:dyDescent="0.2">
      <c r="B1820" s="57">
        <v>42485</v>
      </c>
      <c r="C1820" s="56">
        <v>78.14</v>
      </c>
      <c r="D1820" s="56"/>
      <c r="E1820" s="56">
        <v>0.14000000000000001</v>
      </c>
      <c r="F1820">
        <f>Table3[[#This Row],[DivPay]]*4</f>
        <v>0.56000000000000005</v>
      </c>
      <c r="G1820" s="2">
        <f>Table3[[#This Row],[FwdDiv]]/Table3[[#This Row],[SharePrice]]</f>
        <v>7.1666240081904283E-3</v>
      </c>
    </row>
    <row r="1821" spans="2:7" ht="16" x14ac:dyDescent="0.2">
      <c r="B1821" s="57">
        <v>42482</v>
      </c>
      <c r="C1821" s="56">
        <v>79.11</v>
      </c>
      <c r="D1821" s="56"/>
      <c r="E1821" s="56">
        <v>0.14000000000000001</v>
      </c>
      <c r="F1821">
        <f>Table3[[#This Row],[DivPay]]*4</f>
        <v>0.56000000000000005</v>
      </c>
      <c r="G1821" s="2">
        <f>Table3[[#This Row],[FwdDiv]]/Table3[[#This Row],[SharePrice]]</f>
        <v>7.0787511060548614E-3</v>
      </c>
    </row>
    <row r="1822" spans="2:7" ht="16" x14ac:dyDescent="0.2">
      <c r="B1822" s="57">
        <v>42481</v>
      </c>
      <c r="C1822" s="56">
        <v>80.790000000000006</v>
      </c>
      <c r="D1822" s="56"/>
      <c r="E1822" s="56">
        <v>0.14000000000000001</v>
      </c>
      <c r="F1822">
        <f>Table3[[#This Row],[DivPay]]*4</f>
        <v>0.56000000000000005</v>
      </c>
      <c r="G1822" s="2">
        <f>Table3[[#This Row],[FwdDiv]]/Table3[[#This Row],[SharePrice]]</f>
        <v>6.9315509345215997E-3</v>
      </c>
    </row>
    <row r="1823" spans="2:7" ht="16" x14ac:dyDescent="0.2">
      <c r="B1823" s="57">
        <v>42480</v>
      </c>
      <c r="C1823" s="56">
        <v>81.150000000000006</v>
      </c>
      <c r="D1823" s="56"/>
      <c r="E1823" s="56">
        <v>0.14000000000000001</v>
      </c>
      <c r="F1823">
        <f>Table3[[#This Row],[DivPay]]*4</f>
        <v>0.56000000000000005</v>
      </c>
      <c r="G1823" s="2">
        <f>Table3[[#This Row],[FwdDiv]]/Table3[[#This Row],[SharePrice]]</f>
        <v>6.9008009858287124E-3</v>
      </c>
    </row>
    <row r="1824" spans="2:7" ht="16" x14ac:dyDescent="0.2">
      <c r="B1824" s="57">
        <v>42479</v>
      </c>
      <c r="C1824" s="56">
        <v>80.75</v>
      </c>
      <c r="D1824" s="56"/>
      <c r="E1824" s="56">
        <v>0.14000000000000001</v>
      </c>
      <c r="F1824">
        <f>Table3[[#This Row],[DivPay]]*4</f>
        <v>0.56000000000000005</v>
      </c>
      <c r="G1824" s="2">
        <f>Table3[[#This Row],[FwdDiv]]/Table3[[#This Row],[SharePrice]]</f>
        <v>6.9349845201238398E-3</v>
      </c>
    </row>
    <row r="1825" spans="2:7" ht="16" x14ac:dyDescent="0.2">
      <c r="B1825" s="57">
        <v>42478</v>
      </c>
      <c r="C1825" s="56">
        <v>81.45</v>
      </c>
      <c r="D1825" s="56"/>
      <c r="E1825" s="56">
        <v>0.14000000000000001</v>
      </c>
      <c r="F1825">
        <f>Table3[[#This Row],[DivPay]]*4</f>
        <v>0.56000000000000005</v>
      </c>
      <c r="G1825" s="2">
        <f>Table3[[#This Row],[FwdDiv]]/Table3[[#This Row],[SharePrice]]</f>
        <v>6.8753836709637816E-3</v>
      </c>
    </row>
    <row r="1826" spans="2:7" ht="16" x14ac:dyDescent="0.2">
      <c r="B1826" s="57">
        <v>42475</v>
      </c>
      <c r="C1826" s="56">
        <v>80.08</v>
      </c>
      <c r="D1826" s="56"/>
      <c r="E1826" s="56">
        <v>0.14000000000000001</v>
      </c>
      <c r="F1826">
        <f>Table3[[#This Row],[DivPay]]*4</f>
        <v>0.56000000000000005</v>
      </c>
      <c r="G1826" s="2">
        <f>Table3[[#This Row],[FwdDiv]]/Table3[[#This Row],[SharePrice]]</f>
        <v>6.9930069930069939E-3</v>
      </c>
    </row>
    <row r="1827" spans="2:7" ht="16" x14ac:dyDescent="0.2">
      <c r="B1827" s="57">
        <v>42474</v>
      </c>
      <c r="C1827" s="56">
        <v>80.33</v>
      </c>
      <c r="D1827" s="56"/>
      <c r="E1827" s="56">
        <v>0.14000000000000001</v>
      </c>
      <c r="F1827">
        <f>Table3[[#This Row],[DivPay]]*4</f>
        <v>0.56000000000000005</v>
      </c>
      <c r="G1827" s="2">
        <f>Table3[[#This Row],[FwdDiv]]/Table3[[#This Row],[SharePrice]]</f>
        <v>6.9712436200672235E-3</v>
      </c>
    </row>
    <row r="1828" spans="2:7" ht="16" x14ac:dyDescent="0.2">
      <c r="B1828" s="57">
        <v>42473</v>
      </c>
      <c r="C1828" s="56">
        <v>79.709999999999994</v>
      </c>
      <c r="D1828" s="56"/>
      <c r="E1828" s="56">
        <v>0.14000000000000001</v>
      </c>
      <c r="F1828">
        <f>Table3[[#This Row],[DivPay]]*4</f>
        <v>0.56000000000000005</v>
      </c>
      <c r="G1828" s="2">
        <f>Table3[[#This Row],[FwdDiv]]/Table3[[#This Row],[SharePrice]]</f>
        <v>7.0254673190314901E-3</v>
      </c>
    </row>
    <row r="1829" spans="2:7" ht="16" x14ac:dyDescent="0.2">
      <c r="B1829" s="57">
        <v>42472</v>
      </c>
      <c r="C1829" s="56">
        <v>78.52</v>
      </c>
      <c r="D1829" s="56"/>
      <c r="E1829" s="56">
        <v>0.14000000000000001</v>
      </c>
      <c r="F1829">
        <f>Table3[[#This Row],[DivPay]]*4</f>
        <v>0.56000000000000005</v>
      </c>
      <c r="G1829" s="2">
        <f>Table3[[#This Row],[FwdDiv]]/Table3[[#This Row],[SharePrice]]</f>
        <v>7.1319409067753447E-3</v>
      </c>
    </row>
    <row r="1830" spans="2:7" ht="16" x14ac:dyDescent="0.2">
      <c r="B1830" s="57">
        <v>42471</v>
      </c>
      <c r="C1830" s="56">
        <v>77.819999999999993</v>
      </c>
      <c r="D1830" s="56"/>
      <c r="E1830" s="56">
        <v>0.14000000000000001</v>
      </c>
      <c r="F1830">
        <f>Table3[[#This Row],[DivPay]]*4</f>
        <v>0.56000000000000005</v>
      </c>
      <c r="G1830" s="2">
        <f>Table3[[#This Row],[FwdDiv]]/Table3[[#This Row],[SharePrice]]</f>
        <v>7.1960935492161411E-3</v>
      </c>
    </row>
    <row r="1831" spans="2:7" ht="16" x14ac:dyDescent="0.2">
      <c r="B1831" s="57">
        <v>42468</v>
      </c>
      <c r="C1831" s="56">
        <v>78.03</v>
      </c>
      <c r="D1831" s="56"/>
      <c r="E1831" s="56">
        <v>0.14000000000000001</v>
      </c>
      <c r="F1831">
        <f>Table3[[#This Row],[DivPay]]*4</f>
        <v>0.56000000000000005</v>
      </c>
      <c r="G1831" s="2">
        <f>Table3[[#This Row],[FwdDiv]]/Table3[[#This Row],[SharePrice]]</f>
        <v>7.1767268999102917E-3</v>
      </c>
    </row>
    <row r="1832" spans="2:7" ht="16" x14ac:dyDescent="0.2">
      <c r="B1832" s="57">
        <v>42467</v>
      </c>
      <c r="C1832" s="56">
        <v>77.58</v>
      </c>
      <c r="D1832" s="56"/>
      <c r="E1832" s="56">
        <v>0.14000000000000001</v>
      </c>
      <c r="F1832">
        <f>Table3[[#This Row],[DivPay]]*4</f>
        <v>0.56000000000000005</v>
      </c>
      <c r="G1832" s="2">
        <f>Table3[[#This Row],[FwdDiv]]/Table3[[#This Row],[SharePrice]]</f>
        <v>7.2183552461974748E-3</v>
      </c>
    </row>
    <row r="1833" spans="2:7" ht="16" x14ac:dyDescent="0.2">
      <c r="B1833" s="57">
        <v>42466</v>
      </c>
      <c r="C1833" s="56">
        <v>78.209999999999994</v>
      </c>
      <c r="D1833" s="56"/>
      <c r="E1833" s="56">
        <v>0.14000000000000001</v>
      </c>
      <c r="F1833">
        <f>Table3[[#This Row],[DivPay]]*4</f>
        <v>0.56000000000000005</v>
      </c>
      <c r="G1833" s="2">
        <f>Table3[[#This Row],[FwdDiv]]/Table3[[#This Row],[SharePrice]]</f>
        <v>7.160209691855263E-3</v>
      </c>
    </row>
    <row r="1834" spans="2:7" ht="16" x14ac:dyDescent="0.2">
      <c r="B1834" s="57">
        <v>42465</v>
      </c>
      <c r="C1834" s="56">
        <v>76.97</v>
      </c>
      <c r="D1834" s="56"/>
      <c r="E1834" s="56">
        <v>0.14000000000000001</v>
      </c>
      <c r="F1834">
        <f>Table3[[#This Row],[DivPay]]*4</f>
        <v>0.56000000000000005</v>
      </c>
      <c r="G1834" s="2">
        <f>Table3[[#This Row],[FwdDiv]]/Table3[[#This Row],[SharePrice]]</f>
        <v>7.2755619072365869E-3</v>
      </c>
    </row>
    <row r="1835" spans="2:7" ht="16" x14ac:dyDescent="0.2">
      <c r="B1835" s="57">
        <v>42464</v>
      </c>
      <c r="C1835" s="56">
        <v>77.83</v>
      </c>
      <c r="D1835" s="56"/>
      <c r="E1835" s="56">
        <v>0.14000000000000001</v>
      </c>
      <c r="F1835">
        <f>Table3[[#This Row],[DivPay]]*4</f>
        <v>0.56000000000000005</v>
      </c>
      <c r="G1835" s="2">
        <f>Table3[[#This Row],[FwdDiv]]/Table3[[#This Row],[SharePrice]]</f>
        <v>7.1951689579853534E-3</v>
      </c>
    </row>
    <row r="1836" spans="2:7" ht="16" x14ac:dyDescent="0.2">
      <c r="B1836" s="57">
        <v>42461</v>
      </c>
      <c r="C1836" s="56">
        <v>77.59</v>
      </c>
      <c r="D1836" s="56"/>
      <c r="E1836" s="56">
        <v>0.14000000000000001</v>
      </c>
      <c r="F1836">
        <f>Table3[[#This Row],[DivPay]]*4</f>
        <v>0.56000000000000005</v>
      </c>
      <c r="G1836" s="2">
        <f>Table3[[#This Row],[FwdDiv]]/Table3[[#This Row],[SharePrice]]</f>
        <v>7.217424925892512E-3</v>
      </c>
    </row>
    <row r="1837" spans="2:7" ht="16" x14ac:dyDescent="0.2">
      <c r="B1837" s="57">
        <v>42460</v>
      </c>
      <c r="C1837" s="56">
        <v>76.48</v>
      </c>
      <c r="D1837" s="56"/>
      <c r="E1837" s="56">
        <v>0.14000000000000001</v>
      </c>
      <c r="F1837">
        <f>Table3[[#This Row],[DivPay]]*4</f>
        <v>0.56000000000000005</v>
      </c>
      <c r="G1837" s="2">
        <f>Table3[[#This Row],[FwdDiv]]/Table3[[#This Row],[SharePrice]]</f>
        <v>7.3221757322175732E-3</v>
      </c>
    </row>
    <row r="1838" spans="2:7" ht="16" x14ac:dyDescent="0.2">
      <c r="B1838" s="57">
        <v>42459</v>
      </c>
      <c r="C1838" s="56">
        <v>76.78</v>
      </c>
      <c r="D1838" s="56"/>
      <c r="E1838" s="56">
        <v>0.14000000000000001</v>
      </c>
      <c r="F1838">
        <f>Table3[[#This Row],[DivPay]]*4</f>
        <v>0.56000000000000005</v>
      </c>
      <c r="G1838" s="2">
        <f>Table3[[#This Row],[FwdDiv]]/Table3[[#This Row],[SharePrice]]</f>
        <v>7.2935660328210476E-3</v>
      </c>
    </row>
    <row r="1839" spans="2:7" ht="16" x14ac:dyDescent="0.2">
      <c r="B1839" s="57">
        <v>42458</v>
      </c>
      <c r="C1839" s="56">
        <v>75.38</v>
      </c>
      <c r="D1839" s="56"/>
      <c r="E1839" s="56">
        <v>0.14000000000000001</v>
      </c>
      <c r="F1839">
        <f>Table3[[#This Row],[DivPay]]*4</f>
        <v>0.56000000000000005</v>
      </c>
      <c r="G1839" s="2">
        <f>Table3[[#This Row],[FwdDiv]]/Table3[[#This Row],[SharePrice]]</f>
        <v>7.4290262669143023E-3</v>
      </c>
    </row>
    <row r="1840" spans="2:7" ht="16" x14ac:dyDescent="0.2">
      <c r="B1840" s="57">
        <v>42457</v>
      </c>
      <c r="C1840" s="56">
        <v>74.08</v>
      </c>
      <c r="D1840" s="56"/>
      <c r="E1840" s="56">
        <v>0.14000000000000001</v>
      </c>
      <c r="F1840">
        <f>Table3[[#This Row],[DivPay]]*4</f>
        <v>0.56000000000000005</v>
      </c>
      <c r="G1840" s="2">
        <f>Table3[[#This Row],[FwdDiv]]/Table3[[#This Row],[SharePrice]]</f>
        <v>7.5593952483801307E-3</v>
      </c>
    </row>
    <row r="1841" spans="2:7" ht="16" x14ac:dyDescent="0.2">
      <c r="B1841" s="57">
        <v>42453</v>
      </c>
      <c r="C1841" s="56">
        <v>74.14</v>
      </c>
      <c r="D1841" s="56"/>
      <c r="E1841" s="56">
        <v>0.14000000000000001</v>
      </c>
      <c r="F1841">
        <f>Table3[[#This Row],[DivPay]]*4</f>
        <v>0.56000000000000005</v>
      </c>
      <c r="G1841" s="2">
        <f>Table3[[#This Row],[FwdDiv]]/Table3[[#This Row],[SharePrice]]</f>
        <v>7.553277582951174E-3</v>
      </c>
    </row>
    <row r="1842" spans="2:7" ht="16" x14ac:dyDescent="0.2">
      <c r="B1842" s="57">
        <v>42452</v>
      </c>
      <c r="C1842" s="56">
        <v>73.91</v>
      </c>
      <c r="D1842" s="56"/>
      <c r="E1842" s="56">
        <v>0.14000000000000001</v>
      </c>
      <c r="F1842">
        <f>Table3[[#This Row],[DivPay]]*4</f>
        <v>0.56000000000000005</v>
      </c>
      <c r="G1842" s="2">
        <f>Table3[[#This Row],[FwdDiv]]/Table3[[#This Row],[SharePrice]]</f>
        <v>7.5767825734000824E-3</v>
      </c>
    </row>
    <row r="1843" spans="2:7" ht="16" x14ac:dyDescent="0.2">
      <c r="B1843" s="57">
        <v>42451</v>
      </c>
      <c r="C1843" s="56">
        <v>72.959999999999994</v>
      </c>
      <c r="D1843" s="56"/>
      <c r="E1843" s="56">
        <v>0.14000000000000001</v>
      </c>
      <c r="F1843">
        <f>Table3[[#This Row],[DivPay]]*4</f>
        <v>0.56000000000000005</v>
      </c>
      <c r="G1843" s="2">
        <f>Table3[[#This Row],[FwdDiv]]/Table3[[#This Row],[SharePrice]]</f>
        <v>7.6754385964912294E-3</v>
      </c>
    </row>
    <row r="1844" spans="2:7" ht="16" x14ac:dyDescent="0.2">
      <c r="B1844" s="57">
        <v>42450</v>
      </c>
      <c r="C1844" s="56">
        <v>73.77</v>
      </c>
      <c r="D1844" s="56"/>
      <c r="E1844" s="56">
        <v>0.14000000000000001</v>
      </c>
      <c r="F1844">
        <f>Table3[[#This Row],[DivPay]]*4</f>
        <v>0.56000000000000005</v>
      </c>
      <c r="G1844" s="2">
        <f>Table3[[#This Row],[FwdDiv]]/Table3[[#This Row],[SharePrice]]</f>
        <v>7.5911617188559044E-3</v>
      </c>
    </row>
    <row r="1845" spans="2:7" ht="16" x14ac:dyDescent="0.2">
      <c r="B1845" s="57">
        <v>42447</v>
      </c>
      <c r="C1845" s="56">
        <v>73.78</v>
      </c>
      <c r="D1845" s="56"/>
      <c r="E1845" s="56">
        <v>0.14000000000000001</v>
      </c>
      <c r="F1845">
        <f>Table3[[#This Row],[DivPay]]*4</f>
        <v>0.56000000000000005</v>
      </c>
      <c r="G1845" s="2">
        <f>Table3[[#This Row],[FwdDiv]]/Table3[[#This Row],[SharePrice]]</f>
        <v>7.5901328273244792E-3</v>
      </c>
    </row>
    <row r="1846" spans="2:7" ht="16" x14ac:dyDescent="0.2">
      <c r="B1846" s="57">
        <v>42446</v>
      </c>
      <c r="C1846" s="56">
        <v>73.14</v>
      </c>
      <c r="D1846" s="56"/>
      <c r="E1846" s="56">
        <v>0.14000000000000001</v>
      </c>
      <c r="F1846">
        <f>Table3[[#This Row],[DivPay]]*4</f>
        <v>0.56000000000000005</v>
      </c>
      <c r="G1846" s="2">
        <f>Table3[[#This Row],[FwdDiv]]/Table3[[#This Row],[SharePrice]]</f>
        <v>7.6565490839485923E-3</v>
      </c>
    </row>
    <row r="1847" spans="2:7" ht="16" x14ac:dyDescent="0.2">
      <c r="B1847" s="57">
        <v>42445</v>
      </c>
      <c r="C1847" s="56">
        <v>72.37</v>
      </c>
      <c r="D1847" s="56"/>
      <c r="E1847" s="56">
        <v>0.14000000000000001</v>
      </c>
      <c r="F1847">
        <f>Table3[[#This Row],[DivPay]]*4</f>
        <v>0.56000000000000005</v>
      </c>
      <c r="G1847" s="2">
        <f>Table3[[#This Row],[FwdDiv]]/Table3[[#This Row],[SharePrice]]</f>
        <v>7.7380129888075175E-3</v>
      </c>
    </row>
    <row r="1848" spans="2:7" ht="16" x14ac:dyDescent="0.2">
      <c r="B1848" s="57">
        <v>42444</v>
      </c>
      <c r="C1848" s="56">
        <v>71.91</v>
      </c>
      <c r="D1848" s="56"/>
      <c r="E1848" s="56">
        <v>0.14000000000000001</v>
      </c>
      <c r="F1848">
        <f>Table3[[#This Row],[DivPay]]*4</f>
        <v>0.56000000000000005</v>
      </c>
      <c r="G1848" s="2">
        <f>Table3[[#This Row],[FwdDiv]]/Table3[[#This Row],[SharePrice]]</f>
        <v>7.7875121679877634E-3</v>
      </c>
    </row>
    <row r="1849" spans="2:7" ht="16" x14ac:dyDescent="0.2">
      <c r="B1849" s="57">
        <v>42443</v>
      </c>
      <c r="C1849" s="56">
        <v>71.489999999999995</v>
      </c>
      <c r="D1849" s="56"/>
      <c r="E1849" s="56">
        <v>0.14000000000000001</v>
      </c>
      <c r="F1849">
        <f>Table3[[#This Row],[DivPay]]*4</f>
        <v>0.56000000000000005</v>
      </c>
      <c r="G1849" s="2">
        <f>Table3[[#This Row],[FwdDiv]]/Table3[[#This Row],[SharePrice]]</f>
        <v>7.8332633934816067E-3</v>
      </c>
    </row>
    <row r="1850" spans="2:7" ht="16" x14ac:dyDescent="0.2">
      <c r="B1850" s="57">
        <v>42440</v>
      </c>
      <c r="C1850" s="56">
        <v>71.63</v>
      </c>
      <c r="D1850" s="56"/>
      <c r="E1850" s="56">
        <v>0.14000000000000001</v>
      </c>
      <c r="F1850">
        <f>Table3[[#This Row],[DivPay]]*4</f>
        <v>0.56000000000000005</v>
      </c>
      <c r="G1850" s="2">
        <f>Table3[[#This Row],[FwdDiv]]/Table3[[#This Row],[SharePrice]]</f>
        <v>7.8179533714923932E-3</v>
      </c>
    </row>
    <row r="1851" spans="2:7" ht="16" x14ac:dyDescent="0.2">
      <c r="B1851" s="57">
        <v>42439</v>
      </c>
      <c r="C1851" s="56">
        <v>70.22</v>
      </c>
      <c r="D1851" s="56"/>
      <c r="E1851" s="56">
        <v>0.14000000000000001</v>
      </c>
      <c r="F1851">
        <f>Table3[[#This Row],[DivPay]]*4</f>
        <v>0.56000000000000005</v>
      </c>
      <c r="G1851" s="2">
        <f>Table3[[#This Row],[FwdDiv]]/Table3[[#This Row],[SharePrice]]</f>
        <v>7.9749359156935356E-3</v>
      </c>
    </row>
    <row r="1852" spans="2:7" ht="16" x14ac:dyDescent="0.2">
      <c r="B1852" s="57">
        <v>42438</v>
      </c>
      <c r="C1852" s="56">
        <v>70.680000000000007</v>
      </c>
      <c r="D1852" s="56"/>
      <c r="E1852" s="56">
        <v>0.14000000000000001</v>
      </c>
      <c r="F1852">
        <f>Table3[[#This Row],[DivPay]]*4</f>
        <v>0.56000000000000005</v>
      </c>
      <c r="G1852" s="2">
        <f>Table3[[#This Row],[FwdDiv]]/Table3[[#This Row],[SharePrice]]</f>
        <v>7.9230333899264292E-3</v>
      </c>
    </row>
    <row r="1853" spans="2:7" ht="16" x14ac:dyDescent="0.2">
      <c r="B1853" s="57">
        <v>42437</v>
      </c>
      <c r="C1853" s="56">
        <v>70.62</v>
      </c>
      <c r="D1853" s="56"/>
      <c r="E1853" s="56">
        <v>0.14000000000000001</v>
      </c>
      <c r="F1853">
        <f>Table3[[#This Row],[DivPay]]*4</f>
        <v>0.56000000000000005</v>
      </c>
      <c r="G1853" s="2">
        <f>Table3[[#This Row],[FwdDiv]]/Table3[[#This Row],[SharePrice]]</f>
        <v>7.9297649391107342E-3</v>
      </c>
    </row>
    <row r="1854" spans="2:7" ht="16" x14ac:dyDescent="0.2">
      <c r="B1854" s="57">
        <v>42436</v>
      </c>
      <c r="C1854" s="56">
        <v>71.94</v>
      </c>
      <c r="D1854" s="56"/>
      <c r="E1854" s="56">
        <v>0.14000000000000001</v>
      </c>
      <c r="F1854">
        <f>Table3[[#This Row],[DivPay]]*4</f>
        <v>0.56000000000000005</v>
      </c>
      <c r="G1854" s="2">
        <f>Table3[[#This Row],[FwdDiv]]/Table3[[#This Row],[SharePrice]]</f>
        <v>7.7842646649986108E-3</v>
      </c>
    </row>
    <row r="1855" spans="2:7" ht="16" x14ac:dyDescent="0.2">
      <c r="B1855" s="57">
        <v>42433</v>
      </c>
      <c r="C1855" s="56">
        <v>73.900000000000006</v>
      </c>
      <c r="D1855" s="56"/>
      <c r="E1855" s="56">
        <v>0.14000000000000001</v>
      </c>
      <c r="F1855">
        <f>Table3[[#This Row],[DivPay]]*4</f>
        <v>0.56000000000000005</v>
      </c>
      <c r="G1855" s="2">
        <f>Table3[[#This Row],[FwdDiv]]/Table3[[#This Row],[SharePrice]]</f>
        <v>7.5778078484438436E-3</v>
      </c>
    </row>
    <row r="1856" spans="2:7" ht="16" x14ac:dyDescent="0.2">
      <c r="B1856" s="57">
        <v>42432</v>
      </c>
      <c r="C1856" s="56">
        <v>73.91</v>
      </c>
      <c r="D1856" s="56"/>
      <c r="E1856" s="56">
        <v>0.14000000000000001</v>
      </c>
      <c r="F1856">
        <f>Table3[[#This Row],[DivPay]]*4</f>
        <v>0.56000000000000005</v>
      </c>
      <c r="G1856" s="2">
        <f>Table3[[#This Row],[FwdDiv]]/Table3[[#This Row],[SharePrice]]</f>
        <v>7.5767825734000824E-3</v>
      </c>
    </row>
    <row r="1857" spans="2:7" ht="16" x14ac:dyDescent="0.2">
      <c r="B1857" s="57">
        <v>42431</v>
      </c>
      <c r="C1857" s="56">
        <v>74.3</v>
      </c>
      <c r="D1857" s="56"/>
      <c r="E1857" s="56">
        <v>0.14000000000000001</v>
      </c>
      <c r="F1857">
        <f>Table3[[#This Row],[DivPay]]*4</f>
        <v>0.56000000000000005</v>
      </c>
      <c r="G1857" s="2">
        <f>Table3[[#This Row],[FwdDiv]]/Table3[[#This Row],[SharePrice]]</f>
        <v>7.5370121130551825E-3</v>
      </c>
    </row>
    <row r="1858" spans="2:7" ht="16" x14ac:dyDescent="0.2">
      <c r="B1858" s="57">
        <v>42430</v>
      </c>
      <c r="C1858" s="56">
        <v>74.64</v>
      </c>
      <c r="D1858" s="56"/>
      <c r="E1858" s="56">
        <v>0.14000000000000001</v>
      </c>
      <c r="F1858">
        <f>Table3[[#This Row],[DivPay]]*4</f>
        <v>0.56000000000000005</v>
      </c>
      <c r="G1858" s="2">
        <f>Table3[[#This Row],[FwdDiv]]/Table3[[#This Row],[SharePrice]]</f>
        <v>7.5026795284030019E-3</v>
      </c>
    </row>
    <row r="1859" spans="2:7" ht="16" x14ac:dyDescent="0.2">
      <c r="B1859" s="57">
        <v>42429</v>
      </c>
      <c r="C1859" s="56">
        <v>72.39</v>
      </c>
      <c r="D1859" s="56"/>
      <c r="E1859" s="56">
        <v>0.14000000000000001</v>
      </c>
      <c r="F1859">
        <f>Table3[[#This Row],[DivPay]]*4</f>
        <v>0.56000000000000005</v>
      </c>
      <c r="G1859" s="2">
        <f>Table3[[#This Row],[FwdDiv]]/Table3[[#This Row],[SharePrice]]</f>
        <v>7.7358751208730491E-3</v>
      </c>
    </row>
    <row r="1860" spans="2:7" ht="16" x14ac:dyDescent="0.2">
      <c r="B1860" s="57">
        <v>42426</v>
      </c>
      <c r="C1860" s="56">
        <v>72.73</v>
      </c>
      <c r="D1860" s="56"/>
      <c r="E1860" s="56">
        <v>0.14000000000000001</v>
      </c>
      <c r="F1860">
        <f>Table3[[#This Row],[DivPay]]*4</f>
        <v>0.56000000000000005</v>
      </c>
      <c r="G1860" s="2">
        <f>Table3[[#This Row],[FwdDiv]]/Table3[[#This Row],[SharePrice]]</f>
        <v>7.6997112608277194E-3</v>
      </c>
    </row>
    <row r="1861" spans="2:7" ht="16" x14ac:dyDescent="0.2">
      <c r="B1861" s="57">
        <v>42425</v>
      </c>
      <c r="C1861" s="56">
        <v>73.27</v>
      </c>
      <c r="D1861" s="56"/>
      <c r="E1861" s="56">
        <v>0.14000000000000001</v>
      </c>
      <c r="F1861">
        <f>Table3[[#This Row],[DivPay]]*4</f>
        <v>0.56000000000000005</v>
      </c>
      <c r="G1861" s="2">
        <f>Table3[[#This Row],[FwdDiv]]/Table3[[#This Row],[SharePrice]]</f>
        <v>7.6429643783267375E-3</v>
      </c>
    </row>
    <row r="1862" spans="2:7" ht="16" x14ac:dyDescent="0.2">
      <c r="B1862" s="57">
        <v>42424</v>
      </c>
      <c r="C1862" s="56">
        <v>71.849999999999994</v>
      </c>
      <c r="D1862" s="56"/>
      <c r="E1862" s="56">
        <v>0.14000000000000001</v>
      </c>
      <c r="F1862">
        <f>Table3[[#This Row],[DivPay]]*4</f>
        <v>0.56000000000000005</v>
      </c>
      <c r="G1862" s="2">
        <f>Table3[[#This Row],[FwdDiv]]/Table3[[#This Row],[SharePrice]]</f>
        <v>7.794015309672931E-3</v>
      </c>
    </row>
    <row r="1863" spans="2:7" ht="16" x14ac:dyDescent="0.2">
      <c r="B1863" s="57">
        <v>42423</v>
      </c>
      <c r="C1863" s="56">
        <v>72.150000000000006</v>
      </c>
      <c r="D1863" s="56"/>
      <c r="E1863" s="56">
        <v>0.14000000000000001</v>
      </c>
      <c r="F1863">
        <f>Table3[[#This Row],[DivPay]]*4</f>
        <v>0.56000000000000005</v>
      </c>
      <c r="G1863" s="2">
        <f>Table3[[#This Row],[FwdDiv]]/Table3[[#This Row],[SharePrice]]</f>
        <v>7.7616077616077615E-3</v>
      </c>
    </row>
    <row r="1864" spans="2:7" ht="16" x14ac:dyDescent="0.2">
      <c r="B1864" s="57">
        <v>42422</v>
      </c>
      <c r="C1864" s="56">
        <v>73.06</v>
      </c>
      <c r="D1864" s="56"/>
      <c r="E1864" s="56">
        <v>0.14000000000000001</v>
      </c>
      <c r="F1864">
        <f>Table3[[#This Row],[DivPay]]*4</f>
        <v>0.56000000000000005</v>
      </c>
      <c r="G1864" s="2">
        <f>Table3[[#This Row],[FwdDiv]]/Table3[[#This Row],[SharePrice]]</f>
        <v>7.6649329318368466E-3</v>
      </c>
    </row>
    <row r="1865" spans="2:7" ht="16" x14ac:dyDescent="0.2">
      <c r="B1865" s="57">
        <v>42419</v>
      </c>
      <c r="C1865" s="56">
        <v>71.53</v>
      </c>
      <c r="D1865" s="56"/>
      <c r="E1865" s="56">
        <v>0.14000000000000001</v>
      </c>
      <c r="F1865">
        <f>Table3[[#This Row],[DivPay]]*4</f>
        <v>0.56000000000000005</v>
      </c>
      <c r="G1865" s="2">
        <f>Table3[[#This Row],[FwdDiv]]/Table3[[#This Row],[SharePrice]]</f>
        <v>7.8288829861596545E-3</v>
      </c>
    </row>
    <row r="1866" spans="2:7" ht="16" x14ac:dyDescent="0.2">
      <c r="B1866" s="57">
        <v>42418</v>
      </c>
      <c r="C1866" s="56">
        <v>71.239999999999995</v>
      </c>
      <c r="D1866" s="56"/>
      <c r="E1866" s="56">
        <v>0.14000000000000001</v>
      </c>
      <c r="F1866">
        <f>Table3[[#This Row],[DivPay]]*4</f>
        <v>0.56000000000000005</v>
      </c>
      <c r="G1866" s="2">
        <f>Table3[[#This Row],[FwdDiv]]/Table3[[#This Row],[SharePrice]]</f>
        <v>7.8607523862998328E-3</v>
      </c>
    </row>
    <row r="1867" spans="2:7" ht="16" x14ac:dyDescent="0.2">
      <c r="B1867" s="57">
        <v>42417</v>
      </c>
      <c r="C1867" s="56">
        <v>72.03</v>
      </c>
      <c r="D1867" s="56">
        <v>0.14000000000000001</v>
      </c>
      <c r="E1867" s="56">
        <v>0.14000000000000001</v>
      </c>
      <c r="F1867">
        <f>Table3[[#This Row],[DivPay]]*4</f>
        <v>0.56000000000000005</v>
      </c>
      <c r="G1867" s="2">
        <f>Table3[[#This Row],[FwdDiv]]/Table3[[#This Row],[SharePrice]]</f>
        <v>7.7745383867832852E-3</v>
      </c>
    </row>
    <row r="1868" spans="2:7" ht="16" x14ac:dyDescent="0.2">
      <c r="B1868" s="57">
        <v>42416</v>
      </c>
      <c r="C1868" s="56">
        <v>71.099999999999994</v>
      </c>
      <c r="D1868" s="56"/>
      <c r="E1868" s="56">
        <v>0.14000000000000001</v>
      </c>
      <c r="F1868">
        <f>Table3[[#This Row],[DivPay]]*4</f>
        <v>0.56000000000000005</v>
      </c>
      <c r="G1868" s="2">
        <f>Table3[[#This Row],[FwdDiv]]/Table3[[#This Row],[SharePrice]]</f>
        <v>7.8762306610407895E-3</v>
      </c>
    </row>
    <row r="1869" spans="2:7" ht="16" x14ac:dyDescent="0.2">
      <c r="B1869" s="57">
        <v>42412</v>
      </c>
      <c r="C1869" s="56">
        <v>70.42</v>
      </c>
      <c r="D1869" s="56"/>
      <c r="E1869" s="56">
        <v>0.14000000000000001</v>
      </c>
      <c r="F1869">
        <f>Table3[[#This Row],[DivPay]]*4</f>
        <v>0.56000000000000005</v>
      </c>
      <c r="G1869" s="2">
        <f>Table3[[#This Row],[FwdDiv]]/Table3[[#This Row],[SharePrice]]</f>
        <v>7.9522862823061639E-3</v>
      </c>
    </row>
    <row r="1870" spans="2:7" ht="16" x14ac:dyDescent="0.2">
      <c r="B1870" s="57">
        <v>42411</v>
      </c>
      <c r="C1870" s="56">
        <v>68.47</v>
      </c>
      <c r="D1870" s="56"/>
      <c r="E1870" s="56">
        <v>0.14000000000000001</v>
      </c>
      <c r="F1870">
        <f>Table3[[#This Row],[DivPay]]*4</f>
        <v>0.56000000000000005</v>
      </c>
      <c r="G1870" s="2">
        <f>Table3[[#This Row],[FwdDiv]]/Table3[[#This Row],[SharePrice]]</f>
        <v>8.1787644223747635E-3</v>
      </c>
    </row>
    <row r="1871" spans="2:7" ht="16" x14ac:dyDescent="0.2">
      <c r="B1871" s="57">
        <v>42410</v>
      </c>
      <c r="C1871" s="56">
        <v>70.150000000000006</v>
      </c>
      <c r="D1871" s="56"/>
      <c r="E1871" s="56">
        <v>0.14000000000000001</v>
      </c>
      <c r="F1871">
        <f>Table3[[#This Row],[DivPay]]*4</f>
        <v>0.56000000000000005</v>
      </c>
      <c r="G1871" s="2">
        <f>Table3[[#This Row],[FwdDiv]]/Table3[[#This Row],[SharePrice]]</f>
        <v>7.9828937990021383E-3</v>
      </c>
    </row>
    <row r="1872" spans="2:7" ht="16" x14ac:dyDescent="0.2">
      <c r="B1872" s="57">
        <v>42409</v>
      </c>
      <c r="C1872" s="56">
        <v>68.33</v>
      </c>
      <c r="D1872" s="56"/>
      <c r="E1872" s="56">
        <v>0.14000000000000001</v>
      </c>
      <c r="F1872">
        <f>Table3[[#This Row],[DivPay]]*4</f>
        <v>0.56000000000000005</v>
      </c>
      <c r="G1872" s="2">
        <f>Table3[[#This Row],[FwdDiv]]/Table3[[#This Row],[SharePrice]]</f>
        <v>8.1955217327674534E-3</v>
      </c>
    </row>
    <row r="1873" spans="2:7" ht="16" x14ac:dyDescent="0.2">
      <c r="B1873" s="57">
        <v>42408</v>
      </c>
      <c r="C1873" s="56">
        <v>67.77</v>
      </c>
      <c r="D1873" s="56"/>
      <c r="E1873" s="56">
        <v>0.14000000000000001</v>
      </c>
      <c r="F1873">
        <f>Table3[[#This Row],[DivPay]]*4</f>
        <v>0.56000000000000005</v>
      </c>
      <c r="G1873" s="2">
        <f>Table3[[#This Row],[FwdDiv]]/Table3[[#This Row],[SharePrice]]</f>
        <v>8.2632433230042813E-3</v>
      </c>
    </row>
    <row r="1874" spans="2:7" ht="16" x14ac:dyDescent="0.2">
      <c r="B1874" s="57">
        <v>42405</v>
      </c>
      <c r="C1874" s="56">
        <v>71.540000000000006</v>
      </c>
      <c r="D1874" s="56"/>
      <c r="E1874" s="56">
        <v>0.14000000000000001</v>
      </c>
      <c r="F1874">
        <f>Table3[[#This Row],[DivPay]]*4</f>
        <v>0.56000000000000005</v>
      </c>
      <c r="G1874" s="2">
        <f>Table3[[#This Row],[FwdDiv]]/Table3[[#This Row],[SharePrice]]</f>
        <v>7.8277886497064575E-3</v>
      </c>
    </row>
    <row r="1875" spans="2:7" ht="16" x14ac:dyDescent="0.2">
      <c r="B1875" s="57">
        <v>42404</v>
      </c>
      <c r="C1875" s="56">
        <v>73.680000000000007</v>
      </c>
      <c r="D1875" s="56"/>
      <c r="E1875" s="56">
        <v>0.14000000000000001</v>
      </c>
      <c r="F1875">
        <f>Table3[[#This Row],[DivPay]]*4</f>
        <v>0.56000000000000005</v>
      </c>
      <c r="G1875" s="2">
        <f>Table3[[#This Row],[FwdDiv]]/Table3[[#This Row],[SharePrice]]</f>
        <v>7.6004343105320303E-3</v>
      </c>
    </row>
    <row r="1876" spans="2:7" ht="16" x14ac:dyDescent="0.2">
      <c r="B1876" s="57">
        <v>42403</v>
      </c>
      <c r="C1876" s="56">
        <v>74.38</v>
      </c>
      <c r="D1876" s="56"/>
      <c r="E1876" s="56">
        <v>0.14000000000000001</v>
      </c>
      <c r="F1876">
        <f>Table3[[#This Row],[DivPay]]*4</f>
        <v>0.56000000000000005</v>
      </c>
      <c r="G1876" s="2">
        <f>Table3[[#This Row],[FwdDiv]]/Table3[[#This Row],[SharePrice]]</f>
        <v>7.5289056197902675E-3</v>
      </c>
    </row>
    <row r="1877" spans="2:7" ht="16" x14ac:dyDescent="0.2">
      <c r="B1877" s="57">
        <v>42402</v>
      </c>
      <c r="C1877" s="56">
        <v>73.400000000000006</v>
      </c>
      <c r="D1877" s="56"/>
      <c r="E1877" s="56">
        <v>0.14000000000000001</v>
      </c>
      <c r="F1877">
        <f>Table3[[#This Row],[DivPay]]*4</f>
        <v>0.56000000000000005</v>
      </c>
      <c r="G1877" s="2">
        <f>Table3[[#This Row],[FwdDiv]]/Table3[[#This Row],[SharePrice]]</f>
        <v>7.6294277929155312E-3</v>
      </c>
    </row>
    <row r="1878" spans="2:7" ht="16" x14ac:dyDescent="0.2">
      <c r="B1878" s="57">
        <v>42401</v>
      </c>
      <c r="C1878" s="56">
        <v>74.38</v>
      </c>
      <c r="D1878" s="56"/>
      <c r="E1878" s="56">
        <v>0.14000000000000001</v>
      </c>
      <c r="F1878">
        <f>Table3[[#This Row],[DivPay]]*4</f>
        <v>0.56000000000000005</v>
      </c>
      <c r="G1878" s="2">
        <f>Table3[[#This Row],[FwdDiv]]/Table3[[#This Row],[SharePrice]]</f>
        <v>7.5289056197902675E-3</v>
      </c>
    </row>
    <row r="1879" spans="2:7" ht="16" x14ac:dyDescent="0.2">
      <c r="B1879" s="57">
        <v>42398</v>
      </c>
      <c r="C1879" s="56">
        <v>74.489999999999995</v>
      </c>
      <c r="D1879" s="56"/>
      <c r="E1879" s="56">
        <v>0.14000000000000001</v>
      </c>
      <c r="F1879">
        <f>Table3[[#This Row],[DivPay]]*4</f>
        <v>0.56000000000000005</v>
      </c>
      <c r="G1879" s="2">
        <f>Table3[[#This Row],[FwdDiv]]/Table3[[#This Row],[SharePrice]]</f>
        <v>7.5177876224996653E-3</v>
      </c>
    </row>
    <row r="1880" spans="2:7" ht="16" x14ac:dyDescent="0.2">
      <c r="B1880" s="57">
        <v>42397</v>
      </c>
      <c r="C1880" s="56">
        <v>69.33</v>
      </c>
      <c r="D1880" s="56"/>
      <c r="E1880" s="56">
        <v>0.14000000000000001</v>
      </c>
      <c r="F1880">
        <f>Table3[[#This Row],[DivPay]]*4</f>
        <v>0.56000000000000005</v>
      </c>
      <c r="G1880" s="2">
        <f>Table3[[#This Row],[FwdDiv]]/Table3[[#This Row],[SharePrice]]</f>
        <v>8.0773114092023666E-3</v>
      </c>
    </row>
    <row r="1881" spans="2:7" ht="16" x14ac:dyDescent="0.2">
      <c r="B1881" s="57">
        <v>42396</v>
      </c>
      <c r="C1881" s="56">
        <v>70.91</v>
      </c>
      <c r="D1881" s="56"/>
      <c r="E1881" s="56">
        <v>0.14000000000000001</v>
      </c>
      <c r="F1881">
        <f>Table3[[#This Row],[DivPay]]*4</f>
        <v>0.56000000000000005</v>
      </c>
      <c r="G1881" s="2">
        <f>Table3[[#This Row],[FwdDiv]]/Table3[[#This Row],[SharePrice]]</f>
        <v>7.8973346495557761E-3</v>
      </c>
    </row>
    <row r="1882" spans="2:7" ht="16" x14ac:dyDescent="0.2">
      <c r="B1882" s="57">
        <v>42395</v>
      </c>
      <c r="C1882" s="56">
        <v>71.88</v>
      </c>
      <c r="D1882" s="56"/>
      <c r="E1882" s="56">
        <v>0.14000000000000001</v>
      </c>
      <c r="F1882">
        <f>Table3[[#This Row],[DivPay]]*4</f>
        <v>0.56000000000000005</v>
      </c>
      <c r="G1882" s="2">
        <f>Table3[[#This Row],[FwdDiv]]/Table3[[#This Row],[SharePrice]]</f>
        <v>7.7907623817473582E-3</v>
      </c>
    </row>
    <row r="1883" spans="2:7" ht="16" x14ac:dyDescent="0.2">
      <c r="B1883" s="57">
        <v>42394</v>
      </c>
      <c r="C1883" s="56">
        <v>71.739999999999995</v>
      </c>
      <c r="D1883" s="56"/>
      <c r="E1883" s="56">
        <v>0.14000000000000001</v>
      </c>
      <c r="F1883">
        <f>Table3[[#This Row],[DivPay]]*4</f>
        <v>0.56000000000000005</v>
      </c>
      <c r="G1883" s="2">
        <f>Table3[[#This Row],[FwdDiv]]/Table3[[#This Row],[SharePrice]]</f>
        <v>7.8059659882910521E-3</v>
      </c>
    </row>
    <row r="1884" spans="2:7" ht="16" x14ac:dyDescent="0.2">
      <c r="B1884" s="57">
        <v>42391</v>
      </c>
      <c r="C1884" s="56">
        <v>72.7</v>
      </c>
      <c r="D1884" s="56"/>
      <c r="E1884" s="56">
        <v>0.14000000000000001</v>
      </c>
      <c r="F1884">
        <f>Table3[[#This Row],[DivPay]]*4</f>
        <v>0.56000000000000005</v>
      </c>
      <c r="G1884" s="2">
        <f>Table3[[#This Row],[FwdDiv]]/Table3[[#This Row],[SharePrice]]</f>
        <v>7.7028885832187075E-3</v>
      </c>
    </row>
    <row r="1885" spans="2:7" ht="16" x14ac:dyDescent="0.2">
      <c r="B1885" s="57">
        <v>42390</v>
      </c>
      <c r="C1885" s="56">
        <v>71.56</v>
      </c>
      <c r="D1885" s="56"/>
      <c r="E1885" s="56">
        <v>0.14000000000000001</v>
      </c>
      <c r="F1885">
        <f>Table3[[#This Row],[DivPay]]*4</f>
        <v>0.56000000000000005</v>
      </c>
      <c r="G1885" s="2">
        <f>Table3[[#This Row],[FwdDiv]]/Table3[[#This Row],[SharePrice]]</f>
        <v>7.8256008943543877E-3</v>
      </c>
    </row>
    <row r="1886" spans="2:7" ht="16" x14ac:dyDescent="0.2">
      <c r="B1886" s="57">
        <v>42389</v>
      </c>
      <c r="C1886" s="56">
        <v>70.680000000000007</v>
      </c>
      <c r="D1886" s="56"/>
      <c r="E1886" s="56">
        <v>0.14000000000000001</v>
      </c>
      <c r="F1886">
        <f>Table3[[#This Row],[DivPay]]*4</f>
        <v>0.56000000000000005</v>
      </c>
      <c r="G1886" s="2">
        <f>Table3[[#This Row],[FwdDiv]]/Table3[[#This Row],[SharePrice]]</f>
        <v>7.9230333899264292E-3</v>
      </c>
    </row>
    <row r="1887" spans="2:7" ht="16" x14ac:dyDescent="0.2">
      <c r="B1887" s="57">
        <v>42388</v>
      </c>
      <c r="C1887" s="56">
        <v>71.39</v>
      </c>
      <c r="D1887" s="56"/>
      <c r="E1887" s="56">
        <v>0.14000000000000001</v>
      </c>
      <c r="F1887">
        <f>Table3[[#This Row],[DivPay]]*4</f>
        <v>0.56000000000000005</v>
      </c>
      <c r="G1887" s="2">
        <f>Table3[[#This Row],[FwdDiv]]/Table3[[#This Row],[SharePrice]]</f>
        <v>7.8442358873791855E-3</v>
      </c>
    </row>
    <row r="1888" spans="2:7" ht="16" x14ac:dyDescent="0.2">
      <c r="B1888" s="57">
        <v>42384</v>
      </c>
      <c r="C1888" s="56">
        <v>71.83</v>
      </c>
      <c r="D1888" s="56"/>
      <c r="E1888" s="56">
        <v>0.14000000000000001</v>
      </c>
      <c r="F1888">
        <f>Table3[[#This Row],[DivPay]]*4</f>
        <v>0.56000000000000005</v>
      </c>
      <c r="G1888" s="2">
        <f>Table3[[#This Row],[FwdDiv]]/Table3[[#This Row],[SharePrice]]</f>
        <v>7.7961854378393435E-3</v>
      </c>
    </row>
    <row r="1889" spans="2:7" ht="16" x14ac:dyDescent="0.2">
      <c r="B1889" s="57">
        <v>42383</v>
      </c>
      <c r="C1889" s="56">
        <v>73.8</v>
      </c>
      <c r="D1889" s="56"/>
      <c r="E1889" s="56">
        <v>0.14000000000000001</v>
      </c>
      <c r="F1889">
        <f>Table3[[#This Row],[DivPay]]*4</f>
        <v>0.56000000000000005</v>
      </c>
      <c r="G1889" s="2">
        <f>Table3[[#This Row],[FwdDiv]]/Table3[[#This Row],[SharePrice]]</f>
        <v>7.5880758807588084E-3</v>
      </c>
    </row>
    <row r="1890" spans="2:7" ht="16" x14ac:dyDescent="0.2">
      <c r="B1890" s="57">
        <v>42382</v>
      </c>
      <c r="C1890" s="56">
        <v>73.099999999999994</v>
      </c>
      <c r="D1890" s="56"/>
      <c r="E1890" s="56">
        <v>0.14000000000000001</v>
      </c>
      <c r="F1890">
        <f>Table3[[#This Row],[DivPay]]*4</f>
        <v>0.56000000000000005</v>
      </c>
      <c r="G1890" s="2">
        <f>Table3[[#This Row],[FwdDiv]]/Table3[[#This Row],[SharePrice]]</f>
        <v>7.6607387140902889E-3</v>
      </c>
    </row>
    <row r="1891" spans="2:7" ht="16" x14ac:dyDescent="0.2">
      <c r="B1891" s="57">
        <v>42381</v>
      </c>
      <c r="C1891" s="56">
        <v>74.760000000000005</v>
      </c>
      <c r="D1891" s="56"/>
      <c r="E1891" s="56">
        <v>0.14000000000000001</v>
      </c>
      <c r="F1891">
        <f>Table3[[#This Row],[DivPay]]*4</f>
        <v>0.56000000000000005</v>
      </c>
      <c r="G1891" s="2">
        <f>Table3[[#This Row],[FwdDiv]]/Table3[[#This Row],[SharePrice]]</f>
        <v>7.4906367041198503E-3</v>
      </c>
    </row>
    <row r="1892" spans="2:7" ht="16" x14ac:dyDescent="0.2">
      <c r="B1892" s="57">
        <v>42380</v>
      </c>
      <c r="C1892" s="56">
        <v>73.92</v>
      </c>
      <c r="D1892" s="56"/>
      <c r="E1892" s="56">
        <v>0.14000000000000001</v>
      </c>
      <c r="F1892">
        <f>Table3[[#This Row],[DivPay]]*4</f>
        <v>0.56000000000000005</v>
      </c>
      <c r="G1892" s="2">
        <f>Table3[[#This Row],[FwdDiv]]/Table3[[#This Row],[SharePrice]]</f>
        <v>7.575757575757576E-3</v>
      </c>
    </row>
    <row r="1893" spans="2:7" ht="16" x14ac:dyDescent="0.2">
      <c r="B1893" s="57">
        <v>42377</v>
      </c>
      <c r="C1893" s="56">
        <v>72.88</v>
      </c>
      <c r="D1893" s="56"/>
      <c r="E1893" s="56">
        <v>0.14000000000000001</v>
      </c>
      <c r="F1893">
        <f>Table3[[#This Row],[DivPay]]*4</f>
        <v>0.56000000000000005</v>
      </c>
      <c r="G1893" s="2">
        <f>Table3[[#This Row],[FwdDiv]]/Table3[[#This Row],[SharePrice]]</f>
        <v>7.6838638858397375E-3</v>
      </c>
    </row>
    <row r="1894" spans="2:7" ht="16" x14ac:dyDescent="0.2">
      <c r="B1894" s="57">
        <v>42376</v>
      </c>
      <c r="C1894" s="56">
        <v>73.790000000000006</v>
      </c>
      <c r="D1894" s="56"/>
      <c r="E1894" s="56">
        <v>0.14000000000000001</v>
      </c>
      <c r="F1894">
        <f>Table3[[#This Row],[DivPay]]*4</f>
        <v>0.56000000000000005</v>
      </c>
      <c r="G1894" s="2">
        <f>Table3[[#This Row],[FwdDiv]]/Table3[[#This Row],[SharePrice]]</f>
        <v>7.5891042146632335E-3</v>
      </c>
    </row>
    <row r="1895" spans="2:7" ht="16" x14ac:dyDescent="0.2">
      <c r="B1895" s="57">
        <v>42375</v>
      </c>
      <c r="C1895" s="56">
        <v>75.27</v>
      </c>
      <c r="D1895" s="56"/>
      <c r="E1895" s="56">
        <v>0.14000000000000001</v>
      </c>
      <c r="F1895">
        <f>Table3[[#This Row],[DivPay]]*4</f>
        <v>0.56000000000000005</v>
      </c>
      <c r="G1895" s="2">
        <f>Table3[[#This Row],[FwdDiv]]/Table3[[#This Row],[SharePrice]]</f>
        <v>7.4398830875514821E-3</v>
      </c>
    </row>
    <row r="1896" spans="2:7" ht="16" x14ac:dyDescent="0.2">
      <c r="B1896" s="57">
        <v>42374</v>
      </c>
      <c r="C1896" s="56">
        <v>76.27</v>
      </c>
      <c r="D1896" s="56"/>
      <c r="E1896" s="56">
        <v>0.14000000000000001</v>
      </c>
      <c r="F1896">
        <f>Table3[[#This Row],[DivPay]]*4</f>
        <v>0.56000000000000005</v>
      </c>
      <c r="G1896" s="2">
        <f>Table3[[#This Row],[FwdDiv]]/Table3[[#This Row],[SharePrice]]</f>
        <v>7.342336436344566E-3</v>
      </c>
    </row>
    <row r="1897" spans="2:7" ht="16" x14ac:dyDescent="0.2">
      <c r="B1897" s="57">
        <v>42373</v>
      </c>
      <c r="C1897" s="56">
        <v>75.7</v>
      </c>
      <c r="D1897" s="56"/>
      <c r="E1897" s="56">
        <v>0.14000000000000001</v>
      </c>
      <c r="F1897">
        <f>Table3[[#This Row],[DivPay]]*4</f>
        <v>0.56000000000000005</v>
      </c>
      <c r="G1897" s="2">
        <f>Table3[[#This Row],[FwdDiv]]/Table3[[#This Row],[SharePrice]]</f>
        <v>7.397622192866579E-3</v>
      </c>
    </row>
    <row r="1898" spans="2:7" ht="16" x14ac:dyDescent="0.2">
      <c r="B1898" s="57">
        <v>42369</v>
      </c>
      <c r="C1898" s="56">
        <v>77.55</v>
      </c>
      <c r="D1898" s="56"/>
      <c r="E1898" s="56">
        <v>0.14000000000000001</v>
      </c>
      <c r="F1898">
        <f>Table3[[#This Row],[DivPay]]*4</f>
        <v>0.56000000000000005</v>
      </c>
      <c r="G1898" s="2">
        <f>Table3[[#This Row],[FwdDiv]]/Table3[[#This Row],[SharePrice]]</f>
        <v>7.2211476466795621E-3</v>
      </c>
    </row>
    <row r="1899" spans="2:7" ht="16" x14ac:dyDescent="0.2">
      <c r="B1899" s="57">
        <v>42368</v>
      </c>
      <c r="C1899" s="56">
        <v>78.349999999999994</v>
      </c>
      <c r="D1899" s="56"/>
      <c r="E1899" s="56">
        <v>0.14000000000000001</v>
      </c>
      <c r="F1899">
        <f>Table3[[#This Row],[DivPay]]*4</f>
        <v>0.56000000000000005</v>
      </c>
      <c r="G1899" s="2">
        <f>Table3[[#This Row],[FwdDiv]]/Table3[[#This Row],[SharePrice]]</f>
        <v>7.1474154435226559E-3</v>
      </c>
    </row>
    <row r="1900" spans="2:7" ht="16" x14ac:dyDescent="0.2">
      <c r="B1900" s="57">
        <v>42367</v>
      </c>
      <c r="C1900" s="56">
        <v>79.209999999999994</v>
      </c>
      <c r="D1900" s="56"/>
      <c r="E1900" s="56">
        <v>0.14000000000000001</v>
      </c>
      <c r="F1900">
        <f>Table3[[#This Row],[DivPay]]*4</f>
        <v>0.56000000000000005</v>
      </c>
      <c r="G1900" s="2">
        <f>Table3[[#This Row],[FwdDiv]]/Table3[[#This Row],[SharePrice]]</f>
        <v>7.0698144173715451E-3</v>
      </c>
    </row>
    <row r="1901" spans="2:7" ht="16" x14ac:dyDescent="0.2">
      <c r="B1901" s="57">
        <v>42366</v>
      </c>
      <c r="C1901" s="56">
        <v>78.53</v>
      </c>
      <c r="D1901" s="56"/>
      <c r="E1901" s="56">
        <v>0.14000000000000001</v>
      </c>
      <c r="F1901">
        <f>Table3[[#This Row],[DivPay]]*4</f>
        <v>0.56000000000000005</v>
      </c>
      <c r="G1901" s="2">
        <f>Table3[[#This Row],[FwdDiv]]/Table3[[#This Row],[SharePrice]]</f>
        <v>7.1310327263466198E-3</v>
      </c>
    </row>
    <row r="1902" spans="2:7" ht="16" x14ac:dyDescent="0.2">
      <c r="B1902" s="57">
        <v>42362</v>
      </c>
      <c r="C1902" s="56">
        <v>78.260000000000005</v>
      </c>
      <c r="D1902" s="56"/>
      <c r="E1902" s="56">
        <v>0.14000000000000001</v>
      </c>
      <c r="F1902">
        <f>Table3[[#This Row],[DivPay]]*4</f>
        <v>0.56000000000000005</v>
      </c>
      <c r="G1902" s="2">
        <f>Table3[[#This Row],[FwdDiv]]/Table3[[#This Row],[SharePrice]]</f>
        <v>7.1556350626118068E-3</v>
      </c>
    </row>
    <row r="1903" spans="2:7" ht="16" x14ac:dyDescent="0.2">
      <c r="B1903" s="57">
        <v>42361</v>
      </c>
      <c r="C1903" s="56">
        <v>78.56</v>
      </c>
      <c r="D1903" s="56"/>
      <c r="E1903" s="56">
        <v>0.14000000000000001</v>
      </c>
      <c r="F1903">
        <f>Table3[[#This Row],[DivPay]]*4</f>
        <v>0.56000000000000005</v>
      </c>
      <c r="G1903" s="2">
        <f>Table3[[#This Row],[FwdDiv]]/Table3[[#This Row],[SharePrice]]</f>
        <v>7.1283095723014261E-3</v>
      </c>
    </row>
    <row r="1904" spans="2:7" ht="16" x14ac:dyDescent="0.2">
      <c r="B1904" s="57">
        <v>42360</v>
      </c>
      <c r="C1904" s="56">
        <v>77.38</v>
      </c>
      <c r="D1904" s="56"/>
      <c r="E1904" s="56">
        <v>0.14000000000000001</v>
      </c>
      <c r="F1904">
        <f>Table3[[#This Row],[DivPay]]*4</f>
        <v>0.56000000000000005</v>
      </c>
      <c r="G1904" s="2">
        <f>Table3[[#This Row],[FwdDiv]]/Table3[[#This Row],[SharePrice]]</f>
        <v>7.2370121478418205E-3</v>
      </c>
    </row>
    <row r="1905" spans="2:7" ht="16" x14ac:dyDescent="0.2">
      <c r="B1905" s="57">
        <v>42359</v>
      </c>
      <c r="C1905" s="56">
        <v>77.17</v>
      </c>
      <c r="D1905" s="56"/>
      <c r="E1905" s="56">
        <v>0.14000000000000001</v>
      </c>
      <c r="F1905">
        <f>Table3[[#This Row],[DivPay]]*4</f>
        <v>0.56000000000000005</v>
      </c>
      <c r="G1905" s="2">
        <f>Table3[[#This Row],[FwdDiv]]/Table3[[#This Row],[SharePrice]]</f>
        <v>7.2567059738240253E-3</v>
      </c>
    </row>
    <row r="1906" spans="2:7" ht="16" x14ac:dyDescent="0.2">
      <c r="B1906" s="57">
        <v>42356</v>
      </c>
      <c r="C1906" s="56">
        <v>76.319999999999993</v>
      </c>
      <c r="D1906" s="56"/>
      <c r="E1906" s="56">
        <v>0.14000000000000001</v>
      </c>
      <c r="F1906">
        <f>Table3[[#This Row],[DivPay]]*4</f>
        <v>0.56000000000000005</v>
      </c>
      <c r="G1906" s="2">
        <f>Table3[[#This Row],[FwdDiv]]/Table3[[#This Row],[SharePrice]]</f>
        <v>7.337526205450735E-3</v>
      </c>
    </row>
    <row r="1907" spans="2:7" ht="16" x14ac:dyDescent="0.2">
      <c r="B1907" s="57">
        <v>42355</v>
      </c>
      <c r="C1907" s="56">
        <v>78.69</v>
      </c>
      <c r="D1907" s="56"/>
      <c r="E1907" s="56">
        <v>0.14000000000000001</v>
      </c>
      <c r="F1907">
        <f>Table3[[#This Row],[DivPay]]*4</f>
        <v>0.56000000000000005</v>
      </c>
      <c r="G1907" s="2">
        <f>Table3[[#This Row],[FwdDiv]]/Table3[[#This Row],[SharePrice]]</f>
        <v>7.1165332316685736E-3</v>
      </c>
    </row>
    <row r="1908" spans="2:7" ht="16" x14ac:dyDescent="0.2">
      <c r="B1908" s="57">
        <v>42354</v>
      </c>
      <c r="C1908" s="56">
        <v>79.86</v>
      </c>
      <c r="D1908" s="56"/>
      <c r="E1908" s="56">
        <v>0.14000000000000001</v>
      </c>
      <c r="F1908">
        <f>Table3[[#This Row],[DivPay]]*4</f>
        <v>0.56000000000000005</v>
      </c>
      <c r="G1908" s="2">
        <f>Table3[[#This Row],[FwdDiv]]/Table3[[#This Row],[SharePrice]]</f>
        <v>7.0122714750813931E-3</v>
      </c>
    </row>
    <row r="1909" spans="2:7" ht="16" x14ac:dyDescent="0.2">
      <c r="B1909" s="57">
        <v>42353</v>
      </c>
      <c r="C1909" s="56">
        <v>78.62</v>
      </c>
      <c r="D1909" s="56"/>
      <c r="E1909" s="56">
        <v>0.14000000000000001</v>
      </c>
      <c r="F1909">
        <f>Table3[[#This Row],[DivPay]]*4</f>
        <v>0.56000000000000005</v>
      </c>
      <c r="G1909" s="2">
        <f>Table3[[#This Row],[FwdDiv]]/Table3[[#This Row],[SharePrice]]</f>
        <v>7.1228694988552535E-3</v>
      </c>
    </row>
    <row r="1910" spans="2:7" ht="16" x14ac:dyDescent="0.2">
      <c r="B1910" s="57">
        <v>42352</v>
      </c>
      <c r="C1910" s="56">
        <v>76.87</v>
      </c>
      <c r="D1910" s="56"/>
      <c r="E1910" s="56">
        <v>0.14000000000000001</v>
      </c>
      <c r="F1910">
        <f>Table3[[#This Row],[DivPay]]*4</f>
        <v>0.56000000000000005</v>
      </c>
      <c r="G1910" s="2">
        <f>Table3[[#This Row],[FwdDiv]]/Table3[[#This Row],[SharePrice]]</f>
        <v>7.2850266684011972E-3</v>
      </c>
    </row>
    <row r="1911" spans="2:7" ht="16" x14ac:dyDescent="0.2">
      <c r="B1911" s="57">
        <v>42349</v>
      </c>
      <c r="C1911" s="56">
        <v>76.11</v>
      </c>
      <c r="D1911" s="56"/>
      <c r="E1911" s="56">
        <v>0.14000000000000001</v>
      </c>
      <c r="F1911">
        <f>Table3[[#This Row],[DivPay]]*4</f>
        <v>0.56000000000000005</v>
      </c>
      <c r="G1911" s="2">
        <f>Table3[[#This Row],[FwdDiv]]/Table3[[#This Row],[SharePrice]]</f>
        <v>7.3577716463014064E-3</v>
      </c>
    </row>
    <row r="1912" spans="2:7" ht="16" x14ac:dyDescent="0.2">
      <c r="B1912" s="57">
        <v>42348</v>
      </c>
      <c r="C1912" s="56">
        <v>78.12</v>
      </c>
      <c r="D1912" s="56"/>
      <c r="E1912" s="56">
        <v>0.14000000000000001</v>
      </c>
      <c r="F1912">
        <f>Table3[[#This Row],[DivPay]]*4</f>
        <v>0.56000000000000005</v>
      </c>
      <c r="G1912" s="2">
        <f>Table3[[#This Row],[FwdDiv]]/Table3[[#This Row],[SharePrice]]</f>
        <v>7.1684587813620072E-3</v>
      </c>
    </row>
    <row r="1913" spans="2:7" ht="16" x14ac:dyDescent="0.2">
      <c r="B1913" s="57">
        <v>42347</v>
      </c>
      <c r="C1913" s="56">
        <v>77.88</v>
      </c>
      <c r="D1913" s="56"/>
      <c r="E1913" s="56">
        <v>0.14000000000000001</v>
      </c>
      <c r="F1913">
        <f>Table3[[#This Row],[DivPay]]*4</f>
        <v>0.56000000000000005</v>
      </c>
      <c r="G1913" s="2">
        <f>Table3[[#This Row],[FwdDiv]]/Table3[[#This Row],[SharePrice]]</f>
        <v>7.19054956343092E-3</v>
      </c>
    </row>
    <row r="1914" spans="2:7" ht="16" x14ac:dyDescent="0.2">
      <c r="B1914" s="57">
        <v>42346</v>
      </c>
      <c r="C1914" s="56">
        <v>79.069999999999993</v>
      </c>
      <c r="D1914" s="56"/>
      <c r="E1914" s="56">
        <v>0.14000000000000001</v>
      </c>
      <c r="F1914">
        <f>Table3[[#This Row],[DivPay]]*4</f>
        <v>0.56000000000000005</v>
      </c>
      <c r="G1914" s="2">
        <f>Table3[[#This Row],[FwdDiv]]/Table3[[#This Row],[SharePrice]]</f>
        <v>7.0823321107879103E-3</v>
      </c>
    </row>
    <row r="1915" spans="2:7" ht="16" x14ac:dyDescent="0.2">
      <c r="B1915" s="57">
        <v>42345</v>
      </c>
      <c r="C1915" s="56">
        <v>79.55</v>
      </c>
      <c r="D1915" s="56"/>
      <c r="E1915" s="56">
        <v>0.14000000000000001</v>
      </c>
      <c r="F1915">
        <f>Table3[[#This Row],[DivPay]]*4</f>
        <v>0.56000000000000005</v>
      </c>
      <c r="G1915" s="2">
        <f>Table3[[#This Row],[FwdDiv]]/Table3[[#This Row],[SharePrice]]</f>
        <v>7.0395977372721564E-3</v>
      </c>
    </row>
    <row r="1916" spans="2:7" ht="16" x14ac:dyDescent="0.2">
      <c r="B1916" s="57">
        <v>42342</v>
      </c>
      <c r="C1916" s="56">
        <v>80.400000000000006</v>
      </c>
      <c r="D1916" s="56"/>
      <c r="E1916" s="56">
        <v>0.14000000000000001</v>
      </c>
      <c r="F1916">
        <f>Table3[[#This Row],[DivPay]]*4</f>
        <v>0.56000000000000005</v>
      </c>
      <c r="G1916" s="2">
        <f>Table3[[#This Row],[FwdDiv]]/Table3[[#This Row],[SharePrice]]</f>
        <v>6.965174129353234E-3</v>
      </c>
    </row>
    <row r="1917" spans="2:7" ht="16" x14ac:dyDescent="0.2">
      <c r="B1917" s="57">
        <v>42341</v>
      </c>
      <c r="C1917" s="56">
        <v>78.290000000000006</v>
      </c>
      <c r="D1917" s="56"/>
      <c r="E1917" s="56">
        <v>0.14000000000000001</v>
      </c>
      <c r="F1917">
        <f>Table3[[#This Row],[DivPay]]*4</f>
        <v>0.56000000000000005</v>
      </c>
      <c r="G1917" s="2">
        <f>Table3[[#This Row],[FwdDiv]]/Table3[[#This Row],[SharePrice]]</f>
        <v>7.1528930897943547E-3</v>
      </c>
    </row>
    <row r="1918" spans="2:7" ht="16" x14ac:dyDescent="0.2">
      <c r="B1918" s="57">
        <v>42340</v>
      </c>
      <c r="C1918" s="56">
        <v>79.040000000000006</v>
      </c>
      <c r="D1918" s="56"/>
      <c r="E1918" s="56">
        <v>0.14000000000000001</v>
      </c>
      <c r="F1918">
        <f>Table3[[#This Row],[DivPay]]*4</f>
        <v>0.56000000000000005</v>
      </c>
      <c r="G1918" s="2">
        <f>Table3[[#This Row],[FwdDiv]]/Table3[[#This Row],[SharePrice]]</f>
        <v>7.0850202429149798E-3</v>
      </c>
    </row>
    <row r="1919" spans="2:7" ht="16" x14ac:dyDescent="0.2">
      <c r="B1919" s="57">
        <v>42339</v>
      </c>
      <c r="C1919" s="56">
        <v>79.91</v>
      </c>
      <c r="D1919" s="56"/>
      <c r="E1919" s="56">
        <v>0.14000000000000001</v>
      </c>
      <c r="F1919">
        <f>Table3[[#This Row],[DivPay]]*4</f>
        <v>0.56000000000000005</v>
      </c>
      <c r="G1919" s="2">
        <f>Table3[[#This Row],[FwdDiv]]/Table3[[#This Row],[SharePrice]]</f>
        <v>7.0078838693530231E-3</v>
      </c>
    </row>
    <row r="1920" spans="2:7" ht="16" x14ac:dyDescent="0.2">
      <c r="B1920" s="57">
        <v>42338</v>
      </c>
      <c r="C1920" s="56">
        <v>79.010000000000005</v>
      </c>
      <c r="D1920" s="56"/>
      <c r="E1920" s="56">
        <v>0.14000000000000001</v>
      </c>
      <c r="F1920">
        <f>Table3[[#This Row],[DivPay]]*4</f>
        <v>0.56000000000000005</v>
      </c>
      <c r="G1920" s="2">
        <f>Table3[[#This Row],[FwdDiv]]/Table3[[#This Row],[SharePrice]]</f>
        <v>7.0877104164029873E-3</v>
      </c>
    </row>
    <row r="1921" spans="2:7" ht="16" x14ac:dyDescent="0.2">
      <c r="B1921" s="57">
        <v>42335</v>
      </c>
      <c r="C1921" s="56">
        <v>79.84</v>
      </c>
      <c r="D1921" s="56"/>
      <c r="E1921" s="56">
        <v>0.14000000000000001</v>
      </c>
      <c r="F1921">
        <f>Table3[[#This Row],[DivPay]]*4</f>
        <v>0.56000000000000005</v>
      </c>
      <c r="G1921" s="2">
        <f>Table3[[#This Row],[FwdDiv]]/Table3[[#This Row],[SharePrice]]</f>
        <v>7.0140280561122245E-3</v>
      </c>
    </row>
    <row r="1922" spans="2:7" ht="16" x14ac:dyDescent="0.2">
      <c r="B1922" s="57">
        <v>42333</v>
      </c>
      <c r="C1922" s="56">
        <v>79.56</v>
      </c>
      <c r="D1922" s="56"/>
      <c r="E1922" s="56">
        <v>0.14000000000000001</v>
      </c>
      <c r="F1922">
        <f>Table3[[#This Row],[DivPay]]*4</f>
        <v>0.56000000000000005</v>
      </c>
      <c r="G1922" s="2">
        <f>Table3[[#This Row],[FwdDiv]]/Table3[[#This Row],[SharePrice]]</f>
        <v>7.0387129210658624E-3</v>
      </c>
    </row>
    <row r="1923" spans="2:7" ht="16" x14ac:dyDescent="0.2">
      <c r="B1923" s="57">
        <v>42332</v>
      </c>
      <c r="C1923" s="56">
        <v>79.790000000000006</v>
      </c>
      <c r="D1923" s="56"/>
      <c r="E1923" s="56">
        <v>0.14000000000000001</v>
      </c>
      <c r="F1923">
        <f>Table3[[#This Row],[DivPay]]*4</f>
        <v>0.56000000000000005</v>
      </c>
      <c r="G1923" s="2">
        <f>Table3[[#This Row],[FwdDiv]]/Table3[[#This Row],[SharePrice]]</f>
        <v>7.0184233613234739E-3</v>
      </c>
    </row>
    <row r="1924" spans="2:7" ht="16" x14ac:dyDescent="0.2">
      <c r="B1924" s="57">
        <v>42331</v>
      </c>
      <c r="C1924" s="56">
        <v>80.11</v>
      </c>
      <c r="D1924" s="56"/>
      <c r="E1924" s="56">
        <v>0.14000000000000001</v>
      </c>
      <c r="F1924">
        <f>Table3[[#This Row],[DivPay]]*4</f>
        <v>0.56000000000000005</v>
      </c>
      <c r="G1924" s="2">
        <f>Table3[[#This Row],[FwdDiv]]/Table3[[#This Row],[SharePrice]]</f>
        <v>6.9903882162027217E-3</v>
      </c>
    </row>
    <row r="1925" spans="2:7" ht="16" x14ac:dyDescent="0.2">
      <c r="B1925" s="57">
        <v>42328</v>
      </c>
      <c r="C1925" s="56">
        <v>80.19</v>
      </c>
      <c r="D1925" s="56"/>
      <c r="E1925" s="56">
        <v>0.14000000000000001</v>
      </c>
      <c r="F1925">
        <f>Table3[[#This Row],[DivPay]]*4</f>
        <v>0.56000000000000005</v>
      </c>
      <c r="G1925" s="2">
        <f>Table3[[#This Row],[FwdDiv]]/Table3[[#This Row],[SharePrice]]</f>
        <v>6.9834143908217988E-3</v>
      </c>
    </row>
    <row r="1926" spans="2:7" ht="16" x14ac:dyDescent="0.2">
      <c r="B1926" s="57">
        <v>42327</v>
      </c>
      <c r="C1926" s="56">
        <v>80.150000000000006</v>
      </c>
      <c r="D1926" s="56"/>
      <c r="E1926" s="56">
        <v>0.14000000000000001</v>
      </c>
      <c r="F1926">
        <f>Table3[[#This Row],[DivPay]]*4</f>
        <v>0.56000000000000005</v>
      </c>
      <c r="G1926" s="2">
        <f>Table3[[#This Row],[FwdDiv]]/Table3[[#This Row],[SharePrice]]</f>
        <v>6.9868995633187774E-3</v>
      </c>
    </row>
    <row r="1927" spans="2:7" ht="16" x14ac:dyDescent="0.2">
      <c r="B1927" s="57">
        <v>42326</v>
      </c>
      <c r="C1927" s="56">
        <v>80.459999999999994</v>
      </c>
      <c r="D1927" s="56"/>
      <c r="E1927" s="56">
        <v>0.14000000000000001</v>
      </c>
      <c r="F1927">
        <f>Table3[[#This Row],[DivPay]]*4</f>
        <v>0.56000000000000005</v>
      </c>
      <c r="G1927" s="2">
        <f>Table3[[#This Row],[FwdDiv]]/Table3[[#This Row],[SharePrice]]</f>
        <v>6.9599801143425313E-3</v>
      </c>
    </row>
    <row r="1928" spans="2:7" ht="16" x14ac:dyDescent="0.2">
      <c r="B1928" s="57">
        <v>42325</v>
      </c>
      <c r="C1928" s="56">
        <v>78.83</v>
      </c>
      <c r="D1928" s="56"/>
      <c r="E1928" s="56">
        <v>0.14000000000000001</v>
      </c>
      <c r="F1928">
        <f>Table3[[#This Row],[DivPay]]*4</f>
        <v>0.56000000000000005</v>
      </c>
      <c r="G1928" s="2">
        <f>Table3[[#This Row],[FwdDiv]]/Table3[[#This Row],[SharePrice]]</f>
        <v>7.10389445642522E-3</v>
      </c>
    </row>
    <row r="1929" spans="2:7" ht="16" x14ac:dyDescent="0.2">
      <c r="B1929" s="57">
        <v>42324</v>
      </c>
      <c r="C1929" s="56">
        <v>78.900000000000006</v>
      </c>
      <c r="D1929" s="56"/>
      <c r="E1929" s="56">
        <v>0.14000000000000001</v>
      </c>
      <c r="F1929">
        <f>Table3[[#This Row],[DivPay]]*4</f>
        <v>0.56000000000000005</v>
      </c>
      <c r="G1929" s="2">
        <f>Table3[[#This Row],[FwdDiv]]/Table3[[#This Row],[SharePrice]]</f>
        <v>7.0975918884664136E-3</v>
      </c>
    </row>
    <row r="1930" spans="2:7" ht="16" x14ac:dyDescent="0.2">
      <c r="B1930" s="57">
        <v>42321</v>
      </c>
      <c r="C1930" s="56">
        <v>78.11</v>
      </c>
      <c r="D1930" s="56"/>
      <c r="E1930" s="56">
        <v>0.14000000000000001</v>
      </c>
      <c r="F1930">
        <f>Table3[[#This Row],[DivPay]]*4</f>
        <v>0.56000000000000005</v>
      </c>
      <c r="G1930" s="2">
        <f>Table3[[#This Row],[FwdDiv]]/Table3[[#This Row],[SharePrice]]</f>
        <v>7.1693765202918971E-3</v>
      </c>
    </row>
    <row r="1931" spans="2:7" ht="16" x14ac:dyDescent="0.2">
      <c r="B1931" s="57">
        <v>42320</v>
      </c>
      <c r="C1931" s="56">
        <v>78.31</v>
      </c>
      <c r="D1931" s="56"/>
      <c r="E1931" s="56">
        <v>0.14000000000000001</v>
      </c>
      <c r="F1931">
        <f>Table3[[#This Row],[DivPay]]*4</f>
        <v>0.56000000000000005</v>
      </c>
      <c r="G1931" s="2">
        <f>Table3[[#This Row],[FwdDiv]]/Table3[[#This Row],[SharePrice]]</f>
        <v>7.1510662750606567E-3</v>
      </c>
    </row>
    <row r="1932" spans="2:7" ht="16" x14ac:dyDescent="0.2">
      <c r="B1932" s="57">
        <v>42319</v>
      </c>
      <c r="C1932" s="56">
        <v>79.180000000000007</v>
      </c>
      <c r="D1932" s="56"/>
      <c r="E1932" s="56">
        <v>0.14000000000000001</v>
      </c>
      <c r="F1932">
        <f>Table3[[#This Row],[DivPay]]*4</f>
        <v>0.56000000000000005</v>
      </c>
      <c r="G1932" s="2">
        <f>Table3[[#This Row],[FwdDiv]]/Table3[[#This Row],[SharePrice]]</f>
        <v>7.072493053801465E-3</v>
      </c>
    </row>
    <row r="1933" spans="2:7" ht="16" x14ac:dyDescent="0.2">
      <c r="B1933" s="57">
        <v>42318</v>
      </c>
      <c r="C1933" s="56">
        <v>79.48</v>
      </c>
      <c r="D1933" s="56">
        <v>0.14000000000000001</v>
      </c>
      <c r="E1933" s="56">
        <v>0.14000000000000001</v>
      </c>
      <c r="F1933">
        <f>Table3[[#This Row],[DivPay]]*4</f>
        <v>0.56000000000000005</v>
      </c>
      <c r="G1933" s="2">
        <f>Table3[[#This Row],[FwdDiv]]/Table3[[#This Row],[SharePrice]]</f>
        <v>7.0457976849521899E-3</v>
      </c>
    </row>
    <row r="1934" spans="2:7" ht="16" x14ac:dyDescent="0.2">
      <c r="B1934" s="57">
        <v>42317</v>
      </c>
      <c r="C1934" s="56">
        <v>78.040000000000006</v>
      </c>
      <c r="D1934" s="56"/>
      <c r="E1934" s="56">
        <v>0.12</v>
      </c>
      <c r="F1934">
        <f>Table3[[#This Row],[DivPay]]*4</f>
        <v>0.48</v>
      </c>
      <c r="G1934" s="2">
        <f>Table3[[#This Row],[FwdDiv]]/Table3[[#This Row],[SharePrice]]</f>
        <v>6.1506919528446944E-3</v>
      </c>
    </row>
    <row r="1935" spans="2:7" ht="16" x14ac:dyDescent="0.2">
      <c r="B1935" s="57">
        <v>42314</v>
      </c>
      <c r="C1935" s="56">
        <v>78.75</v>
      </c>
      <c r="D1935" s="56"/>
      <c r="E1935" s="56">
        <v>0.12</v>
      </c>
      <c r="F1935">
        <f>Table3[[#This Row],[DivPay]]*4</f>
        <v>0.48</v>
      </c>
      <c r="G1935" s="2">
        <f>Table3[[#This Row],[FwdDiv]]/Table3[[#This Row],[SharePrice]]</f>
        <v>6.0952380952380954E-3</v>
      </c>
    </row>
    <row r="1936" spans="2:7" ht="16" x14ac:dyDescent="0.2">
      <c r="B1936" s="57">
        <v>42313</v>
      </c>
      <c r="C1936" s="56">
        <v>79.260000000000005</v>
      </c>
      <c r="D1936" s="56"/>
      <c r="E1936" s="56">
        <v>0.12</v>
      </c>
      <c r="F1936">
        <f>Table3[[#This Row],[DivPay]]*4</f>
        <v>0.48</v>
      </c>
      <c r="G1936" s="2">
        <f>Table3[[#This Row],[FwdDiv]]/Table3[[#This Row],[SharePrice]]</f>
        <v>6.0560181680545033E-3</v>
      </c>
    </row>
    <row r="1937" spans="2:7" ht="16" x14ac:dyDescent="0.2">
      <c r="B1937" s="57">
        <v>42312</v>
      </c>
      <c r="C1937" s="56">
        <v>78.349999999999994</v>
      </c>
      <c r="D1937" s="56"/>
      <c r="E1937" s="56">
        <v>0.12</v>
      </c>
      <c r="F1937">
        <f>Table3[[#This Row],[DivPay]]*4</f>
        <v>0.48</v>
      </c>
      <c r="G1937" s="2">
        <f>Table3[[#This Row],[FwdDiv]]/Table3[[#This Row],[SharePrice]]</f>
        <v>6.1263560944479897E-3</v>
      </c>
    </row>
    <row r="1938" spans="2:7" ht="16" x14ac:dyDescent="0.2">
      <c r="B1938" s="57">
        <v>42311</v>
      </c>
      <c r="C1938" s="56">
        <v>77.900000000000006</v>
      </c>
      <c r="D1938" s="56"/>
      <c r="E1938" s="56">
        <v>0.12</v>
      </c>
      <c r="F1938">
        <f>Table3[[#This Row],[DivPay]]*4</f>
        <v>0.48</v>
      </c>
      <c r="G1938" s="2">
        <f>Table3[[#This Row],[FwdDiv]]/Table3[[#This Row],[SharePrice]]</f>
        <v>6.1617458279845947E-3</v>
      </c>
    </row>
    <row r="1939" spans="2:7" ht="16" x14ac:dyDescent="0.2">
      <c r="B1939" s="57">
        <v>42310</v>
      </c>
      <c r="C1939" s="56">
        <v>75.22</v>
      </c>
      <c r="D1939" s="56"/>
      <c r="E1939" s="56">
        <v>0.12</v>
      </c>
      <c r="F1939">
        <f>Table3[[#This Row],[DivPay]]*4</f>
        <v>0.48</v>
      </c>
      <c r="G1939" s="2">
        <f>Table3[[#This Row],[FwdDiv]]/Table3[[#This Row],[SharePrice]]</f>
        <v>6.3812815740494546E-3</v>
      </c>
    </row>
    <row r="1940" spans="2:7" ht="16" x14ac:dyDescent="0.2">
      <c r="B1940" s="57">
        <v>42307</v>
      </c>
      <c r="C1940" s="56">
        <v>77.58</v>
      </c>
      <c r="D1940" s="56"/>
      <c r="E1940" s="56">
        <v>0.12</v>
      </c>
      <c r="F1940">
        <f>Table3[[#This Row],[DivPay]]*4</f>
        <v>0.48</v>
      </c>
      <c r="G1940" s="2">
        <f>Table3[[#This Row],[FwdDiv]]/Table3[[#This Row],[SharePrice]]</f>
        <v>6.1871616395978348E-3</v>
      </c>
    </row>
    <row r="1941" spans="2:7" ht="16" x14ac:dyDescent="0.2">
      <c r="B1941" s="57">
        <v>42306</v>
      </c>
      <c r="C1941" s="56">
        <v>78.510000000000005</v>
      </c>
      <c r="D1941" s="56"/>
      <c r="E1941" s="56">
        <v>0.12</v>
      </c>
      <c r="F1941">
        <f>Table3[[#This Row],[DivPay]]*4</f>
        <v>0.48</v>
      </c>
      <c r="G1941" s="2">
        <f>Table3[[#This Row],[FwdDiv]]/Table3[[#This Row],[SharePrice]]</f>
        <v>6.1138708444784095E-3</v>
      </c>
    </row>
    <row r="1942" spans="2:7" ht="16" x14ac:dyDescent="0.2">
      <c r="B1942" s="57">
        <v>42305</v>
      </c>
      <c r="C1942" s="56">
        <v>78.87</v>
      </c>
      <c r="D1942" s="56"/>
      <c r="E1942" s="56">
        <v>0.12</v>
      </c>
      <c r="F1942">
        <f>Table3[[#This Row],[DivPay]]*4</f>
        <v>0.48</v>
      </c>
      <c r="G1942" s="2">
        <f>Table3[[#This Row],[FwdDiv]]/Table3[[#This Row],[SharePrice]]</f>
        <v>6.0859642449600602E-3</v>
      </c>
    </row>
    <row r="1943" spans="2:7" ht="16" x14ac:dyDescent="0.2">
      <c r="B1943" s="57">
        <v>42304</v>
      </c>
      <c r="C1943" s="56">
        <v>77.52</v>
      </c>
      <c r="D1943" s="56"/>
      <c r="E1943" s="56">
        <v>0.12</v>
      </c>
      <c r="F1943">
        <f>Table3[[#This Row],[DivPay]]*4</f>
        <v>0.48</v>
      </c>
      <c r="G1943" s="2">
        <f>Table3[[#This Row],[FwdDiv]]/Table3[[#This Row],[SharePrice]]</f>
        <v>6.1919504643962852E-3</v>
      </c>
    </row>
    <row r="1944" spans="2:7" ht="16" x14ac:dyDescent="0.2">
      <c r="B1944" s="57">
        <v>42303</v>
      </c>
      <c r="C1944" s="56">
        <v>78.180000000000007</v>
      </c>
      <c r="D1944" s="56"/>
      <c r="E1944" s="56">
        <v>0.12</v>
      </c>
      <c r="F1944">
        <f>Table3[[#This Row],[DivPay]]*4</f>
        <v>0.48</v>
      </c>
      <c r="G1944" s="2">
        <f>Table3[[#This Row],[FwdDiv]]/Table3[[#This Row],[SharePrice]]</f>
        <v>6.1396776669224856E-3</v>
      </c>
    </row>
    <row r="1945" spans="2:7" ht="16" x14ac:dyDescent="0.2">
      <c r="B1945" s="57">
        <v>42300</v>
      </c>
      <c r="C1945" s="56">
        <v>77.069999999999993</v>
      </c>
      <c r="D1945" s="56"/>
      <c r="E1945" s="56">
        <v>0.12</v>
      </c>
      <c r="F1945">
        <f>Table3[[#This Row],[DivPay]]*4</f>
        <v>0.48</v>
      </c>
      <c r="G1945" s="2">
        <f>Table3[[#This Row],[FwdDiv]]/Table3[[#This Row],[SharePrice]]</f>
        <v>6.228104320747373E-3</v>
      </c>
    </row>
    <row r="1946" spans="2:7" ht="16" x14ac:dyDescent="0.2">
      <c r="B1946" s="57">
        <v>42299</v>
      </c>
      <c r="C1946" s="56">
        <v>76.42</v>
      </c>
      <c r="D1946" s="56"/>
      <c r="E1946" s="56">
        <v>0.12</v>
      </c>
      <c r="F1946">
        <f>Table3[[#This Row],[DivPay]]*4</f>
        <v>0.48</v>
      </c>
      <c r="G1946" s="2">
        <f>Table3[[#This Row],[FwdDiv]]/Table3[[#This Row],[SharePrice]]</f>
        <v>6.2810782517665528E-3</v>
      </c>
    </row>
    <row r="1947" spans="2:7" ht="16" x14ac:dyDescent="0.2">
      <c r="B1947" s="57">
        <v>42298</v>
      </c>
      <c r="C1947" s="56">
        <v>75.459999999999994</v>
      </c>
      <c r="D1947" s="56"/>
      <c r="E1947" s="56">
        <v>0.12</v>
      </c>
      <c r="F1947">
        <f>Table3[[#This Row],[DivPay]]*4</f>
        <v>0.48</v>
      </c>
      <c r="G1947" s="2">
        <f>Table3[[#This Row],[FwdDiv]]/Table3[[#This Row],[SharePrice]]</f>
        <v>6.3609859528226875E-3</v>
      </c>
    </row>
    <row r="1948" spans="2:7" ht="16" x14ac:dyDescent="0.2">
      <c r="B1948" s="57">
        <v>42297</v>
      </c>
      <c r="C1948" s="56">
        <v>76.28</v>
      </c>
      <c r="D1948" s="56"/>
      <c r="E1948" s="56">
        <v>0.12</v>
      </c>
      <c r="F1948">
        <f>Table3[[#This Row],[DivPay]]*4</f>
        <v>0.48</v>
      </c>
      <c r="G1948" s="2">
        <f>Table3[[#This Row],[FwdDiv]]/Table3[[#This Row],[SharePrice]]</f>
        <v>6.292606187729418E-3</v>
      </c>
    </row>
    <row r="1949" spans="2:7" ht="16" x14ac:dyDescent="0.2">
      <c r="B1949" s="57">
        <v>42296</v>
      </c>
      <c r="C1949" s="56">
        <v>76.989999999999995</v>
      </c>
      <c r="D1949" s="56"/>
      <c r="E1949" s="56">
        <v>0.12</v>
      </c>
      <c r="F1949">
        <f>Table3[[#This Row],[DivPay]]*4</f>
        <v>0.48</v>
      </c>
      <c r="G1949" s="2">
        <f>Table3[[#This Row],[FwdDiv]]/Table3[[#This Row],[SharePrice]]</f>
        <v>6.2345759189505129E-3</v>
      </c>
    </row>
    <row r="1950" spans="2:7" ht="16" x14ac:dyDescent="0.2">
      <c r="B1950" s="57">
        <v>42293</v>
      </c>
      <c r="C1950" s="56">
        <v>76</v>
      </c>
      <c r="D1950" s="56"/>
      <c r="E1950" s="56">
        <v>0.12</v>
      </c>
      <c r="F1950">
        <f>Table3[[#This Row],[DivPay]]*4</f>
        <v>0.48</v>
      </c>
      <c r="G1950" s="2">
        <f>Table3[[#This Row],[FwdDiv]]/Table3[[#This Row],[SharePrice]]</f>
        <v>6.3157894736842104E-3</v>
      </c>
    </row>
    <row r="1951" spans="2:7" ht="16" x14ac:dyDescent="0.2">
      <c r="B1951" s="57">
        <v>42292</v>
      </c>
      <c r="C1951" s="56">
        <v>75.34</v>
      </c>
      <c r="D1951" s="56"/>
      <c r="E1951" s="56">
        <v>0.12</v>
      </c>
      <c r="F1951">
        <f>Table3[[#This Row],[DivPay]]*4</f>
        <v>0.48</v>
      </c>
      <c r="G1951" s="2">
        <f>Table3[[#This Row],[FwdDiv]]/Table3[[#This Row],[SharePrice]]</f>
        <v>6.3711176002123702E-3</v>
      </c>
    </row>
    <row r="1952" spans="2:7" ht="16" x14ac:dyDescent="0.2">
      <c r="B1952" s="57">
        <v>42291</v>
      </c>
      <c r="C1952" s="56">
        <v>74.2</v>
      </c>
      <c r="D1952" s="56"/>
      <c r="E1952" s="56">
        <v>0.12</v>
      </c>
      <c r="F1952">
        <f>Table3[[#This Row],[DivPay]]*4</f>
        <v>0.48</v>
      </c>
      <c r="G1952" s="2">
        <f>Table3[[#This Row],[FwdDiv]]/Table3[[#This Row],[SharePrice]]</f>
        <v>6.4690026954177891E-3</v>
      </c>
    </row>
    <row r="1953" spans="2:7" ht="16" x14ac:dyDescent="0.2">
      <c r="B1953" s="57">
        <v>42290</v>
      </c>
      <c r="C1953" s="56">
        <v>75</v>
      </c>
      <c r="D1953" s="56"/>
      <c r="E1953" s="56">
        <v>0.12</v>
      </c>
      <c r="F1953">
        <f>Table3[[#This Row],[DivPay]]*4</f>
        <v>0.48</v>
      </c>
      <c r="G1953" s="2">
        <f>Table3[[#This Row],[FwdDiv]]/Table3[[#This Row],[SharePrice]]</f>
        <v>6.3999999999999994E-3</v>
      </c>
    </row>
    <row r="1954" spans="2:7" ht="16" x14ac:dyDescent="0.2">
      <c r="B1954" s="57">
        <v>42289</v>
      </c>
      <c r="C1954" s="56">
        <v>74.989999999999995</v>
      </c>
      <c r="D1954" s="56"/>
      <c r="E1954" s="56">
        <v>0.12</v>
      </c>
      <c r="F1954">
        <f>Table3[[#This Row],[DivPay]]*4</f>
        <v>0.48</v>
      </c>
      <c r="G1954" s="2">
        <f>Table3[[#This Row],[FwdDiv]]/Table3[[#This Row],[SharePrice]]</f>
        <v>6.4008534471262837E-3</v>
      </c>
    </row>
    <row r="1955" spans="2:7" ht="16" x14ac:dyDescent="0.2">
      <c r="B1955" s="57">
        <v>42286</v>
      </c>
      <c r="C1955" s="56">
        <v>73.98</v>
      </c>
      <c r="D1955" s="56"/>
      <c r="E1955" s="56">
        <v>0.12</v>
      </c>
      <c r="F1955">
        <f>Table3[[#This Row],[DivPay]]*4</f>
        <v>0.48</v>
      </c>
      <c r="G1955" s="2">
        <f>Table3[[#This Row],[FwdDiv]]/Table3[[#This Row],[SharePrice]]</f>
        <v>6.4882400648824E-3</v>
      </c>
    </row>
    <row r="1956" spans="2:7" ht="16" x14ac:dyDescent="0.2">
      <c r="B1956" s="57">
        <v>42285</v>
      </c>
      <c r="C1956" s="56">
        <v>73.900000000000006</v>
      </c>
      <c r="D1956" s="56"/>
      <c r="E1956" s="56">
        <v>0.12</v>
      </c>
      <c r="F1956">
        <f>Table3[[#This Row],[DivPay]]*4</f>
        <v>0.48</v>
      </c>
      <c r="G1956" s="2">
        <f>Table3[[#This Row],[FwdDiv]]/Table3[[#This Row],[SharePrice]]</f>
        <v>6.4952638700947222E-3</v>
      </c>
    </row>
    <row r="1957" spans="2:7" ht="16" x14ac:dyDescent="0.2">
      <c r="B1957" s="57">
        <v>42284</v>
      </c>
      <c r="C1957" s="56">
        <v>73.22</v>
      </c>
      <c r="D1957" s="56"/>
      <c r="E1957" s="56">
        <v>0.12</v>
      </c>
      <c r="F1957">
        <f>Table3[[#This Row],[DivPay]]*4</f>
        <v>0.48</v>
      </c>
      <c r="G1957" s="2">
        <f>Table3[[#This Row],[FwdDiv]]/Table3[[#This Row],[SharePrice]]</f>
        <v>6.5555859054903035E-3</v>
      </c>
    </row>
    <row r="1958" spans="2:7" ht="16" x14ac:dyDescent="0.2">
      <c r="B1958" s="57">
        <v>42283</v>
      </c>
      <c r="C1958" s="56">
        <v>72.08</v>
      </c>
      <c r="D1958" s="56"/>
      <c r="E1958" s="56">
        <v>0.12</v>
      </c>
      <c r="F1958">
        <f>Table3[[#This Row],[DivPay]]*4</f>
        <v>0.48</v>
      </c>
      <c r="G1958" s="2">
        <f>Table3[[#This Row],[FwdDiv]]/Table3[[#This Row],[SharePrice]]</f>
        <v>6.6592674805771362E-3</v>
      </c>
    </row>
    <row r="1959" spans="2:7" ht="16" x14ac:dyDescent="0.2">
      <c r="B1959" s="57">
        <v>42282</v>
      </c>
      <c r="C1959" s="56">
        <v>72.23</v>
      </c>
      <c r="D1959" s="56"/>
      <c r="E1959" s="56">
        <v>0.12</v>
      </c>
      <c r="F1959">
        <f>Table3[[#This Row],[DivPay]]*4</f>
        <v>0.48</v>
      </c>
      <c r="G1959" s="2">
        <f>Table3[[#This Row],[FwdDiv]]/Table3[[#This Row],[SharePrice]]</f>
        <v>6.6454381835802292E-3</v>
      </c>
    </row>
    <row r="1960" spans="2:7" ht="16" x14ac:dyDescent="0.2">
      <c r="B1960" s="57">
        <v>42279</v>
      </c>
      <c r="C1960" s="56">
        <v>70.67</v>
      </c>
      <c r="D1960" s="56"/>
      <c r="E1960" s="56">
        <v>0.12</v>
      </c>
      <c r="F1960">
        <f>Table3[[#This Row],[DivPay]]*4</f>
        <v>0.48</v>
      </c>
      <c r="G1960" s="2">
        <f>Table3[[#This Row],[FwdDiv]]/Table3[[#This Row],[SharePrice]]</f>
        <v>6.7921324465827076E-3</v>
      </c>
    </row>
    <row r="1961" spans="2:7" ht="16" x14ac:dyDescent="0.2">
      <c r="B1961" s="57">
        <v>42278</v>
      </c>
      <c r="C1961" s="56">
        <v>69.989999999999995</v>
      </c>
      <c r="D1961" s="56"/>
      <c r="E1961" s="56">
        <v>0.12</v>
      </c>
      <c r="F1961">
        <f>Table3[[#This Row],[DivPay]]*4</f>
        <v>0.48</v>
      </c>
      <c r="G1961" s="2">
        <f>Table3[[#This Row],[FwdDiv]]/Table3[[#This Row],[SharePrice]]</f>
        <v>6.8581225889412772E-3</v>
      </c>
    </row>
    <row r="1962" spans="2:7" ht="16" x14ac:dyDescent="0.2">
      <c r="B1962" s="57">
        <v>42277</v>
      </c>
      <c r="C1962" s="56">
        <v>69.66</v>
      </c>
      <c r="D1962" s="56"/>
      <c r="E1962" s="56">
        <v>0.12</v>
      </c>
      <c r="F1962">
        <f>Table3[[#This Row],[DivPay]]*4</f>
        <v>0.48</v>
      </c>
      <c r="G1962" s="2">
        <f>Table3[[#This Row],[FwdDiv]]/Table3[[#This Row],[SharePrice]]</f>
        <v>6.8906115417743325E-3</v>
      </c>
    </row>
    <row r="1963" spans="2:7" ht="16" x14ac:dyDescent="0.2">
      <c r="B1963" s="57">
        <v>42276</v>
      </c>
      <c r="C1963" s="56">
        <v>68.53</v>
      </c>
      <c r="D1963" s="56"/>
      <c r="E1963" s="56">
        <v>0.12</v>
      </c>
      <c r="F1963">
        <f>Table3[[#This Row],[DivPay]]*4</f>
        <v>0.48</v>
      </c>
      <c r="G1963" s="2">
        <f>Table3[[#This Row],[FwdDiv]]/Table3[[#This Row],[SharePrice]]</f>
        <v>7.0042317233328464E-3</v>
      </c>
    </row>
    <row r="1964" spans="2:7" ht="16" x14ac:dyDescent="0.2">
      <c r="B1964" s="57">
        <v>42275</v>
      </c>
      <c r="C1964" s="56">
        <v>67.2</v>
      </c>
      <c r="D1964" s="56"/>
      <c r="E1964" s="56">
        <v>0.12</v>
      </c>
      <c r="F1964">
        <f>Table3[[#This Row],[DivPay]]*4</f>
        <v>0.48</v>
      </c>
      <c r="G1964" s="2">
        <f>Table3[[#This Row],[FwdDiv]]/Table3[[#This Row],[SharePrice]]</f>
        <v>7.1428571428571426E-3</v>
      </c>
    </row>
    <row r="1965" spans="2:7" ht="16" x14ac:dyDescent="0.2">
      <c r="B1965" s="57">
        <v>42272</v>
      </c>
      <c r="C1965" s="56">
        <v>70.69</v>
      </c>
      <c r="D1965" s="56"/>
      <c r="E1965" s="56">
        <v>0.12</v>
      </c>
      <c r="F1965">
        <f>Table3[[#This Row],[DivPay]]*4</f>
        <v>0.48</v>
      </c>
      <c r="G1965" s="2">
        <f>Table3[[#This Row],[FwdDiv]]/Table3[[#This Row],[SharePrice]]</f>
        <v>6.790210779459612E-3</v>
      </c>
    </row>
    <row r="1966" spans="2:7" ht="16" x14ac:dyDescent="0.2">
      <c r="B1966" s="57">
        <v>42271</v>
      </c>
      <c r="C1966" s="56">
        <v>70.239999999999995</v>
      </c>
      <c r="D1966" s="56"/>
      <c r="E1966" s="56">
        <v>0.12</v>
      </c>
      <c r="F1966">
        <f>Table3[[#This Row],[DivPay]]*4</f>
        <v>0.48</v>
      </c>
      <c r="G1966" s="2">
        <f>Table3[[#This Row],[FwdDiv]]/Table3[[#This Row],[SharePrice]]</f>
        <v>6.8337129840546698E-3</v>
      </c>
    </row>
    <row r="1967" spans="2:7" ht="16" x14ac:dyDescent="0.2">
      <c r="B1967" s="57">
        <v>42270</v>
      </c>
      <c r="C1967" s="56">
        <v>70.95</v>
      </c>
      <c r="D1967" s="56"/>
      <c r="E1967" s="56">
        <v>0.12</v>
      </c>
      <c r="F1967">
        <f>Table3[[#This Row],[DivPay]]*4</f>
        <v>0.48</v>
      </c>
      <c r="G1967" s="2">
        <f>Table3[[#This Row],[FwdDiv]]/Table3[[#This Row],[SharePrice]]</f>
        <v>6.7653276955602533E-3</v>
      </c>
    </row>
    <row r="1968" spans="2:7" ht="16" x14ac:dyDescent="0.2">
      <c r="B1968" s="57">
        <v>42269</v>
      </c>
      <c r="C1968" s="56">
        <v>70.25</v>
      </c>
      <c r="D1968" s="56"/>
      <c r="E1968" s="56">
        <v>0.12</v>
      </c>
      <c r="F1968">
        <f>Table3[[#This Row],[DivPay]]*4</f>
        <v>0.48</v>
      </c>
      <c r="G1968" s="2">
        <f>Table3[[#This Row],[FwdDiv]]/Table3[[#This Row],[SharePrice]]</f>
        <v>6.8327402135231318E-3</v>
      </c>
    </row>
    <row r="1969" spans="2:7" ht="16" x14ac:dyDescent="0.2">
      <c r="B1969" s="57">
        <v>42268</v>
      </c>
      <c r="C1969" s="56">
        <v>70.78</v>
      </c>
      <c r="D1969" s="56"/>
      <c r="E1969" s="56">
        <v>0.12</v>
      </c>
      <c r="F1969">
        <f>Table3[[#This Row],[DivPay]]*4</f>
        <v>0.48</v>
      </c>
      <c r="G1969" s="2">
        <f>Table3[[#This Row],[FwdDiv]]/Table3[[#This Row],[SharePrice]]</f>
        <v>6.7815767165866061E-3</v>
      </c>
    </row>
    <row r="1970" spans="2:7" ht="16" x14ac:dyDescent="0.2">
      <c r="B1970" s="57">
        <v>42265</v>
      </c>
      <c r="C1970" s="56">
        <v>69.790000000000006</v>
      </c>
      <c r="D1970" s="56"/>
      <c r="E1970" s="56">
        <v>0.12</v>
      </c>
      <c r="F1970">
        <f>Table3[[#This Row],[DivPay]]*4</f>
        <v>0.48</v>
      </c>
      <c r="G1970" s="2">
        <f>Table3[[#This Row],[FwdDiv]]/Table3[[#This Row],[SharePrice]]</f>
        <v>6.8777761856999558E-3</v>
      </c>
    </row>
    <row r="1971" spans="2:7" ht="16" x14ac:dyDescent="0.2">
      <c r="B1971" s="57">
        <v>42264</v>
      </c>
      <c r="C1971" s="56">
        <v>70.959999999999994</v>
      </c>
      <c r="D1971" s="56"/>
      <c r="E1971" s="56">
        <v>0.12</v>
      </c>
      <c r="F1971">
        <f>Table3[[#This Row],[DivPay]]*4</f>
        <v>0.48</v>
      </c>
      <c r="G1971" s="2">
        <f>Table3[[#This Row],[FwdDiv]]/Table3[[#This Row],[SharePrice]]</f>
        <v>6.7643742953776781E-3</v>
      </c>
    </row>
    <row r="1972" spans="2:7" ht="16" x14ac:dyDescent="0.2">
      <c r="B1972" s="57">
        <v>42263</v>
      </c>
      <c r="C1972" s="56">
        <v>70.989999999999995</v>
      </c>
      <c r="D1972" s="56"/>
      <c r="E1972" s="56">
        <v>0.12</v>
      </c>
      <c r="F1972">
        <f>Table3[[#This Row],[DivPay]]*4</f>
        <v>0.48</v>
      </c>
      <c r="G1972" s="2">
        <f>Table3[[#This Row],[FwdDiv]]/Table3[[#This Row],[SharePrice]]</f>
        <v>6.7615157064375266E-3</v>
      </c>
    </row>
    <row r="1973" spans="2:7" ht="16" x14ac:dyDescent="0.2">
      <c r="B1973" s="57">
        <v>42262</v>
      </c>
      <c r="C1973" s="56">
        <v>70.510000000000005</v>
      </c>
      <c r="D1973" s="56"/>
      <c r="E1973" s="56">
        <v>0.12</v>
      </c>
      <c r="F1973">
        <f>Table3[[#This Row],[DivPay]]*4</f>
        <v>0.48</v>
      </c>
      <c r="G1973" s="2">
        <f>Table3[[#This Row],[FwdDiv]]/Table3[[#This Row],[SharePrice]]</f>
        <v>6.8075450290738899E-3</v>
      </c>
    </row>
    <row r="1974" spans="2:7" ht="16" x14ac:dyDescent="0.2">
      <c r="B1974" s="57">
        <v>42261</v>
      </c>
      <c r="C1974" s="56">
        <v>70.010000000000005</v>
      </c>
      <c r="D1974" s="56"/>
      <c r="E1974" s="56">
        <v>0.12</v>
      </c>
      <c r="F1974">
        <f>Table3[[#This Row],[DivPay]]*4</f>
        <v>0.48</v>
      </c>
      <c r="G1974" s="2">
        <f>Table3[[#This Row],[FwdDiv]]/Table3[[#This Row],[SharePrice]]</f>
        <v>6.8561634052278237E-3</v>
      </c>
    </row>
    <row r="1975" spans="2:7" ht="16" x14ac:dyDescent="0.2">
      <c r="B1975" s="57">
        <v>42258</v>
      </c>
      <c r="C1975" s="56">
        <v>70.760000000000005</v>
      </c>
      <c r="D1975" s="56"/>
      <c r="E1975" s="56">
        <v>0.12</v>
      </c>
      <c r="F1975">
        <f>Table3[[#This Row],[DivPay]]*4</f>
        <v>0.48</v>
      </c>
      <c r="G1975" s="2">
        <f>Table3[[#This Row],[FwdDiv]]/Table3[[#This Row],[SharePrice]]</f>
        <v>6.7834934991520624E-3</v>
      </c>
    </row>
    <row r="1976" spans="2:7" ht="16" x14ac:dyDescent="0.2">
      <c r="B1976" s="57">
        <v>42257</v>
      </c>
      <c r="C1976" s="56">
        <v>70.23</v>
      </c>
      <c r="D1976" s="56"/>
      <c r="E1976" s="56">
        <v>0.12</v>
      </c>
      <c r="F1976">
        <f>Table3[[#This Row],[DivPay]]*4</f>
        <v>0.48</v>
      </c>
      <c r="G1976" s="2">
        <f>Table3[[#This Row],[FwdDiv]]/Table3[[#This Row],[SharePrice]]</f>
        <v>6.8346860316104222E-3</v>
      </c>
    </row>
    <row r="1977" spans="2:7" ht="16" x14ac:dyDescent="0.2">
      <c r="B1977" s="57">
        <v>42256</v>
      </c>
      <c r="C1977" s="56">
        <v>69.599999999999994</v>
      </c>
      <c r="D1977" s="56"/>
      <c r="E1977" s="56">
        <v>0.12</v>
      </c>
      <c r="F1977">
        <f>Table3[[#This Row],[DivPay]]*4</f>
        <v>0.48</v>
      </c>
      <c r="G1977" s="2">
        <f>Table3[[#This Row],[FwdDiv]]/Table3[[#This Row],[SharePrice]]</f>
        <v>6.8965517241379309E-3</v>
      </c>
    </row>
    <row r="1978" spans="2:7" ht="16" x14ac:dyDescent="0.2">
      <c r="B1978" s="57">
        <v>42255</v>
      </c>
      <c r="C1978" s="56">
        <v>70.53</v>
      </c>
      <c r="D1978" s="56"/>
      <c r="E1978" s="56">
        <v>0.12</v>
      </c>
      <c r="F1978">
        <f>Table3[[#This Row],[DivPay]]*4</f>
        <v>0.48</v>
      </c>
      <c r="G1978" s="2">
        <f>Table3[[#This Row],[FwdDiv]]/Table3[[#This Row],[SharePrice]]</f>
        <v>6.8056146320714583E-3</v>
      </c>
    </row>
    <row r="1979" spans="2:7" ht="16" x14ac:dyDescent="0.2">
      <c r="B1979" s="57">
        <v>42251</v>
      </c>
      <c r="C1979" s="56">
        <v>69.16</v>
      </c>
      <c r="D1979" s="56"/>
      <c r="E1979" s="56">
        <v>0.12</v>
      </c>
      <c r="F1979">
        <f>Table3[[#This Row],[DivPay]]*4</f>
        <v>0.48</v>
      </c>
      <c r="G1979" s="2">
        <f>Table3[[#This Row],[FwdDiv]]/Table3[[#This Row],[SharePrice]]</f>
        <v>6.940427993059572E-3</v>
      </c>
    </row>
    <row r="1980" spans="2:7" ht="16" x14ac:dyDescent="0.2">
      <c r="B1980" s="57">
        <v>42250</v>
      </c>
      <c r="C1980" s="56">
        <v>70.400000000000006</v>
      </c>
      <c r="D1980" s="56"/>
      <c r="E1980" s="56">
        <v>0.12</v>
      </c>
      <c r="F1980">
        <f>Table3[[#This Row],[DivPay]]*4</f>
        <v>0.48</v>
      </c>
      <c r="G1980" s="2">
        <f>Table3[[#This Row],[FwdDiv]]/Table3[[#This Row],[SharePrice]]</f>
        <v>6.818181818181817E-3</v>
      </c>
    </row>
    <row r="1981" spans="2:7" ht="16" x14ac:dyDescent="0.2">
      <c r="B1981" s="57">
        <v>42249</v>
      </c>
      <c r="C1981" s="56">
        <v>69.62</v>
      </c>
      <c r="D1981" s="56"/>
      <c r="E1981" s="56">
        <v>0.12</v>
      </c>
      <c r="F1981">
        <f>Table3[[#This Row],[DivPay]]*4</f>
        <v>0.48</v>
      </c>
      <c r="G1981" s="2">
        <f>Table3[[#This Row],[FwdDiv]]/Table3[[#This Row],[SharePrice]]</f>
        <v>6.8945705257110017E-3</v>
      </c>
    </row>
    <row r="1982" spans="2:7" ht="16" x14ac:dyDescent="0.2">
      <c r="B1982" s="57">
        <v>42248</v>
      </c>
      <c r="C1982" s="56">
        <v>68.959999999999994</v>
      </c>
      <c r="D1982" s="56"/>
      <c r="E1982" s="56">
        <v>0.12</v>
      </c>
      <c r="F1982">
        <f>Table3[[#This Row],[DivPay]]*4</f>
        <v>0.48</v>
      </c>
      <c r="G1982" s="2">
        <f>Table3[[#This Row],[FwdDiv]]/Table3[[#This Row],[SharePrice]]</f>
        <v>6.9605568445475644E-3</v>
      </c>
    </row>
    <row r="1983" spans="2:7" ht="16" x14ac:dyDescent="0.2">
      <c r="B1983" s="57">
        <v>42247</v>
      </c>
      <c r="C1983" s="56">
        <v>71.3</v>
      </c>
      <c r="D1983" s="56"/>
      <c r="E1983" s="56">
        <v>0.12</v>
      </c>
      <c r="F1983">
        <f>Table3[[#This Row],[DivPay]]*4</f>
        <v>0.48</v>
      </c>
      <c r="G1983" s="2">
        <f>Table3[[#This Row],[FwdDiv]]/Table3[[#This Row],[SharePrice]]</f>
        <v>6.7321178120617114E-3</v>
      </c>
    </row>
    <row r="1984" spans="2:7" ht="16" x14ac:dyDescent="0.2">
      <c r="B1984" s="57">
        <v>42244</v>
      </c>
      <c r="C1984" s="56">
        <v>72.459999999999994</v>
      </c>
      <c r="D1984" s="56"/>
      <c r="E1984" s="56">
        <v>0.12</v>
      </c>
      <c r="F1984">
        <f>Table3[[#This Row],[DivPay]]*4</f>
        <v>0.48</v>
      </c>
      <c r="G1984" s="2">
        <f>Table3[[#This Row],[FwdDiv]]/Table3[[#This Row],[SharePrice]]</f>
        <v>6.624344465912228E-3</v>
      </c>
    </row>
    <row r="1985" spans="2:7" ht="16" x14ac:dyDescent="0.2">
      <c r="B1985" s="57">
        <v>42243</v>
      </c>
      <c r="C1985" s="56">
        <v>72.400000000000006</v>
      </c>
      <c r="D1985" s="56"/>
      <c r="E1985" s="56">
        <v>0.12</v>
      </c>
      <c r="F1985">
        <f>Table3[[#This Row],[DivPay]]*4</f>
        <v>0.48</v>
      </c>
      <c r="G1985" s="2">
        <f>Table3[[#This Row],[FwdDiv]]/Table3[[#This Row],[SharePrice]]</f>
        <v>6.6298342541436456E-3</v>
      </c>
    </row>
    <row r="1986" spans="2:7" ht="16" x14ac:dyDescent="0.2">
      <c r="B1986" s="57">
        <v>42242</v>
      </c>
      <c r="C1986" s="56">
        <v>70.69</v>
      </c>
      <c r="D1986" s="56"/>
      <c r="E1986" s="56">
        <v>0.12</v>
      </c>
      <c r="F1986">
        <f>Table3[[#This Row],[DivPay]]*4</f>
        <v>0.48</v>
      </c>
      <c r="G1986" s="2">
        <f>Table3[[#This Row],[FwdDiv]]/Table3[[#This Row],[SharePrice]]</f>
        <v>6.790210779459612E-3</v>
      </c>
    </row>
    <row r="1987" spans="2:7" ht="16" x14ac:dyDescent="0.2">
      <c r="B1987" s="57">
        <v>42241</v>
      </c>
      <c r="C1987" s="56">
        <v>66.97</v>
      </c>
      <c r="D1987" s="56"/>
      <c r="E1987" s="56">
        <v>0.12</v>
      </c>
      <c r="F1987">
        <f>Table3[[#This Row],[DivPay]]*4</f>
        <v>0.48</v>
      </c>
      <c r="G1987" s="2">
        <f>Table3[[#This Row],[FwdDiv]]/Table3[[#This Row],[SharePrice]]</f>
        <v>7.1673883828579964E-3</v>
      </c>
    </row>
    <row r="1988" spans="2:7" ht="16" x14ac:dyDescent="0.2">
      <c r="B1988" s="57">
        <v>42240</v>
      </c>
      <c r="C1988" s="56">
        <v>68.36</v>
      </c>
      <c r="D1988" s="56"/>
      <c r="E1988" s="56">
        <v>0.12</v>
      </c>
      <c r="F1988">
        <f>Table3[[#This Row],[DivPay]]*4</f>
        <v>0.48</v>
      </c>
      <c r="G1988" s="2">
        <f>Table3[[#This Row],[FwdDiv]]/Table3[[#This Row],[SharePrice]]</f>
        <v>7.0216500877706258E-3</v>
      </c>
    </row>
    <row r="1989" spans="2:7" ht="16" x14ac:dyDescent="0.2">
      <c r="B1989" s="57">
        <v>42237</v>
      </c>
      <c r="C1989" s="56">
        <v>71.19</v>
      </c>
      <c r="D1989" s="56"/>
      <c r="E1989" s="56">
        <v>0.12</v>
      </c>
      <c r="F1989">
        <f>Table3[[#This Row],[DivPay]]*4</f>
        <v>0.48</v>
      </c>
      <c r="G1989" s="2">
        <f>Table3[[#This Row],[FwdDiv]]/Table3[[#This Row],[SharePrice]]</f>
        <v>6.7425200168563003E-3</v>
      </c>
    </row>
    <row r="1990" spans="2:7" ht="16" x14ac:dyDescent="0.2">
      <c r="B1990" s="57">
        <v>42236</v>
      </c>
      <c r="C1990" s="56">
        <v>73.95</v>
      </c>
      <c r="D1990" s="56"/>
      <c r="E1990" s="56">
        <v>0.12</v>
      </c>
      <c r="F1990">
        <f>Table3[[#This Row],[DivPay]]*4</f>
        <v>0.48</v>
      </c>
      <c r="G1990" s="2">
        <f>Table3[[#This Row],[FwdDiv]]/Table3[[#This Row],[SharePrice]]</f>
        <v>6.4908722109533468E-3</v>
      </c>
    </row>
    <row r="1991" spans="2:7" ht="16" x14ac:dyDescent="0.2">
      <c r="B1991" s="57">
        <v>42235</v>
      </c>
      <c r="C1991" s="56">
        <v>74.400000000000006</v>
      </c>
      <c r="D1991" s="56"/>
      <c r="E1991" s="56">
        <v>0.12</v>
      </c>
      <c r="F1991">
        <f>Table3[[#This Row],[DivPay]]*4</f>
        <v>0.48</v>
      </c>
      <c r="G1991" s="2">
        <f>Table3[[#This Row],[FwdDiv]]/Table3[[#This Row],[SharePrice]]</f>
        <v>6.4516129032258056E-3</v>
      </c>
    </row>
    <row r="1992" spans="2:7" ht="16" x14ac:dyDescent="0.2">
      <c r="B1992" s="57">
        <v>42234</v>
      </c>
      <c r="C1992" s="56">
        <v>74.47</v>
      </c>
      <c r="D1992" s="56"/>
      <c r="E1992" s="56">
        <v>0.12</v>
      </c>
      <c r="F1992">
        <f>Table3[[#This Row],[DivPay]]*4</f>
        <v>0.48</v>
      </c>
      <c r="G1992" s="2">
        <f>Table3[[#This Row],[FwdDiv]]/Table3[[#This Row],[SharePrice]]</f>
        <v>6.4455485430374646E-3</v>
      </c>
    </row>
    <row r="1993" spans="2:7" ht="16" x14ac:dyDescent="0.2">
      <c r="B1993" s="57">
        <v>42233</v>
      </c>
      <c r="C1993" s="56">
        <v>74.41</v>
      </c>
      <c r="D1993" s="56"/>
      <c r="E1993" s="56">
        <v>0.12</v>
      </c>
      <c r="F1993">
        <f>Table3[[#This Row],[DivPay]]*4</f>
        <v>0.48</v>
      </c>
      <c r="G1993" s="2">
        <f>Table3[[#This Row],[FwdDiv]]/Table3[[#This Row],[SharePrice]]</f>
        <v>6.4507458674909288E-3</v>
      </c>
    </row>
    <row r="1994" spans="2:7" ht="16" x14ac:dyDescent="0.2">
      <c r="B1994" s="57">
        <v>42230</v>
      </c>
      <c r="C1994" s="56">
        <v>74.22</v>
      </c>
      <c r="D1994" s="56"/>
      <c r="E1994" s="56">
        <v>0.12</v>
      </c>
      <c r="F1994">
        <f>Table3[[#This Row],[DivPay]]*4</f>
        <v>0.48</v>
      </c>
      <c r="G1994" s="2">
        <f>Table3[[#This Row],[FwdDiv]]/Table3[[#This Row],[SharePrice]]</f>
        <v>6.4672594987873885E-3</v>
      </c>
    </row>
    <row r="1995" spans="2:7" ht="16" x14ac:dyDescent="0.2">
      <c r="B1995" s="57">
        <v>42229</v>
      </c>
      <c r="C1995" s="56">
        <v>73.930000000000007</v>
      </c>
      <c r="D1995" s="56"/>
      <c r="E1995" s="56">
        <v>0.12</v>
      </c>
      <c r="F1995">
        <f>Table3[[#This Row],[DivPay]]*4</f>
        <v>0.48</v>
      </c>
      <c r="G1995" s="2">
        <f>Table3[[#This Row],[FwdDiv]]/Table3[[#This Row],[SharePrice]]</f>
        <v>6.4926281617746513E-3</v>
      </c>
    </row>
    <row r="1996" spans="2:7" ht="16" x14ac:dyDescent="0.2">
      <c r="B1996" s="57">
        <v>42228</v>
      </c>
      <c r="C1996" s="56">
        <v>73.540000000000006</v>
      </c>
      <c r="D1996" s="56">
        <v>0.12</v>
      </c>
      <c r="E1996" s="56">
        <v>0.12</v>
      </c>
      <c r="F1996">
        <f>Table3[[#This Row],[DivPay]]*4</f>
        <v>0.48</v>
      </c>
      <c r="G1996" s="2">
        <f>Table3[[#This Row],[FwdDiv]]/Table3[[#This Row],[SharePrice]]</f>
        <v>6.5270601033451175E-3</v>
      </c>
    </row>
    <row r="1997" spans="2:7" ht="16" x14ac:dyDescent="0.2">
      <c r="B1997" s="57">
        <v>42227</v>
      </c>
      <c r="C1997" s="56">
        <v>73.36</v>
      </c>
      <c r="D1997" s="56"/>
      <c r="E1997" s="56">
        <v>0.12</v>
      </c>
      <c r="F1997">
        <f>Table3[[#This Row],[DivPay]]*4</f>
        <v>0.48</v>
      </c>
      <c r="G1997" s="2">
        <f>Table3[[#This Row],[FwdDiv]]/Table3[[#This Row],[SharePrice]]</f>
        <v>6.5430752453653216E-3</v>
      </c>
    </row>
    <row r="1998" spans="2:7" ht="16" x14ac:dyDescent="0.2">
      <c r="B1998" s="57">
        <v>42226</v>
      </c>
      <c r="C1998" s="56">
        <v>74.38</v>
      </c>
      <c r="D1998" s="56"/>
      <c r="E1998" s="56">
        <v>0.12</v>
      </c>
      <c r="F1998">
        <f>Table3[[#This Row],[DivPay]]*4</f>
        <v>0.48</v>
      </c>
      <c r="G1998" s="2">
        <f>Table3[[#This Row],[FwdDiv]]/Table3[[#This Row],[SharePrice]]</f>
        <v>6.4533476741059428E-3</v>
      </c>
    </row>
    <row r="1999" spans="2:7" ht="16" x14ac:dyDescent="0.2">
      <c r="B1999" s="57">
        <v>42223</v>
      </c>
      <c r="C1999" s="56">
        <v>74.209999999999994</v>
      </c>
      <c r="D1999" s="56"/>
      <c r="E1999" s="56">
        <v>0.12</v>
      </c>
      <c r="F1999">
        <f>Table3[[#This Row],[DivPay]]*4</f>
        <v>0.48</v>
      </c>
      <c r="G1999" s="2">
        <f>Table3[[#This Row],[FwdDiv]]/Table3[[#This Row],[SharePrice]]</f>
        <v>6.4681309796523383E-3</v>
      </c>
    </row>
    <row r="2000" spans="2:7" ht="16" x14ac:dyDescent="0.2">
      <c r="B2000" s="57">
        <v>42222</v>
      </c>
      <c r="C2000" s="56">
        <v>73.58</v>
      </c>
      <c r="D2000" s="56"/>
      <c r="E2000" s="56">
        <v>0.12</v>
      </c>
      <c r="F2000">
        <f>Table3[[#This Row],[DivPay]]*4</f>
        <v>0.48</v>
      </c>
      <c r="G2000" s="2">
        <f>Table3[[#This Row],[FwdDiv]]/Table3[[#This Row],[SharePrice]]</f>
        <v>6.523511823865181E-3</v>
      </c>
    </row>
    <row r="2001" spans="2:7" ht="16" x14ac:dyDescent="0.2">
      <c r="B2001" s="57">
        <v>42221</v>
      </c>
      <c r="C2001" s="56">
        <v>74.98</v>
      </c>
      <c r="D2001" s="56"/>
      <c r="E2001" s="56">
        <v>0.12</v>
      </c>
      <c r="F2001">
        <f>Table3[[#This Row],[DivPay]]*4</f>
        <v>0.48</v>
      </c>
      <c r="G2001" s="2">
        <f>Table3[[#This Row],[FwdDiv]]/Table3[[#This Row],[SharePrice]]</f>
        <v>6.4017071218991726E-3</v>
      </c>
    </row>
    <row r="2002" spans="2:7" ht="16" x14ac:dyDescent="0.2">
      <c r="B2002" s="57">
        <v>42220</v>
      </c>
      <c r="C2002" s="56">
        <v>75.27</v>
      </c>
      <c r="D2002" s="56"/>
      <c r="E2002" s="56">
        <v>0.12</v>
      </c>
      <c r="F2002">
        <f>Table3[[#This Row],[DivPay]]*4</f>
        <v>0.48</v>
      </c>
      <c r="G2002" s="2">
        <f>Table3[[#This Row],[FwdDiv]]/Table3[[#This Row],[SharePrice]]</f>
        <v>6.3770426464726986E-3</v>
      </c>
    </row>
    <row r="2003" spans="2:7" ht="16" x14ac:dyDescent="0.2">
      <c r="B2003" s="57">
        <v>42219</v>
      </c>
      <c r="C2003" s="56">
        <v>75.77</v>
      </c>
      <c r="D2003" s="56"/>
      <c r="E2003" s="56">
        <v>0.12</v>
      </c>
      <c r="F2003">
        <f>Table3[[#This Row],[DivPay]]*4</f>
        <v>0.48</v>
      </c>
      <c r="G2003" s="2">
        <f>Table3[[#This Row],[FwdDiv]]/Table3[[#This Row],[SharePrice]]</f>
        <v>6.3349610663851127E-3</v>
      </c>
    </row>
    <row r="2004" spans="2:7" ht="16" x14ac:dyDescent="0.2">
      <c r="B2004" s="57">
        <v>42216</v>
      </c>
      <c r="C2004" s="56">
        <v>75.34</v>
      </c>
      <c r="D2004" s="56"/>
      <c r="E2004" s="56">
        <v>0.12</v>
      </c>
      <c r="F2004">
        <f>Table3[[#This Row],[DivPay]]*4</f>
        <v>0.48</v>
      </c>
      <c r="G2004" s="2">
        <f>Table3[[#This Row],[FwdDiv]]/Table3[[#This Row],[SharePrice]]</f>
        <v>6.3711176002123702E-3</v>
      </c>
    </row>
    <row r="2005" spans="2:7" ht="16" x14ac:dyDescent="0.2">
      <c r="B2005" s="57">
        <v>42215</v>
      </c>
      <c r="C2005" s="56">
        <v>76.38</v>
      </c>
      <c r="D2005" s="56"/>
      <c r="E2005" s="56">
        <v>0.12</v>
      </c>
      <c r="F2005">
        <f>Table3[[#This Row],[DivPay]]*4</f>
        <v>0.48</v>
      </c>
      <c r="G2005" s="2">
        <f>Table3[[#This Row],[FwdDiv]]/Table3[[#This Row],[SharePrice]]</f>
        <v>6.2843676355066776E-3</v>
      </c>
    </row>
    <row r="2006" spans="2:7" ht="16" x14ac:dyDescent="0.2">
      <c r="B2006" s="57">
        <v>42214</v>
      </c>
      <c r="C2006" s="56">
        <v>76.010000000000005</v>
      </c>
      <c r="D2006" s="56"/>
      <c r="E2006" s="56">
        <v>0.12</v>
      </c>
      <c r="F2006">
        <f>Table3[[#This Row],[DivPay]]*4</f>
        <v>0.48</v>
      </c>
      <c r="G2006" s="2">
        <f>Table3[[#This Row],[FwdDiv]]/Table3[[#This Row],[SharePrice]]</f>
        <v>6.3149585580844622E-3</v>
      </c>
    </row>
    <row r="2007" spans="2:7" ht="16" x14ac:dyDescent="0.2">
      <c r="B2007" s="57">
        <v>42213</v>
      </c>
      <c r="C2007" s="56">
        <v>74.739999999999995</v>
      </c>
      <c r="D2007" s="56"/>
      <c r="E2007" s="56">
        <v>0.12</v>
      </c>
      <c r="F2007">
        <f>Table3[[#This Row],[DivPay]]*4</f>
        <v>0.48</v>
      </c>
      <c r="G2007" s="2">
        <f>Table3[[#This Row],[FwdDiv]]/Table3[[#This Row],[SharePrice]]</f>
        <v>6.4222638480064221E-3</v>
      </c>
    </row>
    <row r="2008" spans="2:7" ht="16" x14ac:dyDescent="0.2">
      <c r="B2008" s="57">
        <v>42212</v>
      </c>
      <c r="C2008" s="56">
        <v>73.86</v>
      </c>
      <c r="D2008" s="56"/>
      <c r="E2008" s="56">
        <v>0.12</v>
      </c>
      <c r="F2008">
        <f>Table3[[#This Row],[DivPay]]*4</f>
        <v>0.48</v>
      </c>
      <c r="G2008" s="2">
        <f>Table3[[#This Row],[FwdDiv]]/Table3[[#This Row],[SharePrice]]</f>
        <v>6.498781478472786E-3</v>
      </c>
    </row>
    <row r="2009" spans="2:7" ht="16" x14ac:dyDescent="0.2">
      <c r="B2009" s="57">
        <v>42209</v>
      </c>
      <c r="C2009" s="56">
        <v>74.8</v>
      </c>
      <c r="D2009" s="56"/>
      <c r="E2009" s="56">
        <v>0.12</v>
      </c>
      <c r="F2009">
        <f>Table3[[#This Row],[DivPay]]*4</f>
        <v>0.48</v>
      </c>
      <c r="G2009" s="2">
        <f>Table3[[#This Row],[FwdDiv]]/Table3[[#This Row],[SharePrice]]</f>
        <v>6.4171122994652408E-3</v>
      </c>
    </row>
    <row r="2010" spans="2:7" ht="16" x14ac:dyDescent="0.2">
      <c r="B2010" s="57">
        <v>42208</v>
      </c>
      <c r="C2010" s="56">
        <v>71.75</v>
      </c>
      <c r="D2010" s="56"/>
      <c r="E2010" s="56">
        <v>0.12</v>
      </c>
      <c r="F2010">
        <f>Table3[[#This Row],[DivPay]]*4</f>
        <v>0.48</v>
      </c>
      <c r="G2010" s="2">
        <f>Table3[[#This Row],[FwdDiv]]/Table3[[#This Row],[SharePrice]]</f>
        <v>6.6898954703832753E-3</v>
      </c>
    </row>
    <row r="2011" spans="2:7" ht="16" x14ac:dyDescent="0.2">
      <c r="B2011" s="57">
        <v>42207</v>
      </c>
      <c r="C2011" s="56">
        <v>71.97</v>
      </c>
      <c r="D2011" s="56"/>
      <c r="E2011" s="56">
        <v>0.12</v>
      </c>
      <c r="F2011">
        <f>Table3[[#This Row],[DivPay]]*4</f>
        <v>0.48</v>
      </c>
      <c r="G2011" s="2">
        <f>Table3[[#This Row],[FwdDiv]]/Table3[[#This Row],[SharePrice]]</f>
        <v>6.6694456023343061E-3</v>
      </c>
    </row>
    <row r="2012" spans="2:7" ht="16" x14ac:dyDescent="0.2">
      <c r="B2012" s="57">
        <v>42206</v>
      </c>
      <c r="C2012" s="56">
        <v>72.02</v>
      </c>
      <c r="D2012" s="56"/>
      <c r="E2012" s="56">
        <v>0.12</v>
      </c>
      <c r="F2012">
        <f>Table3[[#This Row],[DivPay]]*4</f>
        <v>0.48</v>
      </c>
      <c r="G2012" s="2">
        <f>Table3[[#This Row],[FwdDiv]]/Table3[[#This Row],[SharePrice]]</f>
        <v>6.6648153290752568E-3</v>
      </c>
    </row>
    <row r="2013" spans="2:7" ht="16" x14ac:dyDescent="0.2">
      <c r="B2013" s="57">
        <v>42205</v>
      </c>
      <c r="C2013" s="56">
        <v>72.7</v>
      </c>
      <c r="D2013" s="56"/>
      <c r="E2013" s="56">
        <v>0.12</v>
      </c>
      <c r="F2013">
        <f>Table3[[#This Row],[DivPay]]*4</f>
        <v>0.48</v>
      </c>
      <c r="G2013" s="2">
        <f>Table3[[#This Row],[FwdDiv]]/Table3[[#This Row],[SharePrice]]</f>
        <v>6.6024759284731768E-3</v>
      </c>
    </row>
    <row r="2014" spans="2:7" ht="16" x14ac:dyDescent="0.2">
      <c r="B2014" s="57">
        <v>42202</v>
      </c>
      <c r="C2014" s="56">
        <v>70.88</v>
      </c>
      <c r="D2014" s="56"/>
      <c r="E2014" s="56">
        <v>0.12</v>
      </c>
      <c r="F2014">
        <f>Table3[[#This Row],[DivPay]]*4</f>
        <v>0.48</v>
      </c>
      <c r="G2014" s="2">
        <f>Table3[[#This Row],[FwdDiv]]/Table3[[#This Row],[SharePrice]]</f>
        <v>6.7720090293453723E-3</v>
      </c>
    </row>
    <row r="2015" spans="2:7" ht="16" x14ac:dyDescent="0.2">
      <c r="B2015" s="57">
        <v>42201</v>
      </c>
      <c r="C2015" s="56">
        <v>70.569999999999993</v>
      </c>
      <c r="D2015" s="56"/>
      <c r="E2015" s="56">
        <v>0.12</v>
      </c>
      <c r="F2015">
        <f>Table3[[#This Row],[DivPay]]*4</f>
        <v>0.48</v>
      </c>
      <c r="G2015" s="2">
        <f>Table3[[#This Row],[FwdDiv]]/Table3[[#This Row],[SharePrice]]</f>
        <v>6.8017571205894857E-3</v>
      </c>
    </row>
    <row r="2016" spans="2:7" ht="16" x14ac:dyDescent="0.2">
      <c r="B2016" s="57">
        <v>42200</v>
      </c>
      <c r="C2016" s="56">
        <v>70.02</v>
      </c>
      <c r="D2016" s="56"/>
      <c r="E2016" s="56">
        <v>0.12</v>
      </c>
      <c r="F2016">
        <f>Table3[[#This Row],[DivPay]]*4</f>
        <v>0.48</v>
      </c>
      <c r="G2016" s="2">
        <f>Table3[[#This Row],[FwdDiv]]/Table3[[#This Row],[SharePrice]]</f>
        <v>6.8551842330762643E-3</v>
      </c>
    </row>
    <row r="2017" spans="2:7" ht="16" x14ac:dyDescent="0.2">
      <c r="B2017" s="57">
        <v>42199</v>
      </c>
      <c r="C2017" s="56">
        <v>70.099999999999994</v>
      </c>
      <c r="D2017" s="56"/>
      <c r="E2017" s="56">
        <v>0.12</v>
      </c>
      <c r="F2017">
        <f>Table3[[#This Row],[DivPay]]*4</f>
        <v>0.48</v>
      </c>
      <c r="G2017" s="2">
        <f>Table3[[#This Row],[FwdDiv]]/Table3[[#This Row],[SharePrice]]</f>
        <v>6.8473609129814554E-3</v>
      </c>
    </row>
    <row r="2018" spans="2:7" ht="16" x14ac:dyDescent="0.2">
      <c r="B2018" s="57">
        <v>42198</v>
      </c>
      <c r="C2018" s="56">
        <v>69.52</v>
      </c>
      <c r="D2018" s="56"/>
      <c r="E2018" s="56">
        <v>0.12</v>
      </c>
      <c r="F2018">
        <f>Table3[[#This Row],[DivPay]]*4</f>
        <v>0.48</v>
      </c>
      <c r="G2018" s="2">
        <f>Table3[[#This Row],[FwdDiv]]/Table3[[#This Row],[SharePrice]]</f>
        <v>6.9044879171461454E-3</v>
      </c>
    </row>
    <row r="2019" spans="2:7" ht="16" x14ac:dyDescent="0.2">
      <c r="B2019" s="57">
        <v>42195</v>
      </c>
      <c r="C2019" s="56">
        <v>68.42</v>
      </c>
      <c r="D2019" s="56"/>
      <c r="E2019" s="56">
        <v>0.12</v>
      </c>
      <c r="F2019">
        <f>Table3[[#This Row],[DivPay]]*4</f>
        <v>0.48</v>
      </c>
      <c r="G2019" s="2">
        <f>Table3[[#This Row],[FwdDiv]]/Table3[[#This Row],[SharePrice]]</f>
        <v>7.0154925460391695E-3</v>
      </c>
    </row>
    <row r="2020" spans="2:7" ht="16" x14ac:dyDescent="0.2">
      <c r="B2020" s="57">
        <v>42194</v>
      </c>
      <c r="C2020" s="56">
        <v>67.05</v>
      </c>
      <c r="D2020" s="56"/>
      <c r="E2020" s="56">
        <v>0.12</v>
      </c>
      <c r="F2020">
        <f>Table3[[#This Row],[DivPay]]*4</f>
        <v>0.48</v>
      </c>
      <c r="G2020" s="2">
        <f>Table3[[#This Row],[FwdDiv]]/Table3[[#This Row],[SharePrice]]</f>
        <v>7.1588366890380315E-3</v>
      </c>
    </row>
    <row r="2021" spans="2:7" ht="16" x14ac:dyDescent="0.2">
      <c r="B2021" s="57">
        <v>42193</v>
      </c>
      <c r="C2021" s="56">
        <v>66.73</v>
      </c>
      <c r="D2021" s="56"/>
      <c r="E2021" s="56">
        <v>0.12</v>
      </c>
      <c r="F2021">
        <f>Table3[[#This Row],[DivPay]]*4</f>
        <v>0.48</v>
      </c>
      <c r="G2021" s="2">
        <f>Table3[[#This Row],[FwdDiv]]/Table3[[#This Row],[SharePrice]]</f>
        <v>7.1931664918327585E-3</v>
      </c>
    </row>
    <row r="2022" spans="2:7" ht="16" x14ac:dyDescent="0.2">
      <c r="B2022" s="57">
        <v>42192</v>
      </c>
      <c r="C2022" s="56">
        <v>67.77</v>
      </c>
      <c r="D2022" s="56"/>
      <c r="E2022" s="56">
        <v>0.12</v>
      </c>
      <c r="F2022">
        <f>Table3[[#This Row],[DivPay]]*4</f>
        <v>0.48</v>
      </c>
      <c r="G2022" s="2">
        <f>Table3[[#This Row],[FwdDiv]]/Table3[[#This Row],[SharePrice]]</f>
        <v>7.0827799911465251E-3</v>
      </c>
    </row>
    <row r="2023" spans="2:7" ht="16" x14ac:dyDescent="0.2">
      <c r="B2023" s="57">
        <v>42191</v>
      </c>
      <c r="C2023" s="56">
        <v>68.12</v>
      </c>
      <c r="D2023" s="56"/>
      <c r="E2023" s="56">
        <v>0.12</v>
      </c>
      <c r="F2023">
        <f>Table3[[#This Row],[DivPay]]*4</f>
        <v>0.48</v>
      </c>
      <c r="G2023" s="2">
        <f>Table3[[#This Row],[FwdDiv]]/Table3[[#This Row],[SharePrice]]</f>
        <v>7.0463887257780381E-3</v>
      </c>
    </row>
    <row r="2024" spans="2:7" ht="16" x14ac:dyDescent="0.2">
      <c r="B2024" s="57">
        <v>42187</v>
      </c>
      <c r="C2024" s="56">
        <v>68.239999999999995</v>
      </c>
      <c r="D2024" s="56"/>
      <c r="E2024" s="56">
        <v>0.12</v>
      </c>
      <c r="F2024">
        <f>Table3[[#This Row],[DivPay]]*4</f>
        <v>0.48</v>
      </c>
      <c r="G2024" s="2">
        <f>Table3[[#This Row],[FwdDiv]]/Table3[[#This Row],[SharePrice]]</f>
        <v>7.0339976553341153E-3</v>
      </c>
    </row>
    <row r="2025" spans="2:7" ht="16" x14ac:dyDescent="0.2">
      <c r="B2025" s="57">
        <v>42186</v>
      </c>
      <c r="C2025" s="56">
        <v>67.849999999999994</v>
      </c>
      <c r="D2025" s="56"/>
      <c r="E2025" s="56">
        <v>0.12</v>
      </c>
      <c r="F2025">
        <f>Table3[[#This Row],[DivPay]]*4</f>
        <v>0.48</v>
      </c>
      <c r="G2025" s="2">
        <f>Table3[[#This Row],[FwdDiv]]/Table3[[#This Row],[SharePrice]]</f>
        <v>7.0744288872512896E-3</v>
      </c>
    </row>
    <row r="2026" spans="2:7" ht="16" x14ac:dyDescent="0.2">
      <c r="B2026" s="57">
        <v>42185</v>
      </c>
      <c r="C2026" s="56">
        <v>67.150000000000006</v>
      </c>
      <c r="D2026" s="56"/>
      <c r="E2026" s="56">
        <v>0.12</v>
      </c>
      <c r="F2026">
        <f>Table3[[#This Row],[DivPay]]*4</f>
        <v>0.48</v>
      </c>
      <c r="G2026" s="2">
        <f>Table3[[#This Row],[FwdDiv]]/Table3[[#This Row],[SharePrice]]</f>
        <v>7.148175725986596E-3</v>
      </c>
    </row>
    <row r="2027" spans="2:7" ht="16" x14ac:dyDescent="0.2">
      <c r="B2027" s="57">
        <v>42184</v>
      </c>
      <c r="C2027" s="56">
        <v>66.72</v>
      </c>
      <c r="D2027" s="56"/>
      <c r="E2027" s="56">
        <v>0.12</v>
      </c>
      <c r="F2027">
        <f>Table3[[#This Row],[DivPay]]*4</f>
        <v>0.48</v>
      </c>
      <c r="G2027" s="2">
        <f>Table3[[#This Row],[FwdDiv]]/Table3[[#This Row],[SharePrice]]</f>
        <v>7.1942446043165463E-3</v>
      </c>
    </row>
    <row r="2028" spans="2:7" ht="16" x14ac:dyDescent="0.2">
      <c r="B2028" s="57">
        <v>42181</v>
      </c>
      <c r="C2028" s="56">
        <v>68.75</v>
      </c>
      <c r="D2028" s="56"/>
      <c r="E2028" s="56">
        <v>0.12</v>
      </c>
      <c r="F2028">
        <f>Table3[[#This Row],[DivPay]]*4</f>
        <v>0.48</v>
      </c>
      <c r="G2028" s="2">
        <f>Table3[[#This Row],[FwdDiv]]/Table3[[#This Row],[SharePrice]]</f>
        <v>6.9818181818181819E-3</v>
      </c>
    </row>
    <row r="2029" spans="2:7" ht="16" x14ac:dyDescent="0.2">
      <c r="B2029" s="57">
        <v>42180</v>
      </c>
      <c r="C2029" s="56">
        <v>68.62</v>
      </c>
      <c r="D2029" s="56"/>
      <c r="E2029" s="56">
        <v>0.12</v>
      </c>
      <c r="F2029">
        <f>Table3[[#This Row],[DivPay]]*4</f>
        <v>0.48</v>
      </c>
      <c r="G2029" s="2">
        <f>Table3[[#This Row],[FwdDiv]]/Table3[[#This Row],[SharePrice]]</f>
        <v>6.9950451763334297E-3</v>
      </c>
    </row>
    <row r="2030" spans="2:7" ht="16" x14ac:dyDescent="0.2">
      <c r="B2030" s="57">
        <v>42179</v>
      </c>
      <c r="C2030" s="56">
        <v>68.86</v>
      </c>
      <c r="D2030" s="56"/>
      <c r="E2030" s="56">
        <v>0.12</v>
      </c>
      <c r="F2030">
        <f>Table3[[#This Row],[DivPay]]*4</f>
        <v>0.48</v>
      </c>
      <c r="G2030" s="2">
        <f>Table3[[#This Row],[FwdDiv]]/Table3[[#This Row],[SharePrice]]</f>
        <v>6.9706651176299735E-3</v>
      </c>
    </row>
    <row r="2031" spans="2:7" ht="16" x14ac:dyDescent="0.2">
      <c r="B2031" s="57">
        <v>42178</v>
      </c>
      <c r="C2031" s="56">
        <v>69.42</v>
      </c>
      <c r="D2031" s="56"/>
      <c r="E2031" s="56">
        <v>0.12</v>
      </c>
      <c r="F2031">
        <f>Table3[[#This Row],[DivPay]]*4</f>
        <v>0.48</v>
      </c>
      <c r="G2031" s="2">
        <f>Table3[[#This Row],[FwdDiv]]/Table3[[#This Row],[SharePrice]]</f>
        <v>6.9144338807260149E-3</v>
      </c>
    </row>
    <row r="2032" spans="2:7" ht="16" x14ac:dyDescent="0.2">
      <c r="B2032" s="57">
        <v>42177</v>
      </c>
      <c r="C2032" s="56">
        <v>69.09</v>
      </c>
      <c r="D2032" s="56"/>
      <c r="E2032" s="56">
        <v>0.12</v>
      </c>
      <c r="F2032">
        <f>Table3[[#This Row],[DivPay]]*4</f>
        <v>0.48</v>
      </c>
      <c r="G2032" s="2">
        <f>Table3[[#This Row],[FwdDiv]]/Table3[[#This Row],[SharePrice]]</f>
        <v>6.9474598349978283E-3</v>
      </c>
    </row>
    <row r="2033" spans="2:7" ht="16" x14ac:dyDescent="0.2">
      <c r="B2033" s="57">
        <v>42174</v>
      </c>
      <c r="C2033" s="56">
        <v>68.69</v>
      </c>
      <c r="D2033" s="56"/>
      <c r="E2033" s="56">
        <v>0.12</v>
      </c>
      <c r="F2033">
        <f>Table3[[#This Row],[DivPay]]*4</f>
        <v>0.48</v>
      </c>
      <c r="G2033" s="2">
        <f>Table3[[#This Row],[FwdDiv]]/Table3[[#This Row],[SharePrice]]</f>
        <v>6.9879167273256661E-3</v>
      </c>
    </row>
    <row r="2034" spans="2:7" ht="16" x14ac:dyDescent="0.2">
      <c r="B2034" s="57">
        <v>42173</v>
      </c>
      <c r="C2034" s="56">
        <v>69.5</v>
      </c>
      <c r="D2034" s="56"/>
      <c r="E2034" s="56">
        <v>0.12</v>
      </c>
      <c r="F2034">
        <f>Table3[[#This Row],[DivPay]]*4</f>
        <v>0.48</v>
      </c>
      <c r="G2034" s="2">
        <f>Table3[[#This Row],[FwdDiv]]/Table3[[#This Row],[SharePrice]]</f>
        <v>6.9064748201438843E-3</v>
      </c>
    </row>
    <row r="2035" spans="2:7" ht="16" x14ac:dyDescent="0.2">
      <c r="B2035" s="57">
        <v>42172</v>
      </c>
      <c r="C2035" s="56">
        <v>68.75</v>
      </c>
      <c r="D2035" s="56"/>
      <c r="E2035" s="56">
        <v>0.12</v>
      </c>
      <c r="F2035">
        <f>Table3[[#This Row],[DivPay]]*4</f>
        <v>0.48</v>
      </c>
      <c r="G2035" s="2">
        <f>Table3[[#This Row],[FwdDiv]]/Table3[[#This Row],[SharePrice]]</f>
        <v>6.9818181818181819E-3</v>
      </c>
    </row>
    <row r="2036" spans="2:7" ht="16" x14ac:dyDescent="0.2">
      <c r="B2036" s="57">
        <v>42171</v>
      </c>
      <c r="C2036" s="56">
        <v>69.010000000000005</v>
      </c>
      <c r="D2036" s="56"/>
      <c r="E2036" s="56">
        <v>0.12</v>
      </c>
      <c r="F2036">
        <f>Table3[[#This Row],[DivPay]]*4</f>
        <v>0.48</v>
      </c>
      <c r="G2036" s="2">
        <f>Table3[[#This Row],[FwdDiv]]/Table3[[#This Row],[SharePrice]]</f>
        <v>6.9555136936675834E-3</v>
      </c>
    </row>
    <row r="2037" spans="2:7" ht="16" x14ac:dyDescent="0.2">
      <c r="B2037" s="57">
        <v>42170</v>
      </c>
      <c r="C2037" s="56">
        <v>68.569999999999993</v>
      </c>
      <c r="D2037" s="56"/>
      <c r="E2037" s="56">
        <v>0.12</v>
      </c>
      <c r="F2037">
        <f>Table3[[#This Row],[DivPay]]*4</f>
        <v>0.48</v>
      </c>
      <c r="G2037" s="2">
        <f>Table3[[#This Row],[FwdDiv]]/Table3[[#This Row],[SharePrice]]</f>
        <v>7.0001458363715919E-3</v>
      </c>
    </row>
    <row r="2038" spans="2:7" ht="16" x14ac:dyDescent="0.2">
      <c r="B2038" s="57">
        <v>42167</v>
      </c>
      <c r="C2038" s="56">
        <v>69.33</v>
      </c>
      <c r="D2038" s="56"/>
      <c r="E2038" s="56">
        <v>0.12</v>
      </c>
      <c r="F2038">
        <f>Table3[[#This Row],[DivPay]]*4</f>
        <v>0.48</v>
      </c>
      <c r="G2038" s="2">
        <f>Table3[[#This Row],[FwdDiv]]/Table3[[#This Row],[SharePrice]]</f>
        <v>6.923409779316313E-3</v>
      </c>
    </row>
    <row r="2039" spans="2:7" ht="16" x14ac:dyDescent="0.2">
      <c r="B2039" s="57">
        <v>42166</v>
      </c>
      <c r="C2039" s="56">
        <v>69.64</v>
      </c>
      <c r="D2039" s="56"/>
      <c r="E2039" s="56">
        <v>0.12</v>
      </c>
      <c r="F2039">
        <f>Table3[[#This Row],[DivPay]]*4</f>
        <v>0.48</v>
      </c>
      <c r="G2039" s="2">
        <f>Table3[[#This Row],[FwdDiv]]/Table3[[#This Row],[SharePrice]]</f>
        <v>6.8925904652498565E-3</v>
      </c>
    </row>
    <row r="2040" spans="2:7" ht="16" x14ac:dyDescent="0.2">
      <c r="B2040" s="57">
        <v>42165</v>
      </c>
      <c r="C2040" s="56">
        <v>69.63</v>
      </c>
      <c r="D2040" s="56"/>
      <c r="E2040" s="56">
        <v>0.12</v>
      </c>
      <c r="F2040">
        <f>Table3[[#This Row],[DivPay]]*4</f>
        <v>0.48</v>
      </c>
      <c r="G2040" s="2">
        <f>Table3[[#This Row],[FwdDiv]]/Table3[[#This Row],[SharePrice]]</f>
        <v>6.893580353295993E-3</v>
      </c>
    </row>
    <row r="2041" spans="2:7" ht="16" x14ac:dyDescent="0.2">
      <c r="B2041" s="57">
        <v>42164</v>
      </c>
      <c r="C2041" s="56">
        <v>67.95</v>
      </c>
      <c r="D2041" s="56"/>
      <c r="E2041" s="56">
        <v>0.12</v>
      </c>
      <c r="F2041">
        <f>Table3[[#This Row],[DivPay]]*4</f>
        <v>0.48</v>
      </c>
      <c r="G2041" s="2">
        <f>Table3[[#This Row],[FwdDiv]]/Table3[[#This Row],[SharePrice]]</f>
        <v>7.0640176600441492E-3</v>
      </c>
    </row>
    <row r="2042" spans="2:7" ht="16" x14ac:dyDescent="0.2">
      <c r="B2042" s="57">
        <v>42163</v>
      </c>
      <c r="C2042" s="56">
        <v>67.680000000000007</v>
      </c>
      <c r="D2042" s="56"/>
      <c r="E2042" s="56">
        <v>0.12</v>
      </c>
      <c r="F2042">
        <f>Table3[[#This Row],[DivPay]]*4</f>
        <v>0.48</v>
      </c>
      <c r="G2042" s="2">
        <f>Table3[[#This Row],[FwdDiv]]/Table3[[#This Row],[SharePrice]]</f>
        <v>7.0921985815602826E-3</v>
      </c>
    </row>
    <row r="2043" spans="2:7" ht="16" x14ac:dyDescent="0.2">
      <c r="B2043" s="57">
        <v>42160</v>
      </c>
      <c r="C2043" s="56">
        <v>68.37</v>
      </c>
      <c r="D2043" s="56"/>
      <c r="E2043" s="56">
        <v>0.12</v>
      </c>
      <c r="F2043">
        <f>Table3[[#This Row],[DivPay]]*4</f>
        <v>0.48</v>
      </c>
      <c r="G2043" s="2">
        <f>Table3[[#This Row],[FwdDiv]]/Table3[[#This Row],[SharePrice]]</f>
        <v>7.0206230802983757E-3</v>
      </c>
    </row>
    <row r="2044" spans="2:7" ht="16" x14ac:dyDescent="0.2">
      <c r="B2044" s="57">
        <v>42159</v>
      </c>
      <c r="C2044" s="56">
        <v>68.209999999999994</v>
      </c>
      <c r="D2044" s="56"/>
      <c r="E2044" s="56">
        <v>0.12</v>
      </c>
      <c r="F2044">
        <f>Table3[[#This Row],[DivPay]]*4</f>
        <v>0.48</v>
      </c>
      <c r="G2044" s="2">
        <f>Table3[[#This Row],[FwdDiv]]/Table3[[#This Row],[SharePrice]]</f>
        <v>7.0370913355812933E-3</v>
      </c>
    </row>
    <row r="2045" spans="2:7" ht="16" x14ac:dyDescent="0.2">
      <c r="B2045" s="57">
        <v>42158</v>
      </c>
      <c r="C2045" s="56">
        <v>68.95</v>
      </c>
      <c r="D2045" s="56"/>
      <c r="E2045" s="56">
        <v>0.12</v>
      </c>
      <c r="F2045">
        <f>Table3[[#This Row],[DivPay]]*4</f>
        <v>0.48</v>
      </c>
      <c r="G2045" s="2">
        <f>Table3[[#This Row],[FwdDiv]]/Table3[[#This Row],[SharePrice]]</f>
        <v>6.9615663524292964E-3</v>
      </c>
    </row>
    <row r="2046" spans="2:7" ht="16" x14ac:dyDescent="0.2">
      <c r="B2046" s="57">
        <v>42157</v>
      </c>
      <c r="C2046" s="56">
        <v>69.040000000000006</v>
      </c>
      <c r="D2046" s="56"/>
      <c r="E2046" s="56">
        <v>0.12</v>
      </c>
      <c r="F2046">
        <f>Table3[[#This Row],[DivPay]]*4</f>
        <v>0.48</v>
      </c>
      <c r="G2046" s="2">
        <f>Table3[[#This Row],[FwdDiv]]/Table3[[#This Row],[SharePrice]]</f>
        <v>6.9524913093858623E-3</v>
      </c>
    </row>
    <row r="2047" spans="2:7" ht="16" x14ac:dyDescent="0.2">
      <c r="B2047" s="57">
        <v>42156</v>
      </c>
      <c r="C2047" s="56">
        <v>69.11</v>
      </c>
      <c r="D2047" s="56"/>
      <c r="E2047" s="56">
        <v>0.12</v>
      </c>
      <c r="F2047">
        <f>Table3[[#This Row],[DivPay]]*4</f>
        <v>0.48</v>
      </c>
      <c r="G2047" s="2">
        <f>Table3[[#This Row],[FwdDiv]]/Table3[[#This Row],[SharePrice]]</f>
        <v>6.9454492837505424E-3</v>
      </c>
    </row>
    <row r="2048" spans="2:7" ht="16" x14ac:dyDescent="0.2">
      <c r="B2048" s="57">
        <v>42153</v>
      </c>
      <c r="C2048" s="56">
        <v>68.680000000000007</v>
      </c>
      <c r="D2048" s="56"/>
      <c r="E2048" s="56">
        <v>0.12</v>
      </c>
      <c r="F2048">
        <f>Table3[[#This Row],[DivPay]]*4</f>
        <v>0.48</v>
      </c>
      <c r="G2048" s="2">
        <f>Table3[[#This Row],[FwdDiv]]/Table3[[#This Row],[SharePrice]]</f>
        <v>6.9889341875364001E-3</v>
      </c>
    </row>
    <row r="2049" spans="2:7" ht="16" x14ac:dyDescent="0.2">
      <c r="B2049" s="57">
        <v>42152</v>
      </c>
      <c r="C2049" s="56">
        <v>69.56</v>
      </c>
      <c r="D2049" s="56"/>
      <c r="E2049" s="56">
        <v>0.12</v>
      </c>
      <c r="F2049">
        <f>Table3[[#This Row],[DivPay]]*4</f>
        <v>0.48</v>
      </c>
      <c r="G2049" s="2">
        <f>Table3[[#This Row],[FwdDiv]]/Table3[[#This Row],[SharePrice]]</f>
        <v>6.9005175388154108E-3</v>
      </c>
    </row>
    <row r="2050" spans="2:7" ht="16" x14ac:dyDescent="0.2">
      <c r="B2050" s="57">
        <v>42151</v>
      </c>
      <c r="C2050" s="56">
        <v>69.489999999999995</v>
      </c>
      <c r="D2050" s="56"/>
      <c r="E2050" s="56">
        <v>0.12</v>
      </c>
      <c r="F2050">
        <f>Table3[[#This Row],[DivPay]]*4</f>
        <v>0.48</v>
      </c>
      <c r="G2050" s="2">
        <f>Table3[[#This Row],[FwdDiv]]/Table3[[#This Row],[SharePrice]]</f>
        <v>6.9074687005324506E-3</v>
      </c>
    </row>
    <row r="2051" spans="2:7" ht="16" x14ac:dyDescent="0.2">
      <c r="B2051" s="57">
        <v>42150</v>
      </c>
      <c r="C2051" s="56">
        <v>68.540000000000006</v>
      </c>
      <c r="D2051" s="56"/>
      <c r="E2051" s="56">
        <v>0.12</v>
      </c>
      <c r="F2051">
        <f>Table3[[#This Row],[DivPay]]*4</f>
        <v>0.48</v>
      </c>
      <c r="G2051" s="2">
        <f>Table3[[#This Row],[FwdDiv]]/Table3[[#This Row],[SharePrice]]</f>
        <v>7.0032098044937258E-3</v>
      </c>
    </row>
    <row r="2052" spans="2:7" ht="16" x14ac:dyDescent="0.2">
      <c r="B2052" s="57">
        <v>42146</v>
      </c>
      <c r="C2052" s="56">
        <v>69.62</v>
      </c>
      <c r="D2052" s="56"/>
      <c r="E2052" s="56">
        <v>0.12</v>
      </c>
      <c r="F2052">
        <f>Table3[[#This Row],[DivPay]]*4</f>
        <v>0.48</v>
      </c>
      <c r="G2052" s="2">
        <f>Table3[[#This Row],[FwdDiv]]/Table3[[#This Row],[SharePrice]]</f>
        <v>6.8945705257110017E-3</v>
      </c>
    </row>
    <row r="2053" spans="2:7" ht="16" x14ac:dyDescent="0.2">
      <c r="B2053" s="57">
        <v>42145</v>
      </c>
      <c r="C2053" s="56">
        <v>69.37</v>
      </c>
      <c r="D2053" s="56"/>
      <c r="E2053" s="56">
        <v>0.12</v>
      </c>
      <c r="F2053">
        <f>Table3[[#This Row],[DivPay]]*4</f>
        <v>0.48</v>
      </c>
      <c r="G2053" s="2">
        <f>Table3[[#This Row],[FwdDiv]]/Table3[[#This Row],[SharePrice]]</f>
        <v>6.9194176156840122E-3</v>
      </c>
    </row>
    <row r="2054" spans="2:7" ht="16" x14ac:dyDescent="0.2">
      <c r="B2054" s="57">
        <v>42144</v>
      </c>
      <c r="C2054" s="56">
        <v>69.78</v>
      </c>
      <c r="D2054" s="56"/>
      <c r="E2054" s="56">
        <v>0.12</v>
      </c>
      <c r="F2054">
        <f>Table3[[#This Row],[DivPay]]*4</f>
        <v>0.48</v>
      </c>
      <c r="G2054" s="2">
        <f>Table3[[#This Row],[FwdDiv]]/Table3[[#This Row],[SharePrice]]</f>
        <v>6.8787618228718823E-3</v>
      </c>
    </row>
    <row r="2055" spans="2:7" ht="16" x14ac:dyDescent="0.2">
      <c r="B2055" s="57">
        <v>42143</v>
      </c>
      <c r="C2055" s="56">
        <v>70.16</v>
      </c>
      <c r="D2055" s="56"/>
      <c r="E2055" s="56">
        <v>0.12</v>
      </c>
      <c r="F2055">
        <f>Table3[[#This Row],[DivPay]]*4</f>
        <v>0.48</v>
      </c>
      <c r="G2055" s="2">
        <f>Table3[[#This Row],[FwdDiv]]/Table3[[#This Row],[SharePrice]]</f>
        <v>6.8415051311288486E-3</v>
      </c>
    </row>
    <row r="2056" spans="2:7" ht="16" x14ac:dyDescent="0.2">
      <c r="B2056" s="57">
        <v>42142</v>
      </c>
      <c r="C2056" s="56">
        <v>70</v>
      </c>
      <c r="D2056" s="56"/>
      <c r="E2056" s="56">
        <v>0.12</v>
      </c>
      <c r="F2056">
        <f>Table3[[#This Row],[DivPay]]*4</f>
        <v>0.48</v>
      </c>
      <c r="G2056" s="2">
        <f>Table3[[#This Row],[FwdDiv]]/Table3[[#This Row],[SharePrice]]</f>
        <v>6.8571428571428568E-3</v>
      </c>
    </row>
    <row r="2057" spans="2:7" ht="16" x14ac:dyDescent="0.2">
      <c r="B2057" s="57">
        <v>42139</v>
      </c>
      <c r="C2057" s="56">
        <v>69.569999999999993</v>
      </c>
      <c r="D2057" s="56"/>
      <c r="E2057" s="56">
        <v>0.12</v>
      </c>
      <c r="F2057">
        <f>Table3[[#This Row],[DivPay]]*4</f>
        <v>0.48</v>
      </c>
      <c r="G2057" s="2">
        <f>Table3[[#This Row],[FwdDiv]]/Table3[[#This Row],[SharePrice]]</f>
        <v>6.8995256576110395E-3</v>
      </c>
    </row>
    <row r="2058" spans="2:7" ht="16" x14ac:dyDescent="0.2">
      <c r="B2058" s="57">
        <v>42138</v>
      </c>
      <c r="C2058" s="56">
        <v>70</v>
      </c>
      <c r="D2058" s="56"/>
      <c r="E2058" s="56">
        <v>0.12</v>
      </c>
      <c r="F2058">
        <f>Table3[[#This Row],[DivPay]]*4</f>
        <v>0.48</v>
      </c>
      <c r="G2058" s="2">
        <f>Table3[[#This Row],[FwdDiv]]/Table3[[#This Row],[SharePrice]]</f>
        <v>6.8571428571428568E-3</v>
      </c>
    </row>
    <row r="2059" spans="2:7" ht="16" x14ac:dyDescent="0.2">
      <c r="B2059" s="57">
        <v>42137</v>
      </c>
      <c r="C2059" s="56">
        <v>68.650000000000006</v>
      </c>
      <c r="D2059" s="56">
        <v>0.12</v>
      </c>
      <c r="E2059" s="56">
        <v>0.12</v>
      </c>
      <c r="F2059">
        <f>Table3[[#This Row],[DivPay]]*4</f>
        <v>0.48</v>
      </c>
      <c r="G2059" s="2">
        <f>Table3[[#This Row],[FwdDiv]]/Table3[[#This Row],[SharePrice]]</f>
        <v>6.991988346686088E-3</v>
      </c>
    </row>
    <row r="2060" spans="2:7" ht="16" x14ac:dyDescent="0.2">
      <c r="B2060" s="57">
        <v>42136</v>
      </c>
      <c r="C2060" s="56">
        <v>68.69</v>
      </c>
      <c r="D2060" s="56"/>
      <c r="E2060" s="56">
        <v>0.12</v>
      </c>
      <c r="F2060">
        <f>Table3[[#This Row],[DivPay]]*4</f>
        <v>0.48</v>
      </c>
      <c r="G2060" s="2">
        <f>Table3[[#This Row],[FwdDiv]]/Table3[[#This Row],[SharePrice]]</f>
        <v>6.9879167273256661E-3</v>
      </c>
    </row>
    <row r="2061" spans="2:7" ht="16" x14ac:dyDescent="0.2">
      <c r="B2061" s="57">
        <v>42135</v>
      </c>
      <c r="C2061" s="56">
        <v>69.02</v>
      </c>
      <c r="D2061" s="56"/>
      <c r="E2061" s="56">
        <v>0.12</v>
      </c>
      <c r="F2061">
        <f>Table3[[#This Row],[DivPay]]*4</f>
        <v>0.48</v>
      </c>
      <c r="G2061" s="2">
        <f>Table3[[#This Row],[FwdDiv]]/Table3[[#This Row],[SharePrice]]</f>
        <v>6.9545059403071574E-3</v>
      </c>
    </row>
    <row r="2062" spans="2:7" ht="16" x14ac:dyDescent="0.2">
      <c r="B2062" s="57">
        <v>42132</v>
      </c>
      <c r="C2062" s="56">
        <v>69.47</v>
      </c>
      <c r="D2062" s="56"/>
      <c r="E2062" s="56">
        <v>0.12</v>
      </c>
      <c r="F2062">
        <f>Table3[[#This Row],[DivPay]]*4</f>
        <v>0.48</v>
      </c>
      <c r="G2062" s="2">
        <f>Table3[[#This Row],[FwdDiv]]/Table3[[#This Row],[SharePrice]]</f>
        <v>6.9094573197063481E-3</v>
      </c>
    </row>
    <row r="2063" spans="2:7" ht="16" x14ac:dyDescent="0.2">
      <c r="B2063" s="57">
        <v>42131</v>
      </c>
      <c r="C2063" s="56">
        <v>66.58</v>
      </c>
      <c r="D2063" s="56"/>
      <c r="E2063" s="56">
        <v>0.12</v>
      </c>
      <c r="F2063">
        <f>Table3[[#This Row],[DivPay]]*4</f>
        <v>0.48</v>
      </c>
      <c r="G2063" s="2">
        <f>Table3[[#This Row],[FwdDiv]]/Table3[[#This Row],[SharePrice]]</f>
        <v>7.2093721838389904E-3</v>
      </c>
    </row>
    <row r="2064" spans="2:7" ht="16" x14ac:dyDescent="0.2">
      <c r="B2064" s="57">
        <v>42130</v>
      </c>
      <c r="C2064" s="56">
        <v>65.67</v>
      </c>
      <c r="D2064" s="56"/>
      <c r="E2064" s="56">
        <v>0.12</v>
      </c>
      <c r="F2064">
        <f>Table3[[#This Row],[DivPay]]*4</f>
        <v>0.48</v>
      </c>
      <c r="G2064" s="2">
        <f>Table3[[#This Row],[FwdDiv]]/Table3[[#This Row],[SharePrice]]</f>
        <v>7.3092736409319323E-3</v>
      </c>
    </row>
    <row r="2065" spans="2:7" ht="16" x14ac:dyDescent="0.2">
      <c r="B2065" s="57">
        <v>42129</v>
      </c>
      <c r="C2065" s="56">
        <v>65.959999999999994</v>
      </c>
      <c r="D2065" s="56"/>
      <c r="E2065" s="56">
        <v>0.12</v>
      </c>
      <c r="F2065">
        <f>Table3[[#This Row],[DivPay]]*4</f>
        <v>0.48</v>
      </c>
      <c r="G2065" s="2">
        <f>Table3[[#This Row],[FwdDiv]]/Table3[[#This Row],[SharePrice]]</f>
        <v>7.2771376591873865E-3</v>
      </c>
    </row>
    <row r="2066" spans="2:7" ht="16" x14ac:dyDescent="0.2">
      <c r="B2066" s="57">
        <v>42128</v>
      </c>
      <c r="C2066" s="56">
        <v>65.58</v>
      </c>
      <c r="D2066" s="56"/>
      <c r="E2066" s="56">
        <v>0.12</v>
      </c>
      <c r="F2066">
        <f>Table3[[#This Row],[DivPay]]*4</f>
        <v>0.48</v>
      </c>
      <c r="G2066" s="2">
        <f>Table3[[#This Row],[FwdDiv]]/Table3[[#This Row],[SharePrice]]</f>
        <v>7.3193046660567241E-3</v>
      </c>
    </row>
    <row r="2067" spans="2:7" ht="16" x14ac:dyDescent="0.2">
      <c r="B2067" s="57">
        <v>42125</v>
      </c>
      <c r="C2067" s="56">
        <v>65.77</v>
      </c>
      <c r="D2067" s="56"/>
      <c r="E2067" s="56">
        <v>0.12</v>
      </c>
      <c r="F2067">
        <f>Table3[[#This Row],[DivPay]]*4</f>
        <v>0.48</v>
      </c>
      <c r="G2067" s="2">
        <f>Table3[[#This Row],[FwdDiv]]/Table3[[#This Row],[SharePrice]]</f>
        <v>7.298160255435609E-3</v>
      </c>
    </row>
    <row r="2068" spans="2:7" ht="16" x14ac:dyDescent="0.2">
      <c r="B2068" s="57">
        <v>42124</v>
      </c>
      <c r="C2068" s="56">
        <v>66.05</v>
      </c>
      <c r="D2068" s="56"/>
      <c r="E2068" s="56">
        <v>0.12</v>
      </c>
      <c r="F2068">
        <f>Table3[[#This Row],[DivPay]]*4</f>
        <v>0.48</v>
      </c>
      <c r="G2068" s="2">
        <f>Table3[[#This Row],[FwdDiv]]/Table3[[#This Row],[SharePrice]]</f>
        <v>7.267221801665405E-3</v>
      </c>
    </row>
    <row r="2069" spans="2:7" ht="16" x14ac:dyDescent="0.2">
      <c r="B2069" s="57">
        <v>42123</v>
      </c>
      <c r="C2069" s="56">
        <v>67.34</v>
      </c>
      <c r="D2069" s="56"/>
      <c r="E2069" s="56">
        <v>0.12</v>
      </c>
      <c r="F2069">
        <f>Table3[[#This Row],[DivPay]]*4</f>
        <v>0.48</v>
      </c>
      <c r="G2069" s="2">
        <f>Table3[[#This Row],[FwdDiv]]/Table3[[#This Row],[SharePrice]]</f>
        <v>7.128007128007127E-3</v>
      </c>
    </row>
    <row r="2070" spans="2:7" ht="16" x14ac:dyDescent="0.2">
      <c r="B2070" s="57">
        <v>42122</v>
      </c>
      <c r="C2070" s="56">
        <v>66.77</v>
      </c>
      <c r="D2070" s="56"/>
      <c r="E2070" s="56">
        <v>0.12</v>
      </c>
      <c r="F2070">
        <f>Table3[[#This Row],[DivPay]]*4</f>
        <v>0.48</v>
      </c>
      <c r="G2070" s="2">
        <f>Table3[[#This Row],[FwdDiv]]/Table3[[#This Row],[SharePrice]]</f>
        <v>7.1888572712295942E-3</v>
      </c>
    </row>
    <row r="2071" spans="2:7" ht="16" x14ac:dyDescent="0.2">
      <c r="B2071" s="57">
        <v>42121</v>
      </c>
      <c r="C2071" s="56">
        <v>67.099999999999994</v>
      </c>
      <c r="D2071" s="56"/>
      <c r="E2071" s="56">
        <v>0.12</v>
      </c>
      <c r="F2071">
        <f>Table3[[#This Row],[DivPay]]*4</f>
        <v>0.48</v>
      </c>
      <c r="G2071" s="2">
        <f>Table3[[#This Row],[FwdDiv]]/Table3[[#This Row],[SharePrice]]</f>
        <v>7.1535022354694486E-3</v>
      </c>
    </row>
    <row r="2072" spans="2:7" ht="16" x14ac:dyDescent="0.2">
      <c r="B2072" s="57">
        <v>42118</v>
      </c>
      <c r="C2072" s="56">
        <v>67.48</v>
      </c>
      <c r="D2072" s="56"/>
      <c r="E2072" s="56">
        <v>0.12</v>
      </c>
      <c r="F2072">
        <f>Table3[[#This Row],[DivPay]]*4</f>
        <v>0.48</v>
      </c>
      <c r="G2072" s="2">
        <f>Table3[[#This Row],[FwdDiv]]/Table3[[#This Row],[SharePrice]]</f>
        <v>7.1132187314759919E-3</v>
      </c>
    </row>
    <row r="2073" spans="2:7" ht="16" x14ac:dyDescent="0.2">
      <c r="B2073" s="57">
        <v>42117</v>
      </c>
      <c r="C2073" s="56">
        <v>67.72</v>
      </c>
      <c r="D2073" s="56"/>
      <c r="E2073" s="56">
        <v>0.12</v>
      </c>
      <c r="F2073">
        <f>Table3[[#This Row],[DivPay]]*4</f>
        <v>0.48</v>
      </c>
      <c r="G2073" s="2">
        <f>Table3[[#This Row],[FwdDiv]]/Table3[[#This Row],[SharePrice]]</f>
        <v>7.0880094506792675E-3</v>
      </c>
    </row>
    <row r="2074" spans="2:7" ht="16" x14ac:dyDescent="0.2">
      <c r="B2074" s="57">
        <v>42116</v>
      </c>
      <c r="C2074" s="56">
        <v>68.010000000000005</v>
      </c>
      <c r="D2074" s="56"/>
      <c r="E2074" s="56">
        <v>0.12</v>
      </c>
      <c r="F2074">
        <f>Table3[[#This Row],[DivPay]]*4</f>
        <v>0.48</v>
      </c>
      <c r="G2074" s="2">
        <f>Table3[[#This Row],[FwdDiv]]/Table3[[#This Row],[SharePrice]]</f>
        <v>7.0577856197617988E-3</v>
      </c>
    </row>
    <row r="2075" spans="2:7" ht="16" x14ac:dyDescent="0.2">
      <c r="B2075" s="57">
        <v>42115</v>
      </c>
      <c r="C2075" s="56">
        <v>65.349999999999994</v>
      </c>
      <c r="D2075" s="56"/>
      <c r="E2075" s="56">
        <v>0.12</v>
      </c>
      <c r="F2075">
        <f>Table3[[#This Row],[DivPay]]*4</f>
        <v>0.48</v>
      </c>
      <c r="G2075" s="2">
        <f>Table3[[#This Row],[FwdDiv]]/Table3[[#This Row],[SharePrice]]</f>
        <v>7.3450650344299923E-3</v>
      </c>
    </row>
    <row r="2076" spans="2:7" ht="16" x14ac:dyDescent="0.2">
      <c r="B2076" s="57">
        <v>42114</v>
      </c>
      <c r="C2076" s="56">
        <v>64.72</v>
      </c>
      <c r="D2076" s="56"/>
      <c r="E2076" s="56">
        <v>0.12</v>
      </c>
      <c r="F2076">
        <f>Table3[[#This Row],[DivPay]]*4</f>
        <v>0.48</v>
      </c>
      <c r="G2076" s="2">
        <f>Table3[[#This Row],[FwdDiv]]/Table3[[#This Row],[SharePrice]]</f>
        <v>7.4165636588380719E-3</v>
      </c>
    </row>
    <row r="2077" spans="2:7" ht="16" x14ac:dyDescent="0.2">
      <c r="B2077" s="57">
        <v>42111</v>
      </c>
      <c r="C2077" s="56">
        <v>64.52</v>
      </c>
      <c r="D2077" s="56"/>
      <c r="E2077" s="56">
        <v>0.12</v>
      </c>
      <c r="F2077">
        <f>Table3[[#This Row],[DivPay]]*4</f>
        <v>0.48</v>
      </c>
      <c r="G2077" s="2">
        <f>Table3[[#This Row],[FwdDiv]]/Table3[[#This Row],[SharePrice]]</f>
        <v>7.4395536267823931E-3</v>
      </c>
    </row>
    <row r="2078" spans="2:7" ht="16" x14ac:dyDescent="0.2">
      <c r="B2078" s="57">
        <v>42110</v>
      </c>
      <c r="C2078" s="56">
        <v>65.650000000000006</v>
      </c>
      <c r="D2078" s="56"/>
      <c r="E2078" s="56">
        <v>0.12</v>
      </c>
      <c r="F2078">
        <f>Table3[[#This Row],[DivPay]]*4</f>
        <v>0.48</v>
      </c>
      <c r="G2078" s="2">
        <f>Table3[[#This Row],[FwdDiv]]/Table3[[#This Row],[SharePrice]]</f>
        <v>7.3115003808073105E-3</v>
      </c>
    </row>
    <row r="2079" spans="2:7" ht="16" x14ac:dyDescent="0.2">
      <c r="B2079" s="57">
        <v>42109</v>
      </c>
      <c r="C2079" s="56">
        <v>65.680000000000007</v>
      </c>
      <c r="D2079" s="56"/>
      <c r="E2079" s="56">
        <v>0.12</v>
      </c>
      <c r="F2079">
        <f>Table3[[#This Row],[DivPay]]*4</f>
        <v>0.48</v>
      </c>
      <c r="G2079" s="2">
        <f>Table3[[#This Row],[FwdDiv]]/Table3[[#This Row],[SharePrice]]</f>
        <v>7.3081607795371486E-3</v>
      </c>
    </row>
    <row r="2080" spans="2:7" ht="16" x14ac:dyDescent="0.2">
      <c r="B2080" s="57">
        <v>42108</v>
      </c>
      <c r="C2080" s="56">
        <v>65.53</v>
      </c>
      <c r="D2080" s="56"/>
      <c r="E2080" s="56">
        <v>0.12</v>
      </c>
      <c r="F2080">
        <f>Table3[[#This Row],[DivPay]]*4</f>
        <v>0.48</v>
      </c>
      <c r="G2080" s="2">
        <f>Table3[[#This Row],[FwdDiv]]/Table3[[#This Row],[SharePrice]]</f>
        <v>7.324889363650236E-3</v>
      </c>
    </row>
    <row r="2081" spans="2:7" ht="16" x14ac:dyDescent="0.2">
      <c r="B2081" s="57">
        <v>42107</v>
      </c>
      <c r="C2081" s="56">
        <v>65.61</v>
      </c>
      <c r="D2081" s="56"/>
      <c r="E2081" s="56">
        <v>0.12</v>
      </c>
      <c r="F2081">
        <f>Table3[[#This Row],[DivPay]]*4</f>
        <v>0.48</v>
      </c>
      <c r="G2081" s="2">
        <f>Table3[[#This Row],[FwdDiv]]/Table3[[#This Row],[SharePrice]]</f>
        <v>7.3159579332418836E-3</v>
      </c>
    </row>
    <row r="2082" spans="2:7" ht="16" x14ac:dyDescent="0.2">
      <c r="B2082" s="57">
        <v>42104</v>
      </c>
      <c r="C2082" s="56">
        <v>66.34</v>
      </c>
      <c r="D2082" s="56"/>
      <c r="E2082" s="56">
        <v>0.12</v>
      </c>
      <c r="F2082">
        <f>Table3[[#This Row],[DivPay]]*4</f>
        <v>0.48</v>
      </c>
      <c r="G2082" s="2">
        <f>Table3[[#This Row],[FwdDiv]]/Table3[[#This Row],[SharePrice]]</f>
        <v>7.2354537232438947E-3</v>
      </c>
    </row>
    <row r="2083" spans="2:7" ht="16" x14ac:dyDescent="0.2">
      <c r="B2083" s="57">
        <v>42103</v>
      </c>
      <c r="C2083" s="56">
        <v>66.44</v>
      </c>
      <c r="D2083" s="56"/>
      <c r="E2083" s="56">
        <v>0.12</v>
      </c>
      <c r="F2083">
        <f>Table3[[#This Row],[DivPay]]*4</f>
        <v>0.48</v>
      </c>
      <c r="G2083" s="2">
        <f>Table3[[#This Row],[FwdDiv]]/Table3[[#This Row],[SharePrice]]</f>
        <v>7.2245635159542444E-3</v>
      </c>
    </row>
    <row r="2084" spans="2:7" ht="16" x14ac:dyDescent="0.2">
      <c r="B2084" s="57">
        <v>42102</v>
      </c>
      <c r="C2084" s="56">
        <v>66.5</v>
      </c>
      <c r="D2084" s="56"/>
      <c r="E2084" s="56">
        <v>0.12</v>
      </c>
      <c r="F2084">
        <f>Table3[[#This Row],[DivPay]]*4</f>
        <v>0.48</v>
      </c>
      <c r="G2084" s="2">
        <f>Table3[[#This Row],[FwdDiv]]/Table3[[#This Row],[SharePrice]]</f>
        <v>7.218045112781955E-3</v>
      </c>
    </row>
    <row r="2085" spans="2:7" ht="16" x14ac:dyDescent="0.2">
      <c r="B2085" s="57">
        <v>42101</v>
      </c>
      <c r="C2085" s="56">
        <v>65.8</v>
      </c>
      <c r="D2085" s="56"/>
      <c r="E2085" s="56">
        <v>0.12</v>
      </c>
      <c r="F2085">
        <f>Table3[[#This Row],[DivPay]]*4</f>
        <v>0.48</v>
      </c>
      <c r="G2085" s="2">
        <f>Table3[[#This Row],[FwdDiv]]/Table3[[#This Row],[SharePrice]]</f>
        <v>7.29483282674772E-3</v>
      </c>
    </row>
    <row r="2086" spans="2:7" ht="16" x14ac:dyDescent="0.2">
      <c r="B2086" s="57">
        <v>42100</v>
      </c>
      <c r="C2086" s="56">
        <v>65.2</v>
      </c>
      <c r="D2086" s="56"/>
      <c r="E2086" s="56">
        <v>0.12</v>
      </c>
      <c r="F2086">
        <f>Table3[[#This Row],[DivPay]]*4</f>
        <v>0.48</v>
      </c>
      <c r="G2086" s="2">
        <f>Table3[[#This Row],[FwdDiv]]/Table3[[#This Row],[SharePrice]]</f>
        <v>7.3619631901840482E-3</v>
      </c>
    </row>
    <row r="2087" spans="2:7" ht="16" x14ac:dyDescent="0.2">
      <c r="B2087" s="57">
        <v>42096</v>
      </c>
      <c r="C2087" s="56">
        <v>65.290000000000006</v>
      </c>
      <c r="D2087" s="56"/>
      <c r="E2087" s="56">
        <v>0.12</v>
      </c>
      <c r="F2087">
        <f>Table3[[#This Row],[DivPay]]*4</f>
        <v>0.48</v>
      </c>
      <c r="G2087" s="2">
        <f>Table3[[#This Row],[FwdDiv]]/Table3[[#This Row],[SharePrice]]</f>
        <v>7.3518149793230193E-3</v>
      </c>
    </row>
    <row r="2088" spans="2:7" ht="16" x14ac:dyDescent="0.2">
      <c r="B2088" s="57">
        <v>42095</v>
      </c>
      <c r="C2088" s="56">
        <v>65.180000000000007</v>
      </c>
      <c r="D2088" s="56"/>
      <c r="E2088" s="56">
        <v>0.12</v>
      </c>
      <c r="F2088">
        <f>Table3[[#This Row],[DivPay]]*4</f>
        <v>0.48</v>
      </c>
      <c r="G2088" s="2">
        <f>Table3[[#This Row],[FwdDiv]]/Table3[[#This Row],[SharePrice]]</f>
        <v>7.3642221540349793E-3</v>
      </c>
    </row>
    <row r="2089" spans="2:7" ht="16" x14ac:dyDescent="0.2">
      <c r="B2089" s="57">
        <v>42094</v>
      </c>
      <c r="C2089" s="56">
        <v>65.41</v>
      </c>
      <c r="D2089" s="56"/>
      <c r="E2089" s="56">
        <v>0.12</v>
      </c>
      <c r="F2089">
        <f>Table3[[#This Row],[DivPay]]*4</f>
        <v>0.48</v>
      </c>
      <c r="G2089" s="2">
        <f>Table3[[#This Row],[FwdDiv]]/Table3[[#This Row],[SharePrice]]</f>
        <v>7.3383274728634771E-3</v>
      </c>
    </row>
    <row r="2090" spans="2:7" ht="16" x14ac:dyDescent="0.2">
      <c r="B2090" s="57">
        <v>42093</v>
      </c>
      <c r="C2090" s="56">
        <v>65.66</v>
      </c>
      <c r="D2090" s="56"/>
      <c r="E2090" s="56">
        <v>0.12</v>
      </c>
      <c r="F2090">
        <f>Table3[[#This Row],[DivPay]]*4</f>
        <v>0.48</v>
      </c>
      <c r="G2090" s="2">
        <f>Table3[[#This Row],[FwdDiv]]/Table3[[#This Row],[SharePrice]]</f>
        <v>7.3103868413036859E-3</v>
      </c>
    </row>
    <row r="2091" spans="2:7" ht="16" x14ac:dyDescent="0.2">
      <c r="B2091" s="57">
        <v>42090</v>
      </c>
      <c r="C2091" s="56">
        <v>65.540000000000006</v>
      </c>
      <c r="D2091" s="56"/>
      <c r="E2091" s="56">
        <v>0.12</v>
      </c>
      <c r="F2091">
        <f>Table3[[#This Row],[DivPay]]*4</f>
        <v>0.48</v>
      </c>
      <c r="G2091" s="2">
        <f>Table3[[#This Row],[FwdDiv]]/Table3[[#This Row],[SharePrice]]</f>
        <v>7.3237717424473594E-3</v>
      </c>
    </row>
    <row r="2092" spans="2:7" ht="16" x14ac:dyDescent="0.2">
      <c r="B2092" s="57">
        <v>42089</v>
      </c>
      <c r="C2092" s="56">
        <v>65.59</v>
      </c>
      <c r="D2092" s="56"/>
      <c r="E2092" s="56">
        <v>0.12</v>
      </c>
      <c r="F2092">
        <f>Table3[[#This Row],[DivPay]]*4</f>
        <v>0.48</v>
      </c>
      <c r="G2092" s="2">
        <f>Table3[[#This Row],[FwdDiv]]/Table3[[#This Row],[SharePrice]]</f>
        <v>7.3181887482847985E-3</v>
      </c>
    </row>
    <row r="2093" spans="2:7" ht="16" x14ac:dyDescent="0.2">
      <c r="B2093" s="57">
        <v>42088</v>
      </c>
      <c r="C2093" s="56">
        <v>65.73</v>
      </c>
      <c r="D2093" s="56"/>
      <c r="E2093" s="56">
        <v>0.12</v>
      </c>
      <c r="F2093">
        <f>Table3[[#This Row],[DivPay]]*4</f>
        <v>0.48</v>
      </c>
      <c r="G2093" s="2">
        <f>Table3[[#This Row],[FwdDiv]]/Table3[[#This Row],[SharePrice]]</f>
        <v>7.3026015518028288E-3</v>
      </c>
    </row>
    <row r="2094" spans="2:7" ht="16" x14ac:dyDescent="0.2">
      <c r="B2094" s="57">
        <v>42087</v>
      </c>
      <c r="C2094" s="56">
        <v>67.099999999999994</v>
      </c>
      <c r="D2094" s="56"/>
      <c r="E2094" s="56">
        <v>0.12</v>
      </c>
      <c r="F2094">
        <f>Table3[[#This Row],[DivPay]]*4</f>
        <v>0.48</v>
      </c>
      <c r="G2094" s="2">
        <f>Table3[[#This Row],[FwdDiv]]/Table3[[#This Row],[SharePrice]]</f>
        <v>7.1535022354694486E-3</v>
      </c>
    </row>
    <row r="2095" spans="2:7" ht="16" x14ac:dyDescent="0.2">
      <c r="B2095" s="57">
        <v>42086</v>
      </c>
      <c r="C2095" s="56">
        <v>67.08</v>
      </c>
      <c r="D2095" s="56"/>
      <c r="E2095" s="56">
        <v>0.12</v>
      </c>
      <c r="F2095">
        <f>Table3[[#This Row],[DivPay]]*4</f>
        <v>0.48</v>
      </c>
      <c r="G2095" s="2">
        <f>Table3[[#This Row],[FwdDiv]]/Table3[[#This Row],[SharePrice]]</f>
        <v>7.1556350626118068E-3</v>
      </c>
    </row>
    <row r="2096" spans="2:7" ht="16" x14ac:dyDescent="0.2">
      <c r="B2096" s="57">
        <v>42083</v>
      </c>
      <c r="C2096" s="56">
        <v>67.41</v>
      </c>
      <c r="D2096" s="56"/>
      <c r="E2096" s="56">
        <v>0.12</v>
      </c>
      <c r="F2096">
        <f>Table3[[#This Row],[DivPay]]*4</f>
        <v>0.48</v>
      </c>
      <c r="G2096" s="2">
        <f>Table3[[#This Row],[FwdDiv]]/Table3[[#This Row],[SharePrice]]</f>
        <v>7.1206052514463727E-3</v>
      </c>
    </row>
    <row r="2097" spans="2:7" ht="16" x14ac:dyDescent="0.2">
      <c r="B2097" s="57">
        <v>42082</v>
      </c>
      <c r="C2097" s="56">
        <v>66.81</v>
      </c>
      <c r="D2097" s="56"/>
      <c r="E2097" s="56">
        <v>0.12</v>
      </c>
      <c r="F2097">
        <f>Table3[[#This Row],[DivPay]]*4</f>
        <v>0.48</v>
      </c>
      <c r="G2097" s="2">
        <f>Table3[[#This Row],[FwdDiv]]/Table3[[#This Row],[SharePrice]]</f>
        <v>7.1845532105972157E-3</v>
      </c>
    </row>
    <row r="2098" spans="2:7" ht="16" x14ac:dyDescent="0.2">
      <c r="B2098" s="57">
        <v>42081</v>
      </c>
      <c r="C2098" s="56">
        <v>66.92</v>
      </c>
      <c r="D2098" s="56"/>
      <c r="E2098" s="56">
        <v>0.12</v>
      </c>
      <c r="F2098">
        <f>Table3[[#This Row],[DivPay]]*4</f>
        <v>0.48</v>
      </c>
      <c r="G2098" s="2">
        <f>Table3[[#This Row],[FwdDiv]]/Table3[[#This Row],[SharePrice]]</f>
        <v>7.172743574417214E-3</v>
      </c>
    </row>
    <row r="2099" spans="2:7" ht="16" x14ac:dyDescent="0.2">
      <c r="B2099" s="57">
        <v>42080</v>
      </c>
      <c r="C2099" s="56">
        <v>66.13</v>
      </c>
      <c r="D2099" s="56"/>
      <c r="E2099" s="56">
        <v>0.12</v>
      </c>
      <c r="F2099">
        <f>Table3[[#This Row],[DivPay]]*4</f>
        <v>0.48</v>
      </c>
      <c r="G2099" s="2">
        <f>Table3[[#This Row],[FwdDiv]]/Table3[[#This Row],[SharePrice]]</f>
        <v>7.2584303644336913E-3</v>
      </c>
    </row>
    <row r="2100" spans="2:7" ht="16" x14ac:dyDescent="0.2">
      <c r="B2100" s="57">
        <v>42079</v>
      </c>
      <c r="C2100" s="56">
        <v>67.260000000000005</v>
      </c>
      <c r="D2100" s="56"/>
      <c r="E2100" s="56">
        <v>0.12</v>
      </c>
      <c r="F2100">
        <f>Table3[[#This Row],[DivPay]]*4</f>
        <v>0.48</v>
      </c>
      <c r="G2100" s="2">
        <f>Table3[[#This Row],[FwdDiv]]/Table3[[#This Row],[SharePrice]]</f>
        <v>7.1364852809991074E-3</v>
      </c>
    </row>
    <row r="2101" spans="2:7" ht="16" x14ac:dyDescent="0.2">
      <c r="B2101" s="57">
        <v>42076</v>
      </c>
      <c r="C2101" s="56">
        <v>66.260000000000005</v>
      </c>
      <c r="D2101" s="56"/>
      <c r="E2101" s="56">
        <v>0.12</v>
      </c>
      <c r="F2101">
        <f>Table3[[#This Row],[DivPay]]*4</f>
        <v>0.48</v>
      </c>
      <c r="G2101" s="2">
        <f>Table3[[#This Row],[FwdDiv]]/Table3[[#This Row],[SharePrice]]</f>
        <v>7.2441895562933888E-3</v>
      </c>
    </row>
    <row r="2102" spans="2:7" ht="16" x14ac:dyDescent="0.2">
      <c r="B2102" s="57">
        <v>42075</v>
      </c>
      <c r="C2102" s="56">
        <v>67.400000000000006</v>
      </c>
      <c r="D2102" s="56"/>
      <c r="E2102" s="56">
        <v>0.12</v>
      </c>
      <c r="F2102">
        <f>Table3[[#This Row],[DivPay]]*4</f>
        <v>0.48</v>
      </c>
      <c r="G2102" s="2">
        <f>Table3[[#This Row],[FwdDiv]]/Table3[[#This Row],[SharePrice]]</f>
        <v>7.1216617210682481E-3</v>
      </c>
    </row>
    <row r="2103" spans="2:7" ht="16" x14ac:dyDescent="0.2">
      <c r="B2103" s="57">
        <v>42074</v>
      </c>
      <c r="C2103" s="56">
        <v>66.19</v>
      </c>
      <c r="D2103" s="56"/>
      <c r="E2103" s="56">
        <v>0.12</v>
      </c>
      <c r="F2103">
        <f>Table3[[#This Row],[DivPay]]*4</f>
        <v>0.48</v>
      </c>
      <c r="G2103" s="2">
        <f>Table3[[#This Row],[FwdDiv]]/Table3[[#This Row],[SharePrice]]</f>
        <v>7.2518507327390845E-3</v>
      </c>
    </row>
    <row r="2104" spans="2:7" ht="16" x14ac:dyDescent="0.2">
      <c r="B2104" s="57">
        <v>42073</v>
      </c>
      <c r="C2104" s="56">
        <v>66.3</v>
      </c>
      <c r="D2104" s="56"/>
      <c r="E2104" s="56">
        <v>0.12</v>
      </c>
      <c r="F2104">
        <f>Table3[[#This Row],[DivPay]]*4</f>
        <v>0.48</v>
      </c>
      <c r="G2104" s="2">
        <f>Table3[[#This Row],[FwdDiv]]/Table3[[#This Row],[SharePrice]]</f>
        <v>7.2398190045248872E-3</v>
      </c>
    </row>
    <row r="2105" spans="2:7" ht="16" x14ac:dyDescent="0.2">
      <c r="B2105" s="57">
        <v>42072</v>
      </c>
      <c r="C2105" s="56">
        <v>67.86</v>
      </c>
      <c r="D2105" s="56"/>
      <c r="E2105" s="56">
        <v>0.12</v>
      </c>
      <c r="F2105">
        <f>Table3[[#This Row],[DivPay]]*4</f>
        <v>0.48</v>
      </c>
      <c r="G2105" s="2">
        <f>Table3[[#This Row],[FwdDiv]]/Table3[[#This Row],[SharePrice]]</f>
        <v>7.073386383731211E-3</v>
      </c>
    </row>
    <row r="2106" spans="2:7" ht="16" x14ac:dyDescent="0.2">
      <c r="B2106" s="57">
        <v>42069</v>
      </c>
      <c r="C2106" s="56">
        <v>67.34</v>
      </c>
      <c r="D2106" s="56"/>
      <c r="E2106" s="56">
        <v>0.12</v>
      </c>
      <c r="F2106">
        <f>Table3[[#This Row],[DivPay]]*4</f>
        <v>0.48</v>
      </c>
      <c r="G2106" s="2">
        <f>Table3[[#This Row],[FwdDiv]]/Table3[[#This Row],[SharePrice]]</f>
        <v>7.128007128007127E-3</v>
      </c>
    </row>
    <row r="2107" spans="2:7" ht="16" x14ac:dyDescent="0.2">
      <c r="B2107" s="57">
        <v>42068</v>
      </c>
      <c r="C2107" s="56">
        <v>68.53</v>
      </c>
      <c r="D2107" s="56"/>
      <c r="E2107" s="56">
        <v>0.12</v>
      </c>
      <c r="F2107">
        <f>Table3[[#This Row],[DivPay]]*4</f>
        <v>0.48</v>
      </c>
      <c r="G2107" s="2">
        <f>Table3[[#This Row],[FwdDiv]]/Table3[[#This Row],[SharePrice]]</f>
        <v>7.0042317233328464E-3</v>
      </c>
    </row>
    <row r="2108" spans="2:7" ht="16" x14ac:dyDescent="0.2">
      <c r="B2108" s="57">
        <v>42067</v>
      </c>
      <c r="C2108" s="56">
        <v>68.44</v>
      </c>
      <c r="D2108" s="56"/>
      <c r="E2108" s="56">
        <v>0.12</v>
      </c>
      <c r="F2108">
        <f>Table3[[#This Row],[DivPay]]*4</f>
        <v>0.48</v>
      </c>
      <c r="G2108" s="2">
        <f>Table3[[#This Row],[FwdDiv]]/Table3[[#This Row],[SharePrice]]</f>
        <v>7.0134424313267095E-3</v>
      </c>
    </row>
    <row r="2109" spans="2:7" ht="16" x14ac:dyDescent="0.2">
      <c r="B2109" s="57">
        <v>42066</v>
      </c>
      <c r="C2109" s="56">
        <v>68.83</v>
      </c>
      <c r="D2109" s="56"/>
      <c r="E2109" s="56">
        <v>0.12</v>
      </c>
      <c r="F2109">
        <f>Table3[[#This Row],[DivPay]]*4</f>
        <v>0.48</v>
      </c>
      <c r="G2109" s="2">
        <f>Table3[[#This Row],[FwdDiv]]/Table3[[#This Row],[SharePrice]]</f>
        <v>6.9737033270376291E-3</v>
      </c>
    </row>
    <row r="2110" spans="2:7" ht="16" x14ac:dyDescent="0.2">
      <c r="B2110" s="57">
        <v>42065</v>
      </c>
      <c r="C2110" s="56">
        <v>69.569999999999993</v>
      </c>
      <c r="D2110" s="56"/>
      <c r="E2110" s="56">
        <v>0.12</v>
      </c>
      <c r="F2110">
        <f>Table3[[#This Row],[DivPay]]*4</f>
        <v>0.48</v>
      </c>
      <c r="G2110" s="2">
        <f>Table3[[#This Row],[FwdDiv]]/Table3[[#This Row],[SharePrice]]</f>
        <v>6.8995256576110395E-3</v>
      </c>
    </row>
    <row r="2111" spans="2:7" ht="16" x14ac:dyDescent="0.2">
      <c r="B2111" s="57">
        <v>42062</v>
      </c>
      <c r="C2111" s="56">
        <v>67.83</v>
      </c>
      <c r="D2111" s="56"/>
      <c r="E2111" s="56">
        <v>0.12</v>
      </c>
      <c r="F2111">
        <f>Table3[[#This Row],[DivPay]]*4</f>
        <v>0.48</v>
      </c>
      <c r="G2111" s="2">
        <f>Table3[[#This Row],[FwdDiv]]/Table3[[#This Row],[SharePrice]]</f>
        <v>7.0765148164528965E-3</v>
      </c>
    </row>
    <row r="2112" spans="2:7" ht="16" x14ac:dyDescent="0.2">
      <c r="B2112" s="57">
        <v>42061</v>
      </c>
      <c r="C2112" s="56">
        <v>68.44</v>
      </c>
      <c r="D2112" s="56"/>
      <c r="E2112" s="56">
        <v>0.12</v>
      </c>
      <c r="F2112">
        <f>Table3[[#This Row],[DivPay]]*4</f>
        <v>0.48</v>
      </c>
      <c r="G2112" s="2">
        <f>Table3[[#This Row],[FwdDiv]]/Table3[[#This Row],[SharePrice]]</f>
        <v>7.0134424313267095E-3</v>
      </c>
    </row>
    <row r="2113" spans="2:7" ht="16" x14ac:dyDescent="0.2">
      <c r="B2113" s="57">
        <v>42060</v>
      </c>
      <c r="C2113" s="56">
        <v>68.25</v>
      </c>
      <c r="D2113" s="56"/>
      <c r="E2113" s="56">
        <v>0.12</v>
      </c>
      <c r="F2113">
        <f>Table3[[#This Row],[DivPay]]*4</f>
        <v>0.48</v>
      </c>
      <c r="G2113" s="2">
        <f>Table3[[#This Row],[FwdDiv]]/Table3[[#This Row],[SharePrice]]</f>
        <v>7.032967032967033E-3</v>
      </c>
    </row>
    <row r="2114" spans="2:7" ht="16" x14ac:dyDescent="0.2">
      <c r="B2114" s="57">
        <v>42059</v>
      </c>
      <c r="C2114" s="56">
        <v>68.12</v>
      </c>
      <c r="D2114" s="56"/>
      <c r="E2114" s="56">
        <v>0.12</v>
      </c>
      <c r="F2114">
        <f>Table3[[#This Row],[DivPay]]*4</f>
        <v>0.48</v>
      </c>
      <c r="G2114" s="2">
        <f>Table3[[#This Row],[FwdDiv]]/Table3[[#This Row],[SharePrice]]</f>
        <v>7.0463887257780381E-3</v>
      </c>
    </row>
    <row r="2115" spans="2:7" ht="16" x14ac:dyDescent="0.2">
      <c r="B2115" s="57">
        <v>42058</v>
      </c>
      <c r="C2115" s="56">
        <v>68.25</v>
      </c>
      <c r="D2115" s="56"/>
      <c r="E2115" s="56">
        <v>0.12</v>
      </c>
      <c r="F2115">
        <f>Table3[[#This Row],[DivPay]]*4</f>
        <v>0.48</v>
      </c>
      <c r="G2115" s="2">
        <f>Table3[[#This Row],[FwdDiv]]/Table3[[#This Row],[SharePrice]]</f>
        <v>7.032967032967033E-3</v>
      </c>
    </row>
    <row r="2116" spans="2:7" ht="16" x14ac:dyDescent="0.2">
      <c r="B2116" s="57">
        <v>42055</v>
      </c>
      <c r="C2116" s="56">
        <v>68.25</v>
      </c>
      <c r="D2116" s="56"/>
      <c r="E2116" s="56">
        <v>0.12</v>
      </c>
      <c r="F2116">
        <f>Table3[[#This Row],[DivPay]]*4</f>
        <v>0.48</v>
      </c>
      <c r="G2116" s="2">
        <f>Table3[[#This Row],[FwdDiv]]/Table3[[#This Row],[SharePrice]]</f>
        <v>7.032967032967033E-3</v>
      </c>
    </row>
    <row r="2117" spans="2:7" ht="16" x14ac:dyDescent="0.2">
      <c r="B2117" s="57">
        <v>42054</v>
      </c>
      <c r="C2117" s="56">
        <v>67.28</v>
      </c>
      <c r="D2117" s="56"/>
      <c r="E2117" s="56">
        <v>0.12</v>
      </c>
      <c r="F2117">
        <f>Table3[[#This Row],[DivPay]]*4</f>
        <v>0.48</v>
      </c>
      <c r="G2117" s="2">
        <f>Table3[[#This Row],[FwdDiv]]/Table3[[#This Row],[SharePrice]]</f>
        <v>7.1343638525564797E-3</v>
      </c>
    </row>
    <row r="2118" spans="2:7" ht="16" x14ac:dyDescent="0.2">
      <c r="B2118" s="57">
        <v>42053</v>
      </c>
      <c r="C2118" s="56">
        <v>67.28</v>
      </c>
      <c r="D2118" s="56"/>
      <c r="E2118" s="56">
        <v>0.12</v>
      </c>
      <c r="F2118">
        <f>Table3[[#This Row],[DivPay]]*4</f>
        <v>0.48</v>
      </c>
      <c r="G2118" s="2">
        <f>Table3[[#This Row],[FwdDiv]]/Table3[[#This Row],[SharePrice]]</f>
        <v>7.1343638525564797E-3</v>
      </c>
    </row>
    <row r="2119" spans="2:7" ht="16" x14ac:dyDescent="0.2">
      <c r="B2119" s="57">
        <v>42052</v>
      </c>
      <c r="C2119" s="56">
        <v>67.72</v>
      </c>
      <c r="D2119" s="56"/>
      <c r="E2119" s="56">
        <v>0.12</v>
      </c>
      <c r="F2119">
        <f>Table3[[#This Row],[DivPay]]*4</f>
        <v>0.48</v>
      </c>
      <c r="G2119" s="2">
        <f>Table3[[#This Row],[FwdDiv]]/Table3[[#This Row],[SharePrice]]</f>
        <v>7.0880094506792675E-3</v>
      </c>
    </row>
    <row r="2120" spans="2:7" ht="16" x14ac:dyDescent="0.2">
      <c r="B2120" s="57">
        <v>42048</v>
      </c>
      <c r="C2120" s="56">
        <v>67.41</v>
      </c>
      <c r="D2120" s="56"/>
      <c r="E2120" s="56">
        <v>0.12</v>
      </c>
      <c r="F2120">
        <f>Table3[[#This Row],[DivPay]]*4</f>
        <v>0.48</v>
      </c>
      <c r="G2120" s="2">
        <f>Table3[[#This Row],[FwdDiv]]/Table3[[#This Row],[SharePrice]]</f>
        <v>7.1206052514463727E-3</v>
      </c>
    </row>
    <row r="2121" spans="2:7" ht="16" x14ac:dyDescent="0.2">
      <c r="B2121" s="57">
        <v>42047</v>
      </c>
      <c r="C2121" s="56">
        <v>67.73</v>
      </c>
      <c r="D2121" s="56"/>
      <c r="E2121" s="56">
        <v>0.12</v>
      </c>
      <c r="F2121">
        <f>Table3[[#This Row],[DivPay]]*4</f>
        <v>0.48</v>
      </c>
      <c r="G2121" s="2">
        <f>Table3[[#This Row],[FwdDiv]]/Table3[[#This Row],[SharePrice]]</f>
        <v>7.0869629410896199E-3</v>
      </c>
    </row>
    <row r="2122" spans="2:7" ht="16" x14ac:dyDescent="0.2">
      <c r="B2122" s="57">
        <v>42046</v>
      </c>
      <c r="C2122" s="56">
        <v>66.5</v>
      </c>
      <c r="D2122" s="56">
        <v>0.12</v>
      </c>
      <c r="E2122" s="56">
        <v>0.12</v>
      </c>
      <c r="F2122">
        <f>Table3[[#This Row],[DivPay]]*4</f>
        <v>0.48</v>
      </c>
      <c r="G2122" s="2">
        <f>Table3[[#This Row],[FwdDiv]]/Table3[[#This Row],[SharePrice]]</f>
        <v>7.218045112781955E-3</v>
      </c>
    </row>
    <row r="2123" spans="2:7" ht="16" x14ac:dyDescent="0.2">
      <c r="B2123" s="57">
        <v>42045</v>
      </c>
      <c r="C2123" s="56">
        <v>66.14</v>
      </c>
      <c r="D2123" s="56"/>
      <c r="E2123" s="56">
        <v>0.12</v>
      </c>
      <c r="F2123">
        <f>Table3[[#This Row],[DivPay]]*4</f>
        <v>0.48</v>
      </c>
      <c r="G2123" s="2">
        <f>Table3[[#This Row],[FwdDiv]]/Table3[[#This Row],[SharePrice]]</f>
        <v>7.2573329301481703E-3</v>
      </c>
    </row>
    <row r="2124" spans="2:7" ht="16" x14ac:dyDescent="0.2">
      <c r="B2124" s="57">
        <v>42044</v>
      </c>
      <c r="C2124" s="56">
        <v>66.37</v>
      </c>
      <c r="D2124" s="56"/>
      <c r="E2124" s="56">
        <v>0.12</v>
      </c>
      <c r="F2124">
        <f>Table3[[#This Row],[DivPay]]*4</f>
        <v>0.48</v>
      </c>
      <c r="G2124" s="2">
        <f>Table3[[#This Row],[FwdDiv]]/Table3[[#This Row],[SharePrice]]</f>
        <v>7.23218321530812E-3</v>
      </c>
    </row>
    <row r="2125" spans="2:7" ht="16" x14ac:dyDescent="0.2">
      <c r="B2125" s="57">
        <v>42041</v>
      </c>
      <c r="C2125" s="56">
        <v>66.86</v>
      </c>
      <c r="D2125" s="56"/>
      <c r="E2125" s="56">
        <v>0.12</v>
      </c>
      <c r="F2125">
        <f>Table3[[#This Row],[DivPay]]*4</f>
        <v>0.48</v>
      </c>
      <c r="G2125" s="2">
        <f>Table3[[#This Row],[FwdDiv]]/Table3[[#This Row],[SharePrice]]</f>
        <v>7.1791803769069695E-3</v>
      </c>
    </row>
    <row r="2126" spans="2:7" ht="16" x14ac:dyDescent="0.2">
      <c r="B2126" s="57">
        <v>42040</v>
      </c>
      <c r="C2126" s="56">
        <v>67.95</v>
      </c>
      <c r="D2126" s="56"/>
      <c r="E2126" s="56">
        <v>0.12</v>
      </c>
      <c r="F2126">
        <f>Table3[[#This Row],[DivPay]]*4</f>
        <v>0.48</v>
      </c>
      <c r="G2126" s="2">
        <f>Table3[[#This Row],[FwdDiv]]/Table3[[#This Row],[SharePrice]]</f>
        <v>7.0640176600441492E-3</v>
      </c>
    </row>
    <row r="2127" spans="2:7" ht="16" x14ac:dyDescent="0.2">
      <c r="B2127" s="57">
        <v>42039</v>
      </c>
      <c r="C2127" s="56">
        <v>66.22</v>
      </c>
      <c r="D2127" s="56"/>
      <c r="E2127" s="56">
        <v>0.12</v>
      </c>
      <c r="F2127">
        <f>Table3[[#This Row],[DivPay]]*4</f>
        <v>0.48</v>
      </c>
      <c r="G2127" s="2">
        <f>Table3[[#This Row],[FwdDiv]]/Table3[[#This Row],[SharePrice]]</f>
        <v>7.2485653881002718E-3</v>
      </c>
    </row>
    <row r="2128" spans="2:7" ht="16" x14ac:dyDescent="0.2">
      <c r="B2128" s="57">
        <v>42038</v>
      </c>
      <c r="C2128" s="56">
        <v>64.95</v>
      </c>
      <c r="D2128" s="56"/>
      <c r="E2128" s="56">
        <v>0.12</v>
      </c>
      <c r="F2128">
        <f>Table3[[#This Row],[DivPay]]*4</f>
        <v>0.48</v>
      </c>
      <c r="G2128" s="2">
        <f>Table3[[#This Row],[FwdDiv]]/Table3[[#This Row],[SharePrice]]</f>
        <v>7.3903002309468812E-3</v>
      </c>
    </row>
    <row r="2129" spans="2:7" ht="16" x14ac:dyDescent="0.2">
      <c r="B2129" s="57">
        <v>42037</v>
      </c>
      <c r="C2129" s="56">
        <v>63.84</v>
      </c>
      <c r="D2129" s="56"/>
      <c r="E2129" s="56">
        <v>0.12</v>
      </c>
      <c r="F2129">
        <f>Table3[[#This Row],[DivPay]]*4</f>
        <v>0.48</v>
      </c>
      <c r="G2129" s="2">
        <f>Table3[[#This Row],[FwdDiv]]/Table3[[#This Row],[SharePrice]]</f>
        <v>7.5187969924812026E-3</v>
      </c>
    </row>
    <row r="2130" spans="2:7" ht="16" x14ac:dyDescent="0.2">
      <c r="B2130" s="57">
        <v>42034</v>
      </c>
      <c r="C2130" s="56">
        <v>63.73</v>
      </c>
      <c r="D2130" s="56"/>
      <c r="E2130" s="56">
        <v>0.12</v>
      </c>
      <c r="F2130">
        <f>Table3[[#This Row],[DivPay]]*4</f>
        <v>0.48</v>
      </c>
      <c r="G2130" s="2">
        <f>Table3[[#This Row],[FwdDiv]]/Table3[[#This Row],[SharePrice]]</f>
        <v>7.5317746744076571E-3</v>
      </c>
    </row>
    <row r="2131" spans="2:7" ht="16" x14ac:dyDescent="0.2">
      <c r="B2131" s="57">
        <v>42033</v>
      </c>
      <c r="C2131" s="56">
        <v>62</v>
      </c>
      <c r="D2131" s="56"/>
      <c r="E2131" s="56">
        <v>0.12</v>
      </c>
      <c r="F2131">
        <f>Table3[[#This Row],[DivPay]]*4</f>
        <v>0.48</v>
      </c>
      <c r="G2131" s="2">
        <f>Table3[[#This Row],[FwdDiv]]/Table3[[#This Row],[SharePrice]]</f>
        <v>7.7419354838709677E-3</v>
      </c>
    </row>
    <row r="2132" spans="2:7" ht="16" x14ac:dyDescent="0.2">
      <c r="B2132" s="57">
        <v>42032</v>
      </c>
      <c r="C2132" s="56">
        <v>61.59</v>
      </c>
      <c r="D2132" s="56"/>
      <c r="E2132" s="56">
        <v>0.12</v>
      </c>
      <c r="F2132">
        <f>Table3[[#This Row],[DivPay]]*4</f>
        <v>0.48</v>
      </c>
      <c r="G2132" s="2">
        <f>Table3[[#This Row],[FwdDiv]]/Table3[[#This Row],[SharePrice]]</f>
        <v>7.7934729663906473E-3</v>
      </c>
    </row>
    <row r="2133" spans="2:7" ht="16" x14ac:dyDescent="0.2">
      <c r="B2133" s="57">
        <v>42031</v>
      </c>
      <c r="C2133" s="56">
        <v>62.75</v>
      </c>
      <c r="D2133" s="56"/>
      <c r="E2133" s="56">
        <v>0.12</v>
      </c>
      <c r="F2133">
        <f>Table3[[#This Row],[DivPay]]*4</f>
        <v>0.48</v>
      </c>
      <c r="G2133" s="2">
        <f>Table3[[#This Row],[FwdDiv]]/Table3[[#This Row],[SharePrice]]</f>
        <v>7.6494023904382464E-3</v>
      </c>
    </row>
    <row r="2134" spans="2:7" ht="16" x14ac:dyDescent="0.2">
      <c r="B2134" s="57">
        <v>42030</v>
      </c>
      <c r="C2134" s="56">
        <v>64.13</v>
      </c>
      <c r="D2134" s="56"/>
      <c r="E2134" s="56">
        <v>0.12</v>
      </c>
      <c r="F2134">
        <f>Table3[[#This Row],[DivPay]]*4</f>
        <v>0.48</v>
      </c>
      <c r="G2134" s="2">
        <f>Table3[[#This Row],[FwdDiv]]/Table3[[#This Row],[SharePrice]]</f>
        <v>7.4847965070949634E-3</v>
      </c>
    </row>
    <row r="2135" spans="2:7" ht="16" x14ac:dyDescent="0.2">
      <c r="B2135" s="57">
        <v>42027</v>
      </c>
      <c r="C2135" s="56">
        <v>64.569999999999993</v>
      </c>
      <c r="D2135" s="56"/>
      <c r="E2135" s="56">
        <v>0.12</v>
      </c>
      <c r="F2135">
        <f>Table3[[#This Row],[DivPay]]*4</f>
        <v>0.48</v>
      </c>
      <c r="G2135" s="2">
        <f>Table3[[#This Row],[FwdDiv]]/Table3[[#This Row],[SharePrice]]</f>
        <v>7.4337927830261732E-3</v>
      </c>
    </row>
    <row r="2136" spans="2:7" ht="16" x14ac:dyDescent="0.2">
      <c r="B2136" s="57">
        <v>42026</v>
      </c>
      <c r="C2136" s="56">
        <v>64.400000000000006</v>
      </c>
      <c r="D2136" s="56"/>
      <c r="E2136" s="56">
        <v>0.12</v>
      </c>
      <c r="F2136">
        <f>Table3[[#This Row],[DivPay]]*4</f>
        <v>0.48</v>
      </c>
      <c r="G2136" s="2">
        <f>Table3[[#This Row],[FwdDiv]]/Table3[[#This Row],[SharePrice]]</f>
        <v>7.453416149068322E-3</v>
      </c>
    </row>
    <row r="2137" spans="2:7" ht="16" x14ac:dyDescent="0.2">
      <c r="B2137" s="57">
        <v>42025</v>
      </c>
      <c r="C2137" s="56">
        <v>64.319999999999993</v>
      </c>
      <c r="D2137" s="56"/>
      <c r="E2137" s="56">
        <v>0.12</v>
      </c>
      <c r="F2137">
        <f>Table3[[#This Row],[DivPay]]*4</f>
        <v>0.48</v>
      </c>
      <c r="G2137" s="2">
        <f>Table3[[#This Row],[FwdDiv]]/Table3[[#This Row],[SharePrice]]</f>
        <v>7.4626865671641798E-3</v>
      </c>
    </row>
    <row r="2138" spans="2:7" ht="16" x14ac:dyDescent="0.2">
      <c r="B2138" s="57">
        <v>42024</v>
      </c>
      <c r="C2138" s="56">
        <v>64.209999999999994</v>
      </c>
      <c r="D2138" s="56"/>
      <c r="E2138" s="56">
        <v>0.12</v>
      </c>
      <c r="F2138">
        <f>Table3[[#This Row],[DivPay]]*4</f>
        <v>0.48</v>
      </c>
      <c r="G2138" s="2">
        <f>Table3[[#This Row],[FwdDiv]]/Table3[[#This Row],[SharePrice]]</f>
        <v>7.4754711104189379E-3</v>
      </c>
    </row>
    <row r="2139" spans="2:7" ht="16" x14ac:dyDescent="0.2">
      <c r="B2139" s="57">
        <v>42020</v>
      </c>
      <c r="C2139" s="56">
        <v>63.74</v>
      </c>
      <c r="D2139" s="56"/>
      <c r="E2139" s="56">
        <v>0.12</v>
      </c>
      <c r="F2139">
        <f>Table3[[#This Row],[DivPay]]*4</f>
        <v>0.48</v>
      </c>
      <c r="G2139" s="2">
        <f>Table3[[#This Row],[FwdDiv]]/Table3[[#This Row],[SharePrice]]</f>
        <v>7.5305930342014432E-3</v>
      </c>
    </row>
    <row r="2140" spans="2:7" ht="16" x14ac:dyDescent="0.2">
      <c r="B2140" s="57">
        <v>42019</v>
      </c>
      <c r="C2140" s="56">
        <v>63.28</v>
      </c>
      <c r="D2140" s="56"/>
      <c r="E2140" s="56">
        <v>0.12</v>
      </c>
      <c r="F2140">
        <f>Table3[[#This Row],[DivPay]]*4</f>
        <v>0.48</v>
      </c>
      <c r="G2140" s="2">
        <f>Table3[[#This Row],[FwdDiv]]/Table3[[#This Row],[SharePrice]]</f>
        <v>7.5853350189633373E-3</v>
      </c>
    </row>
    <row r="2141" spans="2:7" ht="16" x14ac:dyDescent="0.2">
      <c r="B2141" s="57">
        <v>42018</v>
      </c>
      <c r="C2141" s="56">
        <v>63.89</v>
      </c>
      <c r="D2141" s="56"/>
      <c r="E2141" s="56">
        <v>0.12</v>
      </c>
      <c r="F2141">
        <f>Table3[[#This Row],[DivPay]]*4</f>
        <v>0.48</v>
      </c>
      <c r="G2141" s="2">
        <f>Table3[[#This Row],[FwdDiv]]/Table3[[#This Row],[SharePrice]]</f>
        <v>7.5129128189074966E-3</v>
      </c>
    </row>
    <row r="2142" spans="2:7" ht="16" x14ac:dyDescent="0.2">
      <c r="B2142" s="57">
        <v>42017</v>
      </c>
      <c r="C2142" s="56">
        <v>65.2</v>
      </c>
      <c r="D2142" s="56"/>
      <c r="E2142" s="56">
        <v>0.12</v>
      </c>
      <c r="F2142">
        <f>Table3[[#This Row],[DivPay]]*4</f>
        <v>0.48</v>
      </c>
      <c r="G2142" s="2">
        <f>Table3[[#This Row],[FwdDiv]]/Table3[[#This Row],[SharePrice]]</f>
        <v>7.3619631901840482E-3</v>
      </c>
    </row>
    <row r="2143" spans="2:7" ht="16" x14ac:dyDescent="0.2">
      <c r="B2143" s="57">
        <v>42016</v>
      </c>
      <c r="C2143" s="56">
        <v>65.010000000000005</v>
      </c>
      <c r="D2143" s="56"/>
      <c r="E2143" s="56">
        <v>0.12</v>
      </c>
      <c r="F2143">
        <f>Table3[[#This Row],[DivPay]]*4</f>
        <v>0.48</v>
      </c>
      <c r="G2143" s="2">
        <f>Table3[[#This Row],[FwdDiv]]/Table3[[#This Row],[SharePrice]]</f>
        <v>7.3834794646977378E-3</v>
      </c>
    </row>
    <row r="2144" spans="2:7" ht="16" x14ac:dyDescent="0.2">
      <c r="B2144" s="57">
        <v>42013</v>
      </c>
      <c r="C2144" s="56">
        <v>65.13</v>
      </c>
      <c r="D2144" s="56"/>
      <c r="E2144" s="56">
        <v>0.12</v>
      </c>
      <c r="F2144">
        <f>Table3[[#This Row],[DivPay]]*4</f>
        <v>0.48</v>
      </c>
      <c r="G2144" s="2">
        <f>Table3[[#This Row],[FwdDiv]]/Table3[[#This Row],[SharePrice]]</f>
        <v>7.3698756333486874E-3</v>
      </c>
    </row>
    <row r="2145" spans="2:7" ht="16" x14ac:dyDescent="0.2">
      <c r="B2145" s="57">
        <v>42012</v>
      </c>
      <c r="C2145" s="56">
        <v>66.11</v>
      </c>
      <c r="D2145" s="56"/>
      <c r="E2145" s="56">
        <v>0.12</v>
      </c>
      <c r="F2145">
        <f>Table3[[#This Row],[DivPay]]*4</f>
        <v>0.48</v>
      </c>
      <c r="G2145" s="2">
        <f>Table3[[#This Row],[FwdDiv]]/Table3[[#This Row],[SharePrice]]</f>
        <v>7.2606262290122519E-3</v>
      </c>
    </row>
    <row r="2146" spans="2:7" ht="16" x14ac:dyDescent="0.2">
      <c r="B2146" s="57">
        <v>42011</v>
      </c>
      <c r="C2146" s="56">
        <v>65.239999999999995</v>
      </c>
      <c r="D2146" s="56"/>
      <c r="E2146" s="56">
        <v>0.12</v>
      </c>
      <c r="F2146">
        <f>Table3[[#This Row],[DivPay]]*4</f>
        <v>0.48</v>
      </c>
      <c r="G2146" s="2">
        <f>Table3[[#This Row],[FwdDiv]]/Table3[[#This Row],[SharePrice]]</f>
        <v>7.3574494175352549E-3</v>
      </c>
    </row>
    <row r="2147" spans="2:7" ht="16" x14ac:dyDescent="0.2">
      <c r="B2147" s="57">
        <v>42010</v>
      </c>
      <c r="C2147" s="56">
        <v>64.38</v>
      </c>
      <c r="D2147" s="56"/>
      <c r="E2147" s="56">
        <v>0.12</v>
      </c>
      <c r="F2147">
        <f>Table3[[#This Row],[DivPay]]*4</f>
        <v>0.48</v>
      </c>
      <c r="G2147" s="2">
        <f>Table3[[#This Row],[FwdDiv]]/Table3[[#This Row],[SharePrice]]</f>
        <v>7.4557315936626288E-3</v>
      </c>
    </row>
    <row r="2148" spans="2:7" ht="16" x14ac:dyDescent="0.2">
      <c r="B2148" s="57">
        <v>42009</v>
      </c>
      <c r="C2148" s="56">
        <v>64.790000000000006</v>
      </c>
      <c r="D2148" s="56"/>
      <c r="E2148" s="56">
        <v>0.12</v>
      </c>
      <c r="F2148">
        <f>Table3[[#This Row],[DivPay]]*4</f>
        <v>0.48</v>
      </c>
      <c r="G2148" s="2">
        <f>Table3[[#This Row],[FwdDiv]]/Table3[[#This Row],[SharePrice]]</f>
        <v>7.4085507022688679E-3</v>
      </c>
    </row>
    <row r="2149" spans="2:7" ht="16" x14ac:dyDescent="0.2">
      <c r="B2149" s="57">
        <v>42006</v>
      </c>
      <c r="C2149" s="56">
        <v>66.260000000000005</v>
      </c>
      <c r="D2149" s="56"/>
      <c r="E2149" s="56">
        <v>0.12</v>
      </c>
      <c r="F2149">
        <f>Table3[[#This Row],[DivPay]]*4</f>
        <v>0.48</v>
      </c>
      <c r="G2149" s="2">
        <f>Table3[[#This Row],[FwdDiv]]/Table3[[#This Row],[SharePrice]]</f>
        <v>7.2441895562933888E-3</v>
      </c>
    </row>
    <row r="2150" spans="2:7" ht="16" x14ac:dyDescent="0.2">
      <c r="B2150" s="57">
        <v>42004</v>
      </c>
      <c r="C2150" s="56">
        <v>65.55</v>
      </c>
      <c r="D2150" s="56"/>
      <c r="E2150" s="56">
        <v>0.12</v>
      </c>
      <c r="F2150">
        <f>Table3[[#This Row],[DivPay]]*4</f>
        <v>0.48</v>
      </c>
      <c r="G2150" s="2">
        <f>Table3[[#This Row],[FwdDiv]]/Table3[[#This Row],[SharePrice]]</f>
        <v>7.3226544622425633E-3</v>
      </c>
    </row>
    <row r="2151" spans="2:7" ht="16" x14ac:dyDescent="0.2">
      <c r="B2151" s="57">
        <v>42003</v>
      </c>
      <c r="C2151" s="56">
        <v>66.14</v>
      </c>
      <c r="D2151" s="56"/>
      <c r="E2151" s="56">
        <v>0.12</v>
      </c>
      <c r="F2151">
        <f>Table3[[#This Row],[DivPay]]*4</f>
        <v>0.48</v>
      </c>
      <c r="G2151" s="2">
        <f>Table3[[#This Row],[FwdDiv]]/Table3[[#This Row],[SharePrice]]</f>
        <v>7.2573329301481703E-3</v>
      </c>
    </row>
    <row r="2152" spans="2:7" ht="16" x14ac:dyDescent="0.2">
      <c r="B2152" s="57">
        <v>42002</v>
      </c>
      <c r="C2152" s="56">
        <v>66.36</v>
      </c>
      <c r="D2152" s="56"/>
      <c r="E2152" s="56">
        <v>0.12</v>
      </c>
      <c r="F2152">
        <f>Table3[[#This Row],[DivPay]]*4</f>
        <v>0.48</v>
      </c>
      <c r="G2152" s="2">
        <f>Table3[[#This Row],[FwdDiv]]/Table3[[#This Row],[SharePrice]]</f>
        <v>7.2332730560578659E-3</v>
      </c>
    </row>
    <row r="2153" spans="2:7" ht="16" x14ac:dyDescent="0.2">
      <c r="B2153" s="57">
        <v>41999</v>
      </c>
      <c r="C2153" s="56">
        <v>66.66</v>
      </c>
      <c r="D2153" s="56"/>
      <c r="E2153" s="56">
        <v>0.12</v>
      </c>
      <c r="F2153">
        <f>Table3[[#This Row],[DivPay]]*4</f>
        <v>0.48</v>
      </c>
      <c r="G2153" s="2">
        <f>Table3[[#This Row],[FwdDiv]]/Table3[[#This Row],[SharePrice]]</f>
        <v>7.2007200720072004E-3</v>
      </c>
    </row>
    <row r="2154" spans="2:7" ht="16" x14ac:dyDescent="0.2">
      <c r="B2154" s="57">
        <v>41997</v>
      </c>
      <c r="C2154" s="56">
        <v>66.91</v>
      </c>
      <c r="D2154" s="56"/>
      <c r="E2154" s="56">
        <v>0.12</v>
      </c>
      <c r="F2154">
        <f>Table3[[#This Row],[DivPay]]*4</f>
        <v>0.48</v>
      </c>
      <c r="G2154" s="2">
        <f>Table3[[#This Row],[FwdDiv]]/Table3[[#This Row],[SharePrice]]</f>
        <v>7.1738155731579734E-3</v>
      </c>
    </row>
    <row r="2155" spans="2:7" ht="16" x14ac:dyDescent="0.2">
      <c r="B2155" s="57">
        <v>41996</v>
      </c>
      <c r="C2155" s="56">
        <v>66.319999999999993</v>
      </c>
      <c r="D2155" s="56"/>
      <c r="E2155" s="56">
        <v>0.12</v>
      </c>
      <c r="F2155">
        <f>Table3[[#This Row],[DivPay]]*4</f>
        <v>0.48</v>
      </c>
      <c r="G2155" s="2">
        <f>Table3[[#This Row],[FwdDiv]]/Table3[[#This Row],[SharePrice]]</f>
        <v>7.2376357056694821E-3</v>
      </c>
    </row>
    <row r="2156" spans="2:7" ht="16" x14ac:dyDescent="0.2">
      <c r="B2156" s="57">
        <v>41995</v>
      </c>
      <c r="C2156" s="56">
        <v>66.05</v>
      </c>
      <c r="D2156" s="56"/>
      <c r="E2156" s="56">
        <v>0.12</v>
      </c>
      <c r="F2156">
        <f>Table3[[#This Row],[DivPay]]*4</f>
        <v>0.48</v>
      </c>
      <c r="G2156" s="2">
        <f>Table3[[#This Row],[FwdDiv]]/Table3[[#This Row],[SharePrice]]</f>
        <v>7.267221801665405E-3</v>
      </c>
    </row>
    <row r="2157" spans="2:7" ht="16" x14ac:dyDescent="0.2">
      <c r="B2157" s="57">
        <v>41992</v>
      </c>
      <c r="C2157" s="56">
        <v>65.42</v>
      </c>
      <c r="D2157" s="56"/>
      <c r="E2157" s="56">
        <v>0.12</v>
      </c>
      <c r="F2157">
        <f>Table3[[#This Row],[DivPay]]*4</f>
        <v>0.48</v>
      </c>
      <c r="G2157" s="2">
        <f>Table3[[#This Row],[FwdDiv]]/Table3[[#This Row],[SharePrice]]</f>
        <v>7.3372057474778351E-3</v>
      </c>
    </row>
    <row r="2158" spans="2:7" ht="16" x14ac:dyDescent="0.2">
      <c r="B2158" s="57">
        <v>41991</v>
      </c>
      <c r="C2158" s="56">
        <v>66.040000000000006</v>
      </c>
      <c r="D2158" s="56"/>
      <c r="E2158" s="56">
        <v>0.12</v>
      </c>
      <c r="F2158">
        <f>Table3[[#This Row],[DivPay]]*4</f>
        <v>0.48</v>
      </c>
      <c r="G2158" s="2">
        <f>Table3[[#This Row],[FwdDiv]]/Table3[[#This Row],[SharePrice]]</f>
        <v>7.2683222289521496E-3</v>
      </c>
    </row>
    <row r="2159" spans="2:7" ht="16" x14ac:dyDescent="0.2">
      <c r="B2159" s="57">
        <v>41990</v>
      </c>
      <c r="C2159" s="56">
        <v>64.77</v>
      </c>
      <c r="D2159" s="56"/>
      <c r="E2159" s="56">
        <v>0.12</v>
      </c>
      <c r="F2159">
        <f>Table3[[#This Row],[DivPay]]*4</f>
        <v>0.48</v>
      </c>
      <c r="G2159" s="2">
        <f>Table3[[#This Row],[FwdDiv]]/Table3[[#This Row],[SharePrice]]</f>
        <v>7.4108383510884668E-3</v>
      </c>
    </row>
    <row r="2160" spans="2:7" ht="16" x14ac:dyDescent="0.2">
      <c r="B2160" s="57">
        <v>41989</v>
      </c>
      <c r="C2160" s="56">
        <v>63.35</v>
      </c>
      <c r="D2160" s="56"/>
      <c r="E2160" s="56">
        <v>0.12</v>
      </c>
      <c r="F2160">
        <f>Table3[[#This Row],[DivPay]]*4</f>
        <v>0.48</v>
      </c>
      <c r="G2160" s="2">
        <f>Table3[[#This Row],[FwdDiv]]/Table3[[#This Row],[SharePrice]]</f>
        <v>7.5769534333070239E-3</v>
      </c>
    </row>
    <row r="2161" spans="2:7" ht="16" x14ac:dyDescent="0.2">
      <c r="B2161" s="57">
        <v>41988</v>
      </c>
      <c r="C2161" s="56">
        <v>64.180000000000007</v>
      </c>
      <c r="D2161" s="56"/>
      <c r="E2161" s="56">
        <v>0.12</v>
      </c>
      <c r="F2161">
        <f>Table3[[#This Row],[DivPay]]*4</f>
        <v>0.48</v>
      </c>
      <c r="G2161" s="2">
        <f>Table3[[#This Row],[FwdDiv]]/Table3[[#This Row],[SharePrice]]</f>
        <v>7.4789654097849783E-3</v>
      </c>
    </row>
    <row r="2162" spans="2:7" ht="16" x14ac:dyDescent="0.2">
      <c r="B2162" s="57">
        <v>41985</v>
      </c>
      <c r="C2162" s="56">
        <v>64.2</v>
      </c>
      <c r="D2162" s="56"/>
      <c r="E2162" s="56">
        <v>0.12</v>
      </c>
      <c r="F2162">
        <f>Table3[[#This Row],[DivPay]]*4</f>
        <v>0.48</v>
      </c>
      <c r="G2162" s="2">
        <f>Table3[[#This Row],[FwdDiv]]/Table3[[#This Row],[SharePrice]]</f>
        <v>7.476635514018691E-3</v>
      </c>
    </row>
    <row r="2163" spans="2:7" ht="16" x14ac:dyDescent="0.2">
      <c r="B2163" s="57">
        <v>41984</v>
      </c>
      <c r="C2163" s="56">
        <v>65.78</v>
      </c>
      <c r="D2163" s="56"/>
      <c r="E2163" s="56">
        <v>0.12</v>
      </c>
      <c r="F2163">
        <f>Table3[[#This Row],[DivPay]]*4</f>
        <v>0.48</v>
      </c>
      <c r="G2163" s="2">
        <f>Table3[[#This Row],[FwdDiv]]/Table3[[#This Row],[SharePrice]]</f>
        <v>7.2970507753116441E-3</v>
      </c>
    </row>
    <row r="2164" spans="2:7" ht="16" x14ac:dyDescent="0.2">
      <c r="B2164" s="57">
        <v>41983</v>
      </c>
      <c r="C2164" s="56">
        <v>65.430000000000007</v>
      </c>
      <c r="D2164" s="56"/>
      <c r="E2164" s="56">
        <v>0.12</v>
      </c>
      <c r="F2164">
        <f>Table3[[#This Row],[DivPay]]*4</f>
        <v>0.48</v>
      </c>
      <c r="G2164" s="2">
        <f>Table3[[#This Row],[FwdDiv]]/Table3[[#This Row],[SharePrice]]</f>
        <v>7.3360843649701961E-3</v>
      </c>
    </row>
    <row r="2165" spans="2:7" ht="16" x14ac:dyDescent="0.2">
      <c r="B2165" s="57">
        <v>41982</v>
      </c>
      <c r="C2165" s="56">
        <v>66.040000000000006</v>
      </c>
      <c r="D2165" s="56"/>
      <c r="E2165" s="56">
        <v>0.12</v>
      </c>
      <c r="F2165">
        <f>Table3[[#This Row],[DivPay]]*4</f>
        <v>0.48</v>
      </c>
      <c r="G2165" s="2">
        <f>Table3[[#This Row],[FwdDiv]]/Table3[[#This Row],[SharePrice]]</f>
        <v>7.2683222289521496E-3</v>
      </c>
    </row>
    <row r="2166" spans="2:7" ht="16" x14ac:dyDescent="0.2">
      <c r="B2166" s="57">
        <v>41981</v>
      </c>
      <c r="C2166" s="56">
        <v>65.78</v>
      </c>
      <c r="D2166" s="56"/>
      <c r="E2166" s="56">
        <v>0.12</v>
      </c>
      <c r="F2166">
        <f>Table3[[#This Row],[DivPay]]*4</f>
        <v>0.48</v>
      </c>
      <c r="G2166" s="2">
        <f>Table3[[#This Row],[FwdDiv]]/Table3[[#This Row],[SharePrice]]</f>
        <v>7.2970507753116441E-3</v>
      </c>
    </row>
    <row r="2167" spans="2:7" ht="16" x14ac:dyDescent="0.2">
      <c r="B2167" s="57">
        <v>41978</v>
      </c>
      <c r="C2167" s="56">
        <v>65.84</v>
      </c>
      <c r="D2167" s="56"/>
      <c r="E2167" s="56">
        <v>0.12</v>
      </c>
      <c r="F2167">
        <f>Table3[[#This Row],[DivPay]]*4</f>
        <v>0.48</v>
      </c>
      <c r="G2167" s="2">
        <f>Table3[[#This Row],[FwdDiv]]/Table3[[#This Row],[SharePrice]]</f>
        <v>7.2904009720534619E-3</v>
      </c>
    </row>
    <row r="2168" spans="2:7" ht="16" x14ac:dyDescent="0.2">
      <c r="B2168" s="57">
        <v>41977</v>
      </c>
      <c r="C2168" s="56">
        <v>65.290000000000006</v>
      </c>
      <c r="D2168" s="56"/>
      <c r="E2168" s="56">
        <v>0.12</v>
      </c>
      <c r="F2168">
        <f>Table3[[#This Row],[DivPay]]*4</f>
        <v>0.48</v>
      </c>
      <c r="G2168" s="2">
        <f>Table3[[#This Row],[FwdDiv]]/Table3[[#This Row],[SharePrice]]</f>
        <v>7.3518149793230193E-3</v>
      </c>
    </row>
    <row r="2169" spans="2:7" ht="16" x14ac:dyDescent="0.2">
      <c r="B2169" s="57">
        <v>41976</v>
      </c>
      <c r="C2169" s="56">
        <v>65.400000000000006</v>
      </c>
      <c r="D2169" s="56"/>
      <c r="E2169" s="56">
        <v>0.12</v>
      </c>
      <c r="F2169">
        <f>Table3[[#This Row],[DivPay]]*4</f>
        <v>0.48</v>
      </c>
      <c r="G2169" s="2">
        <f>Table3[[#This Row],[FwdDiv]]/Table3[[#This Row],[SharePrice]]</f>
        <v>7.3394495412844023E-3</v>
      </c>
    </row>
    <row r="2170" spans="2:7" ht="16" x14ac:dyDescent="0.2">
      <c r="B2170" s="57">
        <v>41975</v>
      </c>
      <c r="C2170" s="56">
        <v>65</v>
      </c>
      <c r="D2170" s="56"/>
      <c r="E2170" s="56">
        <v>0.12</v>
      </c>
      <c r="F2170">
        <f>Table3[[#This Row],[DivPay]]*4</f>
        <v>0.48</v>
      </c>
      <c r="G2170" s="2">
        <f>Table3[[#This Row],[FwdDiv]]/Table3[[#This Row],[SharePrice]]</f>
        <v>7.3846153846153844E-3</v>
      </c>
    </row>
    <row r="2171" spans="2:7" ht="16" x14ac:dyDescent="0.2">
      <c r="B2171" s="57">
        <v>41974</v>
      </c>
      <c r="C2171" s="56">
        <v>64.540000000000006</v>
      </c>
      <c r="D2171" s="56"/>
      <c r="E2171" s="56">
        <v>0.12</v>
      </c>
      <c r="F2171">
        <f>Table3[[#This Row],[DivPay]]*4</f>
        <v>0.48</v>
      </c>
      <c r="G2171" s="2">
        <f>Table3[[#This Row],[FwdDiv]]/Table3[[#This Row],[SharePrice]]</f>
        <v>7.4372482181592802E-3</v>
      </c>
    </row>
    <row r="2172" spans="2:7" ht="16" x14ac:dyDescent="0.2">
      <c r="B2172" s="57">
        <v>41971</v>
      </c>
      <c r="C2172" s="56">
        <v>64.55</v>
      </c>
      <c r="D2172" s="56"/>
      <c r="E2172" s="56">
        <v>0.12</v>
      </c>
      <c r="F2172">
        <f>Table3[[#This Row],[DivPay]]*4</f>
        <v>0.48</v>
      </c>
      <c r="G2172" s="2">
        <f>Table3[[#This Row],[FwdDiv]]/Table3[[#This Row],[SharePrice]]</f>
        <v>7.4360960495739739E-3</v>
      </c>
    </row>
    <row r="2173" spans="2:7" ht="16" x14ac:dyDescent="0.2">
      <c r="B2173" s="57">
        <v>41969</v>
      </c>
      <c r="C2173" s="56">
        <v>64.319999999999993</v>
      </c>
      <c r="D2173" s="56"/>
      <c r="E2173" s="56">
        <v>0.12</v>
      </c>
      <c r="F2173">
        <f>Table3[[#This Row],[DivPay]]*4</f>
        <v>0.48</v>
      </c>
      <c r="G2173" s="2">
        <f>Table3[[#This Row],[FwdDiv]]/Table3[[#This Row],[SharePrice]]</f>
        <v>7.4626865671641798E-3</v>
      </c>
    </row>
    <row r="2174" spans="2:7" ht="16" x14ac:dyDescent="0.2">
      <c r="B2174" s="57">
        <v>41968</v>
      </c>
      <c r="C2174" s="56">
        <v>64.319999999999993</v>
      </c>
      <c r="D2174" s="56"/>
      <c r="E2174" s="56">
        <v>0.12</v>
      </c>
      <c r="F2174">
        <f>Table3[[#This Row],[DivPay]]*4</f>
        <v>0.48</v>
      </c>
      <c r="G2174" s="2">
        <f>Table3[[#This Row],[FwdDiv]]/Table3[[#This Row],[SharePrice]]</f>
        <v>7.4626865671641798E-3</v>
      </c>
    </row>
    <row r="2175" spans="2:7" ht="16" x14ac:dyDescent="0.2">
      <c r="B2175" s="57">
        <v>41967</v>
      </c>
      <c r="C2175" s="56">
        <v>63.66</v>
      </c>
      <c r="D2175" s="56"/>
      <c r="E2175" s="56">
        <v>0.12</v>
      </c>
      <c r="F2175">
        <f>Table3[[#This Row],[DivPay]]*4</f>
        <v>0.48</v>
      </c>
      <c r="G2175" s="2">
        <f>Table3[[#This Row],[FwdDiv]]/Table3[[#This Row],[SharePrice]]</f>
        <v>7.540056550424128E-3</v>
      </c>
    </row>
    <row r="2176" spans="2:7" ht="16" x14ac:dyDescent="0.2">
      <c r="B2176" s="57">
        <v>41964</v>
      </c>
      <c r="C2176" s="56">
        <v>63.56</v>
      </c>
      <c r="D2176" s="56"/>
      <c r="E2176" s="56">
        <v>0.12</v>
      </c>
      <c r="F2176">
        <f>Table3[[#This Row],[DivPay]]*4</f>
        <v>0.48</v>
      </c>
      <c r="G2176" s="2">
        <f>Table3[[#This Row],[FwdDiv]]/Table3[[#This Row],[SharePrice]]</f>
        <v>7.5519194461925732E-3</v>
      </c>
    </row>
    <row r="2177" spans="2:7" ht="16" x14ac:dyDescent="0.2">
      <c r="B2177" s="57">
        <v>41963</v>
      </c>
      <c r="C2177" s="56">
        <v>62.92</v>
      </c>
      <c r="D2177" s="56"/>
      <c r="E2177" s="56">
        <v>0.12</v>
      </c>
      <c r="F2177">
        <f>Table3[[#This Row],[DivPay]]*4</f>
        <v>0.48</v>
      </c>
      <c r="G2177" s="2">
        <f>Table3[[#This Row],[FwdDiv]]/Table3[[#This Row],[SharePrice]]</f>
        <v>7.6287349014621739E-3</v>
      </c>
    </row>
    <row r="2178" spans="2:7" ht="16" x14ac:dyDescent="0.2">
      <c r="B2178" s="57">
        <v>41962</v>
      </c>
      <c r="C2178" s="56">
        <v>62.47</v>
      </c>
      <c r="D2178" s="56"/>
      <c r="E2178" s="56">
        <v>0.12</v>
      </c>
      <c r="F2178">
        <f>Table3[[#This Row],[DivPay]]*4</f>
        <v>0.48</v>
      </c>
      <c r="G2178" s="2">
        <f>Table3[[#This Row],[FwdDiv]]/Table3[[#This Row],[SharePrice]]</f>
        <v>7.6836881703217542E-3</v>
      </c>
    </row>
    <row r="2179" spans="2:7" ht="16" x14ac:dyDescent="0.2">
      <c r="B2179" s="57">
        <v>41961</v>
      </c>
      <c r="C2179" s="56">
        <v>62.43</v>
      </c>
      <c r="D2179" s="56"/>
      <c r="E2179" s="56">
        <v>0.12</v>
      </c>
      <c r="F2179">
        <f>Table3[[#This Row],[DivPay]]*4</f>
        <v>0.48</v>
      </c>
      <c r="G2179" s="2">
        <f>Table3[[#This Row],[FwdDiv]]/Table3[[#This Row],[SharePrice]]</f>
        <v>7.6886112445939446E-3</v>
      </c>
    </row>
    <row r="2180" spans="2:7" ht="16" x14ac:dyDescent="0.2">
      <c r="B2180" s="57">
        <v>41960</v>
      </c>
      <c r="C2180" s="56">
        <v>62.45</v>
      </c>
      <c r="D2180" s="56"/>
      <c r="E2180" s="56">
        <v>0.12</v>
      </c>
      <c r="F2180">
        <f>Table3[[#This Row],[DivPay]]*4</f>
        <v>0.48</v>
      </c>
      <c r="G2180" s="2">
        <f>Table3[[#This Row],[FwdDiv]]/Table3[[#This Row],[SharePrice]]</f>
        <v>7.6861489191353072E-3</v>
      </c>
    </row>
    <row r="2181" spans="2:7" ht="16" x14ac:dyDescent="0.2">
      <c r="B2181" s="57">
        <v>41957</v>
      </c>
      <c r="C2181" s="56">
        <v>62.21</v>
      </c>
      <c r="D2181" s="56"/>
      <c r="E2181" s="56">
        <v>0.12</v>
      </c>
      <c r="F2181">
        <f>Table3[[#This Row],[DivPay]]*4</f>
        <v>0.48</v>
      </c>
      <c r="G2181" s="2">
        <f>Table3[[#This Row],[FwdDiv]]/Table3[[#This Row],[SharePrice]]</f>
        <v>7.7158013181160582E-3</v>
      </c>
    </row>
    <row r="2182" spans="2:7" ht="16" x14ac:dyDescent="0.2">
      <c r="B2182" s="57">
        <v>41956</v>
      </c>
      <c r="C2182" s="56">
        <v>62.73</v>
      </c>
      <c r="D2182" s="56"/>
      <c r="E2182" s="56">
        <v>0.12</v>
      </c>
      <c r="F2182">
        <f>Table3[[#This Row],[DivPay]]*4</f>
        <v>0.48</v>
      </c>
      <c r="G2182" s="2">
        <f>Table3[[#This Row],[FwdDiv]]/Table3[[#This Row],[SharePrice]]</f>
        <v>7.6518412242945963E-3</v>
      </c>
    </row>
    <row r="2183" spans="2:7" ht="16" x14ac:dyDescent="0.2">
      <c r="B2183" s="57">
        <v>41955</v>
      </c>
      <c r="C2183" s="56">
        <v>62.99</v>
      </c>
      <c r="D2183" s="56">
        <v>0.12</v>
      </c>
      <c r="E2183" s="56">
        <v>0.12</v>
      </c>
      <c r="F2183">
        <f>Table3[[#This Row],[DivPay]]*4</f>
        <v>0.48</v>
      </c>
      <c r="G2183" s="2">
        <f>Table3[[#This Row],[FwdDiv]]/Table3[[#This Row],[SharePrice]]</f>
        <v>7.6202571836799489E-3</v>
      </c>
    </row>
    <row r="2184" spans="2:7" ht="16" x14ac:dyDescent="0.2">
      <c r="B2184" s="57">
        <v>41954</v>
      </c>
      <c r="C2184" s="56">
        <v>62.43</v>
      </c>
      <c r="D2184" s="56"/>
      <c r="E2184" s="56">
        <v>0.1</v>
      </c>
      <c r="F2184">
        <f>Table3[[#This Row],[DivPay]]*4</f>
        <v>0.4</v>
      </c>
      <c r="G2184" s="2">
        <f>Table3[[#This Row],[FwdDiv]]/Table3[[#This Row],[SharePrice]]</f>
        <v>6.4071760371616215E-3</v>
      </c>
    </row>
    <row r="2185" spans="2:7" ht="16" x14ac:dyDescent="0.2">
      <c r="B2185" s="57">
        <v>41953</v>
      </c>
      <c r="C2185" s="56">
        <v>62.55</v>
      </c>
      <c r="D2185" s="56"/>
      <c r="E2185" s="56">
        <v>0.1</v>
      </c>
      <c r="F2185">
        <f>Table3[[#This Row],[DivPay]]*4</f>
        <v>0.4</v>
      </c>
      <c r="G2185" s="2">
        <f>Table3[[#This Row],[FwdDiv]]/Table3[[#This Row],[SharePrice]]</f>
        <v>6.3948840927258201E-3</v>
      </c>
    </row>
    <row r="2186" spans="2:7" ht="16" x14ac:dyDescent="0.2">
      <c r="B2186" s="57">
        <v>41950</v>
      </c>
      <c r="C2186" s="56">
        <v>63.11</v>
      </c>
      <c r="D2186" s="56"/>
      <c r="E2186" s="56">
        <v>0.1</v>
      </c>
      <c r="F2186">
        <f>Table3[[#This Row],[DivPay]]*4</f>
        <v>0.4</v>
      </c>
      <c r="G2186" s="2">
        <f>Table3[[#This Row],[FwdDiv]]/Table3[[#This Row],[SharePrice]]</f>
        <v>6.3381397559816198E-3</v>
      </c>
    </row>
    <row r="2187" spans="2:7" ht="16" x14ac:dyDescent="0.2">
      <c r="B2187" s="57">
        <v>41949</v>
      </c>
      <c r="C2187" s="56">
        <v>62.52</v>
      </c>
      <c r="D2187" s="56"/>
      <c r="E2187" s="56">
        <v>0.1</v>
      </c>
      <c r="F2187">
        <f>Table3[[#This Row],[DivPay]]*4</f>
        <v>0.4</v>
      </c>
      <c r="G2187" s="2">
        <f>Table3[[#This Row],[FwdDiv]]/Table3[[#This Row],[SharePrice]]</f>
        <v>6.3979526551503517E-3</v>
      </c>
    </row>
    <row r="2188" spans="2:7" ht="16" x14ac:dyDescent="0.2">
      <c r="B2188" s="57">
        <v>41948</v>
      </c>
      <c r="C2188" s="56">
        <v>62.38</v>
      </c>
      <c r="D2188" s="56"/>
      <c r="E2188" s="56">
        <v>0.1</v>
      </c>
      <c r="F2188">
        <f>Table3[[#This Row],[DivPay]]*4</f>
        <v>0.4</v>
      </c>
      <c r="G2188" s="2">
        <f>Table3[[#This Row],[FwdDiv]]/Table3[[#This Row],[SharePrice]]</f>
        <v>6.4123116383456233E-3</v>
      </c>
    </row>
    <row r="2189" spans="2:7" ht="16" x14ac:dyDescent="0.2">
      <c r="B2189" s="57">
        <v>41947</v>
      </c>
      <c r="C2189" s="56">
        <v>60.74</v>
      </c>
      <c r="D2189" s="56"/>
      <c r="E2189" s="56">
        <v>0.1</v>
      </c>
      <c r="F2189">
        <f>Table3[[#This Row],[DivPay]]*4</f>
        <v>0.4</v>
      </c>
      <c r="G2189" s="2">
        <f>Table3[[#This Row],[FwdDiv]]/Table3[[#This Row],[SharePrice]]</f>
        <v>6.5854461639776093E-3</v>
      </c>
    </row>
    <row r="2190" spans="2:7" ht="16" x14ac:dyDescent="0.2">
      <c r="B2190" s="57">
        <v>41946</v>
      </c>
      <c r="C2190" s="56">
        <v>60.39</v>
      </c>
      <c r="D2190" s="56"/>
      <c r="E2190" s="56">
        <v>0.1</v>
      </c>
      <c r="F2190">
        <f>Table3[[#This Row],[DivPay]]*4</f>
        <v>0.4</v>
      </c>
      <c r="G2190" s="2">
        <f>Table3[[#This Row],[FwdDiv]]/Table3[[#This Row],[SharePrice]]</f>
        <v>6.6236131809902302E-3</v>
      </c>
    </row>
    <row r="2191" spans="2:7" ht="16" x14ac:dyDescent="0.2">
      <c r="B2191" s="57">
        <v>41943</v>
      </c>
      <c r="C2191" s="56">
        <v>60.36</v>
      </c>
      <c r="D2191" s="56"/>
      <c r="E2191" s="56">
        <v>0.1</v>
      </c>
      <c r="F2191">
        <f>Table3[[#This Row],[DivPay]]*4</f>
        <v>0.4</v>
      </c>
      <c r="G2191" s="2">
        <f>Table3[[#This Row],[FwdDiv]]/Table3[[#This Row],[SharePrice]]</f>
        <v>6.6269052352551363E-3</v>
      </c>
    </row>
    <row r="2192" spans="2:7" ht="16" x14ac:dyDescent="0.2">
      <c r="B2192" s="57">
        <v>41942</v>
      </c>
      <c r="C2192" s="56">
        <v>59.16</v>
      </c>
      <c r="D2192" s="56"/>
      <c r="E2192" s="56">
        <v>0.1</v>
      </c>
      <c r="F2192">
        <f>Table3[[#This Row],[DivPay]]*4</f>
        <v>0.4</v>
      </c>
      <c r="G2192" s="2">
        <f>Table3[[#This Row],[FwdDiv]]/Table3[[#This Row],[SharePrice]]</f>
        <v>6.7613252197430704E-3</v>
      </c>
    </row>
    <row r="2193" spans="2:7" ht="16" x14ac:dyDescent="0.2">
      <c r="B2193" s="57">
        <v>41941</v>
      </c>
      <c r="C2193" s="56">
        <v>53.67</v>
      </c>
      <c r="D2193" s="56"/>
      <c r="E2193" s="56">
        <v>0.1</v>
      </c>
      <c r="F2193">
        <f>Table3[[#This Row],[DivPay]]*4</f>
        <v>0.4</v>
      </c>
      <c r="G2193" s="2">
        <f>Table3[[#This Row],[FwdDiv]]/Table3[[#This Row],[SharePrice]]</f>
        <v>7.4529532327184652E-3</v>
      </c>
    </row>
    <row r="2194" spans="2:7" ht="16" x14ac:dyDescent="0.2">
      <c r="B2194" s="57">
        <v>41940</v>
      </c>
      <c r="C2194" s="56">
        <v>54.18</v>
      </c>
      <c r="D2194" s="56"/>
      <c r="E2194" s="56">
        <v>0.1</v>
      </c>
      <c r="F2194">
        <f>Table3[[#This Row],[DivPay]]*4</f>
        <v>0.4</v>
      </c>
      <c r="G2194" s="2">
        <f>Table3[[#This Row],[FwdDiv]]/Table3[[#This Row],[SharePrice]]</f>
        <v>7.3827980804724996E-3</v>
      </c>
    </row>
    <row r="2195" spans="2:7" ht="16" x14ac:dyDescent="0.2">
      <c r="B2195" s="57">
        <v>41939</v>
      </c>
      <c r="C2195" s="56">
        <v>53.35</v>
      </c>
      <c r="D2195" s="56"/>
      <c r="E2195" s="56">
        <v>0.1</v>
      </c>
      <c r="F2195">
        <f>Table3[[#This Row],[DivPay]]*4</f>
        <v>0.4</v>
      </c>
      <c r="G2195" s="2">
        <f>Table3[[#This Row],[FwdDiv]]/Table3[[#This Row],[SharePrice]]</f>
        <v>7.4976569821930648E-3</v>
      </c>
    </row>
    <row r="2196" spans="2:7" ht="16" x14ac:dyDescent="0.2">
      <c r="B2196" s="57">
        <v>41936</v>
      </c>
      <c r="C2196" s="56">
        <v>53.37</v>
      </c>
      <c r="D2196" s="56"/>
      <c r="E2196" s="56">
        <v>0.1</v>
      </c>
      <c r="F2196">
        <f>Table3[[#This Row],[DivPay]]*4</f>
        <v>0.4</v>
      </c>
      <c r="G2196" s="2">
        <f>Table3[[#This Row],[FwdDiv]]/Table3[[#This Row],[SharePrice]]</f>
        <v>7.494847292486416E-3</v>
      </c>
    </row>
    <row r="2197" spans="2:7" ht="16" x14ac:dyDescent="0.2">
      <c r="B2197" s="57">
        <v>41935</v>
      </c>
      <c r="C2197" s="56">
        <v>53.57</v>
      </c>
      <c r="D2197" s="56"/>
      <c r="E2197" s="56">
        <v>0.1</v>
      </c>
      <c r="F2197">
        <f>Table3[[#This Row],[DivPay]]*4</f>
        <v>0.4</v>
      </c>
      <c r="G2197" s="2">
        <f>Table3[[#This Row],[FwdDiv]]/Table3[[#This Row],[SharePrice]]</f>
        <v>7.4668657830875493E-3</v>
      </c>
    </row>
    <row r="2198" spans="2:7" ht="16" x14ac:dyDescent="0.2">
      <c r="B2198" s="57">
        <v>41934</v>
      </c>
      <c r="C2198" s="56">
        <v>52.73</v>
      </c>
      <c r="D2198" s="56"/>
      <c r="E2198" s="56">
        <v>0.1</v>
      </c>
      <c r="F2198">
        <f>Table3[[#This Row],[DivPay]]*4</f>
        <v>0.4</v>
      </c>
      <c r="G2198" s="2">
        <f>Table3[[#This Row],[FwdDiv]]/Table3[[#This Row],[SharePrice]]</f>
        <v>7.5858145268348194E-3</v>
      </c>
    </row>
    <row r="2199" spans="2:7" ht="16" x14ac:dyDescent="0.2">
      <c r="B2199" s="57">
        <v>41933</v>
      </c>
      <c r="C2199" s="56">
        <v>53.33</v>
      </c>
      <c r="D2199" s="56"/>
      <c r="E2199" s="56">
        <v>0.1</v>
      </c>
      <c r="F2199">
        <f>Table3[[#This Row],[DivPay]]*4</f>
        <v>0.4</v>
      </c>
      <c r="G2199" s="2">
        <f>Table3[[#This Row],[FwdDiv]]/Table3[[#This Row],[SharePrice]]</f>
        <v>7.5004687792987069E-3</v>
      </c>
    </row>
    <row r="2200" spans="2:7" ht="16" x14ac:dyDescent="0.2">
      <c r="B2200" s="57">
        <v>41932</v>
      </c>
      <c r="C2200" s="56">
        <v>51.96</v>
      </c>
      <c r="D2200" s="56"/>
      <c r="E2200" s="56">
        <v>0.1</v>
      </c>
      <c r="F2200">
        <f>Table3[[#This Row],[DivPay]]*4</f>
        <v>0.4</v>
      </c>
      <c r="G2200" s="2">
        <f>Table3[[#This Row],[FwdDiv]]/Table3[[#This Row],[SharePrice]]</f>
        <v>7.6982294072363358E-3</v>
      </c>
    </row>
    <row r="2201" spans="2:7" ht="16" x14ac:dyDescent="0.2">
      <c r="B2201" s="57">
        <v>41929</v>
      </c>
      <c r="C2201" s="56">
        <v>51.5</v>
      </c>
      <c r="D2201" s="56"/>
      <c r="E2201" s="56">
        <v>0.1</v>
      </c>
      <c r="F2201">
        <f>Table3[[#This Row],[DivPay]]*4</f>
        <v>0.4</v>
      </c>
      <c r="G2201" s="2">
        <f>Table3[[#This Row],[FwdDiv]]/Table3[[#This Row],[SharePrice]]</f>
        <v>7.7669902912621365E-3</v>
      </c>
    </row>
    <row r="2202" spans="2:7" ht="16" x14ac:dyDescent="0.2">
      <c r="B2202" s="57">
        <v>41928</v>
      </c>
      <c r="C2202" s="56">
        <v>50.75</v>
      </c>
      <c r="D2202" s="56"/>
      <c r="E2202" s="56">
        <v>0.1</v>
      </c>
      <c r="F2202">
        <f>Table3[[#This Row],[DivPay]]*4</f>
        <v>0.4</v>
      </c>
      <c r="G2202" s="2">
        <f>Table3[[#This Row],[FwdDiv]]/Table3[[#This Row],[SharePrice]]</f>
        <v>7.8817733990147795E-3</v>
      </c>
    </row>
    <row r="2203" spans="2:7" ht="16" x14ac:dyDescent="0.2">
      <c r="B2203" s="57">
        <v>41927</v>
      </c>
      <c r="C2203" s="56">
        <v>50.06</v>
      </c>
      <c r="D2203" s="56"/>
      <c r="E2203" s="56">
        <v>0.1</v>
      </c>
      <c r="F2203">
        <f>Table3[[#This Row],[DivPay]]*4</f>
        <v>0.4</v>
      </c>
      <c r="G2203" s="2">
        <f>Table3[[#This Row],[FwdDiv]]/Table3[[#This Row],[SharePrice]]</f>
        <v>7.9904115061925698E-3</v>
      </c>
    </row>
    <row r="2204" spans="2:7" ht="16" x14ac:dyDescent="0.2">
      <c r="B2204" s="57">
        <v>41926</v>
      </c>
      <c r="C2204" s="56">
        <v>50.68</v>
      </c>
      <c r="D2204" s="56"/>
      <c r="E2204" s="56">
        <v>0.1</v>
      </c>
      <c r="F2204">
        <f>Table3[[#This Row],[DivPay]]*4</f>
        <v>0.4</v>
      </c>
      <c r="G2204" s="2">
        <f>Table3[[#This Row],[FwdDiv]]/Table3[[#This Row],[SharePrice]]</f>
        <v>7.8926598263614842E-3</v>
      </c>
    </row>
    <row r="2205" spans="2:7" ht="16" x14ac:dyDescent="0.2">
      <c r="B2205" s="57">
        <v>41925</v>
      </c>
      <c r="C2205" s="56">
        <v>51.07</v>
      </c>
      <c r="D2205" s="56"/>
      <c r="E2205" s="56">
        <v>0.1</v>
      </c>
      <c r="F2205">
        <f>Table3[[#This Row],[DivPay]]*4</f>
        <v>0.4</v>
      </c>
      <c r="G2205" s="2">
        <f>Table3[[#This Row],[FwdDiv]]/Table3[[#This Row],[SharePrice]]</f>
        <v>7.832386919913845E-3</v>
      </c>
    </row>
    <row r="2206" spans="2:7" ht="16" x14ac:dyDescent="0.2">
      <c r="B2206" s="57">
        <v>41922</v>
      </c>
      <c r="C2206" s="56">
        <v>51.25</v>
      </c>
      <c r="D2206" s="56"/>
      <c r="E2206" s="56">
        <v>0.1</v>
      </c>
      <c r="F2206">
        <f>Table3[[#This Row],[DivPay]]*4</f>
        <v>0.4</v>
      </c>
      <c r="G2206" s="2">
        <f>Table3[[#This Row],[FwdDiv]]/Table3[[#This Row],[SharePrice]]</f>
        <v>7.8048780487804887E-3</v>
      </c>
    </row>
    <row r="2207" spans="2:7" ht="16" x14ac:dyDescent="0.2">
      <c r="B2207" s="57">
        <v>41921</v>
      </c>
      <c r="C2207" s="56">
        <v>51.93</v>
      </c>
      <c r="D2207" s="56"/>
      <c r="E2207" s="56">
        <v>0.1</v>
      </c>
      <c r="F2207">
        <f>Table3[[#This Row],[DivPay]]*4</f>
        <v>0.4</v>
      </c>
      <c r="G2207" s="2">
        <f>Table3[[#This Row],[FwdDiv]]/Table3[[#This Row],[SharePrice]]</f>
        <v>7.702676680146351E-3</v>
      </c>
    </row>
    <row r="2208" spans="2:7" ht="16" x14ac:dyDescent="0.2">
      <c r="B2208" s="57">
        <v>41920</v>
      </c>
      <c r="C2208" s="56">
        <v>53.09</v>
      </c>
      <c r="D2208" s="56"/>
      <c r="E2208" s="56">
        <v>0.1</v>
      </c>
      <c r="F2208">
        <f>Table3[[#This Row],[DivPay]]*4</f>
        <v>0.4</v>
      </c>
      <c r="G2208" s="2">
        <f>Table3[[#This Row],[FwdDiv]]/Table3[[#This Row],[SharePrice]]</f>
        <v>7.5343755886230924E-3</v>
      </c>
    </row>
    <row r="2209" spans="2:7" ht="16" x14ac:dyDescent="0.2">
      <c r="B2209" s="57">
        <v>41919</v>
      </c>
      <c r="C2209" s="56">
        <v>52.01</v>
      </c>
      <c r="D2209" s="56"/>
      <c r="E2209" s="56">
        <v>0.1</v>
      </c>
      <c r="F2209">
        <f>Table3[[#This Row],[DivPay]]*4</f>
        <v>0.4</v>
      </c>
      <c r="G2209" s="2">
        <f>Table3[[#This Row],[FwdDiv]]/Table3[[#This Row],[SharePrice]]</f>
        <v>7.6908286867910028E-3</v>
      </c>
    </row>
    <row r="2210" spans="2:7" ht="16" x14ac:dyDescent="0.2">
      <c r="B2210" s="57">
        <v>41918</v>
      </c>
      <c r="C2210" s="56">
        <v>52.95</v>
      </c>
      <c r="D2210" s="56"/>
      <c r="E2210" s="56">
        <v>0.1</v>
      </c>
      <c r="F2210">
        <f>Table3[[#This Row],[DivPay]]*4</f>
        <v>0.4</v>
      </c>
      <c r="G2210" s="2">
        <f>Table3[[#This Row],[FwdDiv]]/Table3[[#This Row],[SharePrice]]</f>
        <v>7.5542965061378663E-3</v>
      </c>
    </row>
    <row r="2211" spans="2:7" ht="16" x14ac:dyDescent="0.2">
      <c r="B2211" s="57">
        <v>41915</v>
      </c>
      <c r="C2211" s="56">
        <v>53</v>
      </c>
      <c r="D2211" s="56"/>
      <c r="E2211" s="56">
        <v>0.1</v>
      </c>
      <c r="F2211">
        <f>Table3[[#This Row],[DivPay]]*4</f>
        <v>0.4</v>
      </c>
      <c r="G2211" s="2">
        <f>Table3[[#This Row],[FwdDiv]]/Table3[[#This Row],[SharePrice]]</f>
        <v>7.5471698113207548E-3</v>
      </c>
    </row>
    <row r="2212" spans="2:7" ht="16" x14ac:dyDescent="0.2">
      <c r="B2212" s="57">
        <v>41914</v>
      </c>
      <c r="C2212" s="56">
        <v>52.43</v>
      </c>
      <c r="D2212" s="56"/>
      <c r="E2212" s="56">
        <v>0.1</v>
      </c>
      <c r="F2212">
        <f>Table3[[#This Row],[DivPay]]*4</f>
        <v>0.4</v>
      </c>
      <c r="G2212" s="2">
        <f>Table3[[#This Row],[FwdDiv]]/Table3[[#This Row],[SharePrice]]</f>
        <v>7.6292199122639714E-3</v>
      </c>
    </row>
    <row r="2213" spans="2:7" ht="16" x14ac:dyDescent="0.2">
      <c r="B2213" s="57">
        <v>41913</v>
      </c>
      <c r="C2213" s="56">
        <v>52.5</v>
      </c>
      <c r="D2213" s="56"/>
      <c r="E2213" s="56">
        <v>0.1</v>
      </c>
      <c r="F2213">
        <f>Table3[[#This Row],[DivPay]]*4</f>
        <v>0.4</v>
      </c>
      <c r="G2213" s="2">
        <f>Table3[[#This Row],[FwdDiv]]/Table3[[#This Row],[SharePrice]]</f>
        <v>7.619047619047619E-3</v>
      </c>
    </row>
    <row r="2214" spans="2:7" ht="16" x14ac:dyDescent="0.2">
      <c r="B2214" s="57">
        <v>41912</v>
      </c>
      <c r="C2214" s="56">
        <v>53.34</v>
      </c>
      <c r="D2214" s="56"/>
      <c r="E2214" s="56">
        <v>0.1</v>
      </c>
      <c r="F2214">
        <f>Table3[[#This Row],[DivPay]]*4</f>
        <v>0.4</v>
      </c>
      <c r="G2214" s="2">
        <f>Table3[[#This Row],[FwdDiv]]/Table3[[#This Row],[SharePrice]]</f>
        <v>7.4990626171728535E-3</v>
      </c>
    </row>
    <row r="2215" spans="2:7" ht="16" x14ac:dyDescent="0.2">
      <c r="B2215" s="57">
        <v>41911</v>
      </c>
      <c r="C2215" s="56">
        <v>52.73</v>
      </c>
      <c r="D2215" s="56"/>
      <c r="E2215" s="56">
        <v>0.1</v>
      </c>
      <c r="F2215">
        <f>Table3[[#This Row],[DivPay]]*4</f>
        <v>0.4</v>
      </c>
      <c r="G2215" s="2">
        <f>Table3[[#This Row],[FwdDiv]]/Table3[[#This Row],[SharePrice]]</f>
        <v>7.5858145268348194E-3</v>
      </c>
    </row>
    <row r="2216" spans="2:7" ht="16" x14ac:dyDescent="0.2">
      <c r="B2216" s="57">
        <v>41908</v>
      </c>
      <c r="C2216" s="56">
        <v>52.99</v>
      </c>
      <c r="D2216" s="56"/>
      <c r="E2216" s="56">
        <v>0.1</v>
      </c>
      <c r="F2216">
        <f>Table3[[#This Row],[DivPay]]*4</f>
        <v>0.4</v>
      </c>
      <c r="G2216" s="2">
        <f>Table3[[#This Row],[FwdDiv]]/Table3[[#This Row],[SharePrice]]</f>
        <v>7.5485940743536522E-3</v>
      </c>
    </row>
    <row r="2217" spans="2:7" ht="16" x14ac:dyDescent="0.2">
      <c r="B2217" s="57">
        <v>41907</v>
      </c>
      <c r="C2217" s="56">
        <v>52.68</v>
      </c>
      <c r="D2217" s="56"/>
      <c r="E2217" s="56">
        <v>0.1</v>
      </c>
      <c r="F2217">
        <f>Table3[[#This Row],[DivPay]]*4</f>
        <v>0.4</v>
      </c>
      <c r="G2217" s="2">
        <f>Table3[[#This Row],[FwdDiv]]/Table3[[#This Row],[SharePrice]]</f>
        <v>7.5930144267274116E-3</v>
      </c>
    </row>
    <row r="2218" spans="2:7" ht="16" x14ac:dyDescent="0.2">
      <c r="B2218" s="57">
        <v>41906</v>
      </c>
      <c r="C2218" s="56">
        <v>53.6</v>
      </c>
      <c r="D2218" s="56"/>
      <c r="E2218" s="56">
        <v>0.1</v>
      </c>
      <c r="F2218">
        <f>Table3[[#This Row],[DivPay]]*4</f>
        <v>0.4</v>
      </c>
      <c r="G2218" s="2">
        <f>Table3[[#This Row],[FwdDiv]]/Table3[[#This Row],[SharePrice]]</f>
        <v>7.462686567164179E-3</v>
      </c>
    </row>
    <row r="2219" spans="2:7" ht="16" x14ac:dyDescent="0.2">
      <c r="B2219" s="57">
        <v>41905</v>
      </c>
      <c r="C2219" s="56">
        <v>53.12</v>
      </c>
      <c r="D2219" s="56"/>
      <c r="E2219" s="56">
        <v>0.1</v>
      </c>
      <c r="F2219">
        <f>Table3[[#This Row],[DivPay]]*4</f>
        <v>0.4</v>
      </c>
      <c r="G2219" s="2">
        <f>Table3[[#This Row],[FwdDiv]]/Table3[[#This Row],[SharePrice]]</f>
        <v>7.5301204819277117E-3</v>
      </c>
    </row>
    <row r="2220" spans="2:7" ht="16" x14ac:dyDescent="0.2">
      <c r="B2220" s="57">
        <v>41904</v>
      </c>
      <c r="C2220" s="56">
        <v>53.47</v>
      </c>
      <c r="D2220" s="56"/>
      <c r="E2220" s="56">
        <v>0.1</v>
      </c>
      <c r="F2220">
        <f>Table3[[#This Row],[DivPay]]*4</f>
        <v>0.4</v>
      </c>
      <c r="G2220" s="2">
        <f>Table3[[#This Row],[FwdDiv]]/Table3[[#This Row],[SharePrice]]</f>
        <v>7.4808303721713119E-3</v>
      </c>
    </row>
    <row r="2221" spans="2:7" ht="16" x14ac:dyDescent="0.2">
      <c r="B2221" s="57">
        <v>41901</v>
      </c>
      <c r="C2221" s="56">
        <v>54.06</v>
      </c>
      <c r="D2221" s="56"/>
      <c r="E2221" s="56">
        <v>0.1</v>
      </c>
      <c r="F2221">
        <f>Table3[[#This Row],[DivPay]]*4</f>
        <v>0.4</v>
      </c>
      <c r="G2221" s="2">
        <f>Table3[[#This Row],[FwdDiv]]/Table3[[#This Row],[SharePrice]]</f>
        <v>7.3991860895301518E-3</v>
      </c>
    </row>
    <row r="2222" spans="2:7" ht="16" x14ac:dyDescent="0.2">
      <c r="B2222" s="57">
        <v>41900</v>
      </c>
      <c r="C2222" s="56">
        <v>54.11</v>
      </c>
      <c r="D2222" s="56"/>
      <c r="E2222" s="56">
        <v>0.1</v>
      </c>
      <c r="F2222">
        <f>Table3[[#This Row],[DivPay]]*4</f>
        <v>0.4</v>
      </c>
      <c r="G2222" s="2">
        <f>Table3[[#This Row],[FwdDiv]]/Table3[[#This Row],[SharePrice]]</f>
        <v>7.3923489188689713E-3</v>
      </c>
    </row>
    <row r="2223" spans="2:7" ht="16" x14ac:dyDescent="0.2">
      <c r="B2223" s="57">
        <v>41899</v>
      </c>
      <c r="C2223" s="56">
        <v>53.88</v>
      </c>
      <c r="D2223" s="56"/>
      <c r="E2223" s="56">
        <v>0.1</v>
      </c>
      <c r="F2223">
        <f>Table3[[#This Row],[DivPay]]*4</f>
        <v>0.4</v>
      </c>
      <c r="G2223" s="2">
        <f>Table3[[#This Row],[FwdDiv]]/Table3[[#This Row],[SharePrice]]</f>
        <v>7.4239049740163323E-3</v>
      </c>
    </row>
    <row r="2224" spans="2:7" ht="16" x14ac:dyDescent="0.2">
      <c r="B2224" s="57">
        <v>41898</v>
      </c>
      <c r="C2224" s="56">
        <v>54.33</v>
      </c>
      <c r="D2224" s="56"/>
      <c r="E2224" s="56">
        <v>0.1</v>
      </c>
      <c r="F2224">
        <f>Table3[[#This Row],[DivPay]]*4</f>
        <v>0.4</v>
      </c>
      <c r="G2224" s="2">
        <f>Table3[[#This Row],[FwdDiv]]/Table3[[#This Row],[SharePrice]]</f>
        <v>7.362414872078042E-3</v>
      </c>
    </row>
    <row r="2225" spans="2:7" ht="16" x14ac:dyDescent="0.2">
      <c r="B2225" s="57">
        <v>41897</v>
      </c>
      <c r="C2225" s="56">
        <v>53.66</v>
      </c>
      <c r="D2225" s="56"/>
      <c r="E2225" s="56">
        <v>0.1</v>
      </c>
      <c r="F2225">
        <f>Table3[[#This Row],[DivPay]]*4</f>
        <v>0.4</v>
      </c>
      <c r="G2225" s="2">
        <f>Table3[[#This Row],[FwdDiv]]/Table3[[#This Row],[SharePrice]]</f>
        <v>7.4543421543048832E-3</v>
      </c>
    </row>
    <row r="2226" spans="2:7" ht="16" x14ac:dyDescent="0.2">
      <c r="B2226" s="57">
        <v>41894</v>
      </c>
      <c r="C2226" s="56">
        <v>53.51</v>
      </c>
      <c r="D2226" s="56"/>
      <c r="E2226" s="56">
        <v>0.1</v>
      </c>
      <c r="F2226">
        <f>Table3[[#This Row],[DivPay]]*4</f>
        <v>0.4</v>
      </c>
      <c r="G2226" s="2">
        <f>Table3[[#This Row],[FwdDiv]]/Table3[[#This Row],[SharePrice]]</f>
        <v>7.4752382732199592E-3</v>
      </c>
    </row>
    <row r="2227" spans="2:7" ht="16" x14ac:dyDescent="0.2">
      <c r="B2227" s="57">
        <v>41893</v>
      </c>
      <c r="C2227" s="56">
        <v>53.74</v>
      </c>
      <c r="D2227" s="56"/>
      <c r="E2227" s="56">
        <v>0.1</v>
      </c>
      <c r="F2227">
        <f>Table3[[#This Row],[DivPay]]*4</f>
        <v>0.4</v>
      </c>
      <c r="G2227" s="2">
        <f>Table3[[#This Row],[FwdDiv]]/Table3[[#This Row],[SharePrice]]</f>
        <v>7.4432452549311502E-3</v>
      </c>
    </row>
    <row r="2228" spans="2:7" ht="16" x14ac:dyDescent="0.2">
      <c r="B2228" s="57">
        <v>41892</v>
      </c>
      <c r="C2228" s="56">
        <v>54.22</v>
      </c>
      <c r="D2228" s="56"/>
      <c r="E2228" s="56">
        <v>0.1</v>
      </c>
      <c r="F2228">
        <f>Table3[[#This Row],[DivPay]]*4</f>
        <v>0.4</v>
      </c>
      <c r="G2228" s="2">
        <f>Table3[[#This Row],[FwdDiv]]/Table3[[#This Row],[SharePrice]]</f>
        <v>7.3773515308004434E-3</v>
      </c>
    </row>
    <row r="2229" spans="2:7" ht="16" x14ac:dyDescent="0.2">
      <c r="B2229" s="57">
        <v>41891</v>
      </c>
      <c r="C2229" s="56">
        <v>53.57</v>
      </c>
      <c r="D2229" s="56"/>
      <c r="E2229" s="56">
        <v>0.1</v>
      </c>
      <c r="F2229">
        <f>Table3[[#This Row],[DivPay]]*4</f>
        <v>0.4</v>
      </c>
      <c r="G2229" s="2">
        <f>Table3[[#This Row],[FwdDiv]]/Table3[[#This Row],[SharePrice]]</f>
        <v>7.4668657830875493E-3</v>
      </c>
    </row>
    <row r="2230" spans="2:7" ht="16" x14ac:dyDescent="0.2">
      <c r="B2230" s="57">
        <v>41890</v>
      </c>
      <c r="C2230" s="56">
        <v>53.94</v>
      </c>
      <c r="D2230" s="56"/>
      <c r="E2230" s="56">
        <v>0.1</v>
      </c>
      <c r="F2230">
        <f>Table3[[#This Row],[DivPay]]*4</f>
        <v>0.4</v>
      </c>
      <c r="G2230" s="2">
        <f>Table3[[#This Row],[FwdDiv]]/Table3[[#This Row],[SharePrice]]</f>
        <v>7.4156470152020775E-3</v>
      </c>
    </row>
    <row r="2231" spans="2:7" ht="16" x14ac:dyDescent="0.2">
      <c r="B2231" s="57">
        <v>41887</v>
      </c>
      <c r="C2231" s="56">
        <v>53.55</v>
      </c>
      <c r="D2231" s="56"/>
      <c r="E2231" s="56">
        <v>0.1</v>
      </c>
      <c r="F2231">
        <f>Table3[[#This Row],[DivPay]]*4</f>
        <v>0.4</v>
      </c>
      <c r="G2231" s="2">
        <f>Table3[[#This Row],[FwdDiv]]/Table3[[#This Row],[SharePrice]]</f>
        <v>7.4696545284780591E-3</v>
      </c>
    </row>
    <row r="2232" spans="2:7" ht="16" x14ac:dyDescent="0.2">
      <c r="B2232" s="57">
        <v>41886</v>
      </c>
      <c r="C2232" s="56">
        <v>53.57</v>
      </c>
      <c r="D2232" s="56"/>
      <c r="E2232" s="56">
        <v>0.1</v>
      </c>
      <c r="F2232">
        <f>Table3[[#This Row],[DivPay]]*4</f>
        <v>0.4</v>
      </c>
      <c r="G2232" s="2">
        <f>Table3[[#This Row],[FwdDiv]]/Table3[[#This Row],[SharePrice]]</f>
        <v>7.4668657830875493E-3</v>
      </c>
    </row>
    <row r="2233" spans="2:7" ht="16" x14ac:dyDescent="0.2">
      <c r="B2233" s="57">
        <v>41885</v>
      </c>
      <c r="C2233" s="56">
        <v>53.73</v>
      </c>
      <c r="D2233" s="56"/>
      <c r="E2233" s="56">
        <v>0.1</v>
      </c>
      <c r="F2233">
        <f>Table3[[#This Row],[DivPay]]*4</f>
        <v>0.4</v>
      </c>
      <c r="G2233" s="2">
        <f>Table3[[#This Row],[FwdDiv]]/Table3[[#This Row],[SharePrice]]</f>
        <v>7.4446305602084506E-3</v>
      </c>
    </row>
    <row r="2234" spans="2:7" ht="16" x14ac:dyDescent="0.2">
      <c r="B2234" s="57">
        <v>41884</v>
      </c>
      <c r="C2234" s="56">
        <v>53.68</v>
      </c>
      <c r="D2234" s="56"/>
      <c r="E2234" s="56">
        <v>0.1</v>
      </c>
      <c r="F2234">
        <f>Table3[[#This Row],[DivPay]]*4</f>
        <v>0.4</v>
      </c>
      <c r="G2234" s="2">
        <f>Table3[[#This Row],[FwdDiv]]/Table3[[#This Row],[SharePrice]]</f>
        <v>7.4515648286140098E-3</v>
      </c>
    </row>
    <row r="2235" spans="2:7" ht="16" x14ac:dyDescent="0.2">
      <c r="B2235" s="57">
        <v>41880</v>
      </c>
      <c r="C2235" s="56">
        <v>53.13</v>
      </c>
      <c r="D2235" s="56"/>
      <c r="E2235" s="56">
        <v>0.1</v>
      </c>
      <c r="F2235">
        <f>Table3[[#This Row],[DivPay]]*4</f>
        <v>0.4</v>
      </c>
      <c r="G2235" s="2">
        <f>Table3[[#This Row],[FwdDiv]]/Table3[[#This Row],[SharePrice]]</f>
        <v>7.528703180877094E-3</v>
      </c>
    </row>
    <row r="2236" spans="2:7" ht="16" x14ac:dyDescent="0.2">
      <c r="B2236" s="57">
        <v>41879</v>
      </c>
      <c r="C2236" s="56">
        <v>53.65</v>
      </c>
      <c r="D2236" s="56"/>
      <c r="E2236" s="56">
        <v>0.1</v>
      </c>
      <c r="F2236">
        <f>Table3[[#This Row],[DivPay]]*4</f>
        <v>0.4</v>
      </c>
      <c r="G2236" s="2">
        <f>Table3[[#This Row],[FwdDiv]]/Table3[[#This Row],[SharePrice]]</f>
        <v>7.4557315936626288E-3</v>
      </c>
    </row>
    <row r="2237" spans="2:7" ht="16" x14ac:dyDescent="0.2">
      <c r="B2237" s="57">
        <v>41878</v>
      </c>
      <c r="C2237" s="56">
        <v>54.28</v>
      </c>
      <c r="D2237" s="56"/>
      <c r="E2237" s="56">
        <v>0.1</v>
      </c>
      <c r="F2237">
        <f>Table3[[#This Row],[DivPay]]*4</f>
        <v>0.4</v>
      </c>
      <c r="G2237" s="2">
        <f>Table3[[#This Row],[FwdDiv]]/Table3[[#This Row],[SharePrice]]</f>
        <v>7.3691967575534268E-3</v>
      </c>
    </row>
    <row r="2238" spans="2:7" ht="16" x14ac:dyDescent="0.2">
      <c r="B2238" s="57">
        <v>41877</v>
      </c>
      <c r="C2238" s="56">
        <v>54.18</v>
      </c>
      <c r="D2238" s="56"/>
      <c r="E2238" s="56">
        <v>0.1</v>
      </c>
      <c r="F2238">
        <f>Table3[[#This Row],[DivPay]]*4</f>
        <v>0.4</v>
      </c>
      <c r="G2238" s="2">
        <f>Table3[[#This Row],[FwdDiv]]/Table3[[#This Row],[SharePrice]]</f>
        <v>7.3827980804724996E-3</v>
      </c>
    </row>
    <row r="2239" spans="2:7" ht="16" x14ac:dyDescent="0.2">
      <c r="B2239" s="57">
        <v>41876</v>
      </c>
      <c r="C2239" s="56">
        <v>54.01</v>
      </c>
      <c r="D2239" s="56"/>
      <c r="E2239" s="56">
        <v>0.1</v>
      </c>
      <c r="F2239">
        <f>Table3[[#This Row],[DivPay]]*4</f>
        <v>0.4</v>
      </c>
      <c r="G2239" s="2">
        <f>Table3[[#This Row],[FwdDiv]]/Table3[[#This Row],[SharePrice]]</f>
        <v>7.4060359192742089E-3</v>
      </c>
    </row>
    <row r="2240" spans="2:7" ht="16" x14ac:dyDescent="0.2">
      <c r="B2240" s="57">
        <v>41873</v>
      </c>
      <c r="C2240" s="56">
        <v>54.02</v>
      </c>
      <c r="D2240" s="56"/>
      <c r="E2240" s="56">
        <v>0.1</v>
      </c>
      <c r="F2240">
        <f>Table3[[#This Row],[DivPay]]*4</f>
        <v>0.4</v>
      </c>
      <c r="G2240" s="2">
        <f>Table3[[#This Row],[FwdDiv]]/Table3[[#This Row],[SharePrice]]</f>
        <v>7.4046649389115145E-3</v>
      </c>
    </row>
    <row r="2241" spans="2:7" ht="16" x14ac:dyDescent="0.2">
      <c r="B2241" s="57">
        <v>41872</v>
      </c>
      <c r="C2241" s="56">
        <v>53.94</v>
      </c>
      <c r="D2241" s="56"/>
      <c r="E2241" s="56">
        <v>0.1</v>
      </c>
      <c r="F2241">
        <f>Table3[[#This Row],[DivPay]]*4</f>
        <v>0.4</v>
      </c>
      <c r="G2241" s="2">
        <f>Table3[[#This Row],[FwdDiv]]/Table3[[#This Row],[SharePrice]]</f>
        <v>7.4156470152020775E-3</v>
      </c>
    </row>
    <row r="2242" spans="2:7" ht="16" x14ac:dyDescent="0.2">
      <c r="B2242" s="57">
        <v>41871</v>
      </c>
      <c r="C2242" s="56">
        <v>54.05</v>
      </c>
      <c r="D2242" s="56"/>
      <c r="E2242" s="56">
        <v>0.1</v>
      </c>
      <c r="F2242">
        <f>Table3[[#This Row],[DivPay]]*4</f>
        <v>0.4</v>
      </c>
      <c r="G2242" s="2">
        <f>Table3[[#This Row],[FwdDiv]]/Table3[[#This Row],[SharePrice]]</f>
        <v>7.4005550416281233E-3</v>
      </c>
    </row>
    <row r="2243" spans="2:7" ht="16" x14ac:dyDescent="0.2">
      <c r="B2243" s="57">
        <v>41870</v>
      </c>
      <c r="C2243" s="56">
        <v>53.75</v>
      </c>
      <c r="D2243" s="56"/>
      <c r="E2243" s="56">
        <v>0.1</v>
      </c>
      <c r="F2243">
        <f>Table3[[#This Row],[DivPay]]*4</f>
        <v>0.4</v>
      </c>
      <c r="G2243" s="2">
        <f>Table3[[#This Row],[FwdDiv]]/Table3[[#This Row],[SharePrice]]</f>
        <v>7.4418604651162795E-3</v>
      </c>
    </row>
    <row r="2244" spans="2:7" ht="16" x14ac:dyDescent="0.2">
      <c r="B2244" s="57">
        <v>41869</v>
      </c>
      <c r="C2244" s="56">
        <v>53.58</v>
      </c>
      <c r="D2244" s="56"/>
      <c r="E2244" s="56">
        <v>0.1</v>
      </c>
      <c r="F2244">
        <f>Table3[[#This Row],[DivPay]]*4</f>
        <v>0.4</v>
      </c>
      <c r="G2244" s="2">
        <f>Table3[[#This Row],[FwdDiv]]/Table3[[#This Row],[SharePrice]]</f>
        <v>7.465472191116089E-3</v>
      </c>
    </row>
    <row r="2245" spans="2:7" ht="16" x14ac:dyDescent="0.2">
      <c r="B2245" s="57">
        <v>41866</v>
      </c>
      <c r="C2245" s="56">
        <v>52.55</v>
      </c>
      <c r="D2245" s="56"/>
      <c r="E2245" s="56">
        <v>0.1</v>
      </c>
      <c r="F2245">
        <f>Table3[[#This Row],[DivPay]]*4</f>
        <v>0.4</v>
      </c>
      <c r="G2245" s="2">
        <f>Table3[[#This Row],[FwdDiv]]/Table3[[#This Row],[SharePrice]]</f>
        <v>7.6117982873453865E-3</v>
      </c>
    </row>
    <row r="2246" spans="2:7" ht="16" x14ac:dyDescent="0.2">
      <c r="B2246" s="57">
        <v>41865</v>
      </c>
      <c r="C2246" s="56">
        <v>53.13</v>
      </c>
      <c r="D2246" s="56"/>
      <c r="E2246" s="56">
        <v>0.1</v>
      </c>
      <c r="F2246">
        <f>Table3[[#This Row],[DivPay]]*4</f>
        <v>0.4</v>
      </c>
      <c r="G2246" s="2">
        <f>Table3[[#This Row],[FwdDiv]]/Table3[[#This Row],[SharePrice]]</f>
        <v>7.528703180877094E-3</v>
      </c>
    </row>
    <row r="2247" spans="2:7" ht="16" x14ac:dyDescent="0.2">
      <c r="B2247" s="57">
        <v>41864</v>
      </c>
      <c r="C2247" s="56">
        <v>52.86</v>
      </c>
      <c r="D2247" s="56">
        <v>0.1</v>
      </c>
      <c r="E2247" s="56">
        <v>0.1</v>
      </c>
      <c r="F2247">
        <f>Table3[[#This Row],[DivPay]]*4</f>
        <v>0.4</v>
      </c>
      <c r="G2247" s="2">
        <f>Table3[[#This Row],[FwdDiv]]/Table3[[#This Row],[SharePrice]]</f>
        <v>7.5671585319712449E-3</v>
      </c>
    </row>
    <row r="2248" spans="2:7" ht="16" x14ac:dyDescent="0.2">
      <c r="B2248" s="57">
        <v>41863</v>
      </c>
      <c r="C2248" s="56">
        <v>52.58</v>
      </c>
      <c r="D2248" s="56"/>
      <c r="E2248" s="56">
        <v>0.1</v>
      </c>
      <c r="F2248">
        <f>Table3[[#This Row],[DivPay]]*4</f>
        <v>0.4</v>
      </c>
      <c r="G2248" s="2">
        <f>Table3[[#This Row],[FwdDiv]]/Table3[[#This Row],[SharePrice]]</f>
        <v>7.6074553062000765E-3</v>
      </c>
    </row>
    <row r="2249" spans="2:7" ht="16" x14ac:dyDescent="0.2">
      <c r="B2249" s="57">
        <v>41862</v>
      </c>
      <c r="C2249" s="56">
        <v>52.65</v>
      </c>
      <c r="D2249" s="56"/>
      <c r="E2249" s="56">
        <v>0.1</v>
      </c>
      <c r="F2249">
        <f>Table3[[#This Row],[DivPay]]*4</f>
        <v>0.4</v>
      </c>
      <c r="G2249" s="2">
        <f>Table3[[#This Row],[FwdDiv]]/Table3[[#This Row],[SharePrice]]</f>
        <v>7.5973409306742644E-3</v>
      </c>
    </row>
    <row r="2250" spans="2:7" ht="16" x14ac:dyDescent="0.2">
      <c r="B2250" s="57">
        <v>41859</v>
      </c>
      <c r="C2250" s="56">
        <v>52.62</v>
      </c>
      <c r="D2250" s="56"/>
      <c r="E2250" s="56">
        <v>0.1</v>
      </c>
      <c r="F2250">
        <f>Table3[[#This Row],[DivPay]]*4</f>
        <v>0.4</v>
      </c>
      <c r="G2250" s="2">
        <f>Table3[[#This Row],[FwdDiv]]/Table3[[#This Row],[SharePrice]]</f>
        <v>7.6016723679209431E-3</v>
      </c>
    </row>
    <row r="2251" spans="2:7" ht="16" x14ac:dyDescent="0.2">
      <c r="B2251" s="57">
        <v>41858</v>
      </c>
      <c r="C2251" s="56">
        <v>52.26</v>
      </c>
      <c r="D2251" s="56"/>
      <c r="E2251" s="56">
        <v>0.1</v>
      </c>
      <c r="F2251">
        <f>Table3[[#This Row],[DivPay]]*4</f>
        <v>0.4</v>
      </c>
      <c r="G2251" s="2">
        <f>Table3[[#This Row],[FwdDiv]]/Table3[[#This Row],[SharePrice]]</f>
        <v>7.6540375047837745E-3</v>
      </c>
    </row>
    <row r="2252" spans="2:7" ht="16" x14ac:dyDescent="0.2">
      <c r="B2252" s="57">
        <v>41857</v>
      </c>
      <c r="C2252" s="56">
        <v>52.67</v>
      </c>
      <c r="D2252" s="56"/>
      <c r="E2252" s="56">
        <v>0.1</v>
      </c>
      <c r="F2252">
        <f>Table3[[#This Row],[DivPay]]*4</f>
        <v>0.4</v>
      </c>
      <c r="G2252" s="2">
        <f>Table3[[#This Row],[FwdDiv]]/Table3[[#This Row],[SharePrice]]</f>
        <v>7.5944560470856274E-3</v>
      </c>
    </row>
    <row r="2253" spans="2:7" ht="16" x14ac:dyDescent="0.2">
      <c r="B2253" s="57">
        <v>41856</v>
      </c>
      <c r="C2253" s="56">
        <v>52.64</v>
      </c>
      <c r="D2253" s="56"/>
      <c r="E2253" s="56">
        <v>0.1</v>
      </c>
      <c r="F2253">
        <f>Table3[[#This Row],[DivPay]]*4</f>
        <v>0.4</v>
      </c>
      <c r="G2253" s="2">
        <f>Table3[[#This Row],[FwdDiv]]/Table3[[#This Row],[SharePrice]]</f>
        <v>7.5987841945288756E-3</v>
      </c>
    </row>
    <row r="2254" spans="2:7" ht="16" x14ac:dyDescent="0.2">
      <c r="B2254" s="57">
        <v>41855</v>
      </c>
      <c r="C2254" s="56">
        <v>53.04</v>
      </c>
      <c r="D2254" s="56"/>
      <c r="E2254" s="56">
        <v>0.1</v>
      </c>
      <c r="F2254">
        <f>Table3[[#This Row],[DivPay]]*4</f>
        <v>0.4</v>
      </c>
      <c r="G2254" s="2">
        <f>Table3[[#This Row],[FwdDiv]]/Table3[[#This Row],[SharePrice]]</f>
        <v>7.5414781297134248E-3</v>
      </c>
    </row>
    <row r="2255" spans="2:7" ht="16" x14ac:dyDescent="0.2">
      <c r="B2255" s="57">
        <v>41852</v>
      </c>
      <c r="C2255" s="56">
        <v>52.95</v>
      </c>
      <c r="D2255" s="56"/>
      <c r="E2255" s="56">
        <v>0.1</v>
      </c>
      <c r="F2255">
        <f>Table3[[#This Row],[DivPay]]*4</f>
        <v>0.4</v>
      </c>
      <c r="G2255" s="2">
        <f>Table3[[#This Row],[FwdDiv]]/Table3[[#This Row],[SharePrice]]</f>
        <v>7.5542965061378663E-3</v>
      </c>
    </row>
    <row r="2256" spans="2:7" ht="16" x14ac:dyDescent="0.2">
      <c r="B2256" s="57">
        <v>41851</v>
      </c>
      <c r="C2256" s="56">
        <v>52.75</v>
      </c>
      <c r="D2256" s="56"/>
      <c r="E2256" s="56">
        <v>0.1</v>
      </c>
      <c r="F2256">
        <f>Table3[[#This Row],[DivPay]]*4</f>
        <v>0.4</v>
      </c>
      <c r="G2256" s="2">
        <f>Table3[[#This Row],[FwdDiv]]/Table3[[#This Row],[SharePrice]]</f>
        <v>7.5829383886255926E-3</v>
      </c>
    </row>
    <row r="2257" spans="2:7" ht="16" x14ac:dyDescent="0.2">
      <c r="B2257" s="57">
        <v>41850</v>
      </c>
      <c r="C2257" s="56">
        <v>53.52</v>
      </c>
      <c r="D2257" s="56"/>
      <c r="E2257" s="56">
        <v>0.1</v>
      </c>
      <c r="F2257">
        <f>Table3[[#This Row],[DivPay]]*4</f>
        <v>0.4</v>
      </c>
      <c r="G2257" s="2">
        <f>Table3[[#This Row],[FwdDiv]]/Table3[[#This Row],[SharePrice]]</f>
        <v>7.4738415545590429E-3</v>
      </c>
    </row>
    <row r="2258" spans="2:7" ht="16" x14ac:dyDescent="0.2">
      <c r="B2258" s="57">
        <v>41849</v>
      </c>
      <c r="C2258" s="56">
        <v>53.38</v>
      </c>
      <c r="D2258" s="56"/>
      <c r="E2258" s="56">
        <v>0.1</v>
      </c>
      <c r="F2258">
        <f>Table3[[#This Row],[DivPay]]*4</f>
        <v>0.4</v>
      </c>
      <c r="G2258" s="2">
        <f>Table3[[#This Row],[FwdDiv]]/Table3[[#This Row],[SharePrice]]</f>
        <v>7.4934432371674782E-3</v>
      </c>
    </row>
    <row r="2259" spans="2:7" ht="16" x14ac:dyDescent="0.2">
      <c r="B2259" s="57">
        <v>41848</v>
      </c>
      <c r="C2259" s="56">
        <v>53.56</v>
      </c>
      <c r="D2259" s="56"/>
      <c r="E2259" s="56">
        <v>0.1</v>
      </c>
      <c r="F2259">
        <f>Table3[[#This Row],[DivPay]]*4</f>
        <v>0.4</v>
      </c>
      <c r="G2259" s="2">
        <f>Table3[[#This Row],[FwdDiv]]/Table3[[#This Row],[SharePrice]]</f>
        <v>7.4682598954443615E-3</v>
      </c>
    </row>
    <row r="2260" spans="2:7" ht="16" x14ac:dyDescent="0.2">
      <c r="B2260" s="57">
        <v>41845</v>
      </c>
      <c r="C2260" s="56">
        <v>53.69</v>
      </c>
      <c r="D2260" s="56"/>
      <c r="E2260" s="56">
        <v>0.1</v>
      </c>
      <c r="F2260">
        <f>Table3[[#This Row],[DivPay]]*4</f>
        <v>0.4</v>
      </c>
      <c r="G2260" s="2">
        <f>Table3[[#This Row],[FwdDiv]]/Table3[[#This Row],[SharePrice]]</f>
        <v>7.4501769417023665E-3</v>
      </c>
    </row>
    <row r="2261" spans="2:7" ht="16" x14ac:dyDescent="0.2">
      <c r="B2261" s="57">
        <v>41844</v>
      </c>
      <c r="C2261" s="56">
        <v>55.69</v>
      </c>
      <c r="D2261" s="56"/>
      <c r="E2261" s="56">
        <v>0.1</v>
      </c>
      <c r="F2261">
        <f>Table3[[#This Row],[DivPay]]*4</f>
        <v>0.4</v>
      </c>
      <c r="G2261" s="2">
        <f>Table3[[#This Row],[FwdDiv]]/Table3[[#This Row],[SharePrice]]</f>
        <v>7.1826180642844328E-3</v>
      </c>
    </row>
    <row r="2262" spans="2:7" ht="16" x14ac:dyDescent="0.2">
      <c r="B2262" s="57">
        <v>41843</v>
      </c>
      <c r="C2262" s="56">
        <v>55.3</v>
      </c>
      <c r="D2262" s="56"/>
      <c r="E2262" s="56">
        <v>0.1</v>
      </c>
      <c r="F2262">
        <f>Table3[[#This Row],[DivPay]]*4</f>
        <v>0.4</v>
      </c>
      <c r="G2262" s="2">
        <f>Table3[[#This Row],[FwdDiv]]/Table3[[#This Row],[SharePrice]]</f>
        <v>7.2332730560578668E-3</v>
      </c>
    </row>
    <row r="2263" spans="2:7" ht="16" x14ac:dyDescent="0.2">
      <c r="B2263" s="57">
        <v>41842</v>
      </c>
      <c r="C2263" s="56">
        <v>55.32</v>
      </c>
      <c r="D2263" s="56"/>
      <c r="E2263" s="56">
        <v>0.1</v>
      </c>
      <c r="F2263">
        <f>Table3[[#This Row],[DivPay]]*4</f>
        <v>0.4</v>
      </c>
      <c r="G2263" s="2">
        <f>Table3[[#This Row],[FwdDiv]]/Table3[[#This Row],[SharePrice]]</f>
        <v>7.2306579898770793E-3</v>
      </c>
    </row>
    <row r="2264" spans="2:7" ht="16" x14ac:dyDescent="0.2">
      <c r="B2264" s="57">
        <v>41841</v>
      </c>
      <c r="C2264" s="56">
        <v>54.81</v>
      </c>
      <c r="D2264" s="56"/>
      <c r="E2264" s="56">
        <v>0.1</v>
      </c>
      <c r="F2264">
        <f>Table3[[#This Row],[DivPay]]*4</f>
        <v>0.4</v>
      </c>
      <c r="G2264" s="2">
        <f>Table3[[#This Row],[FwdDiv]]/Table3[[#This Row],[SharePrice]]</f>
        <v>7.297938332421091E-3</v>
      </c>
    </row>
    <row r="2265" spans="2:7" ht="16" x14ac:dyDescent="0.2">
      <c r="B2265" s="57">
        <v>41838</v>
      </c>
      <c r="C2265" s="56">
        <v>55.05</v>
      </c>
      <c r="D2265" s="56"/>
      <c r="E2265" s="56">
        <v>0.1</v>
      </c>
      <c r="F2265">
        <f>Table3[[#This Row],[DivPay]]*4</f>
        <v>0.4</v>
      </c>
      <c r="G2265" s="2">
        <f>Table3[[#This Row],[FwdDiv]]/Table3[[#This Row],[SharePrice]]</f>
        <v>7.2661217075386019E-3</v>
      </c>
    </row>
    <row r="2266" spans="2:7" ht="16" x14ac:dyDescent="0.2">
      <c r="B2266" s="57">
        <v>41837</v>
      </c>
      <c r="C2266" s="56">
        <v>54.47</v>
      </c>
      <c r="D2266" s="56"/>
      <c r="E2266" s="56">
        <v>0.1</v>
      </c>
      <c r="F2266">
        <f>Table3[[#This Row],[DivPay]]*4</f>
        <v>0.4</v>
      </c>
      <c r="G2266" s="2">
        <f>Table3[[#This Row],[FwdDiv]]/Table3[[#This Row],[SharePrice]]</f>
        <v>7.3434918303653396E-3</v>
      </c>
    </row>
    <row r="2267" spans="2:7" ht="16" x14ac:dyDescent="0.2">
      <c r="B2267" s="57">
        <v>41836</v>
      </c>
      <c r="C2267" s="56">
        <v>55.67</v>
      </c>
      <c r="D2267" s="56"/>
      <c r="E2267" s="56">
        <v>0.1</v>
      </c>
      <c r="F2267">
        <f>Table3[[#This Row],[DivPay]]*4</f>
        <v>0.4</v>
      </c>
      <c r="G2267" s="2">
        <f>Table3[[#This Row],[FwdDiv]]/Table3[[#This Row],[SharePrice]]</f>
        <v>7.1851984911083166E-3</v>
      </c>
    </row>
    <row r="2268" spans="2:7" ht="16" x14ac:dyDescent="0.2">
      <c r="B2268" s="57">
        <v>41835</v>
      </c>
      <c r="C2268" s="56">
        <v>55.45</v>
      </c>
      <c r="D2268" s="56"/>
      <c r="E2268" s="56">
        <v>0.1</v>
      </c>
      <c r="F2268">
        <f>Table3[[#This Row],[DivPay]]*4</f>
        <v>0.4</v>
      </c>
      <c r="G2268" s="2">
        <f>Table3[[#This Row],[FwdDiv]]/Table3[[#This Row],[SharePrice]]</f>
        <v>7.2137060414788094E-3</v>
      </c>
    </row>
    <row r="2269" spans="2:7" ht="16" x14ac:dyDescent="0.2">
      <c r="B2269" s="57">
        <v>41834</v>
      </c>
      <c r="C2269" s="56">
        <v>55.26</v>
      </c>
      <c r="D2269" s="56"/>
      <c r="E2269" s="56">
        <v>0.1</v>
      </c>
      <c r="F2269">
        <f>Table3[[#This Row],[DivPay]]*4</f>
        <v>0.4</v>
      </c>
      <c r="G2269" s="2">
        <f>Table3[[#This Row],[FwdDiv]]/Table3[[#This Row],[SharePrice]]</f>
        <v>7.2385088671733629E-3</v>
      </c>
    </row>
    <row r="2270" spans="2:7" ht="16" x14ac:dyDescent="0.2">
      <c r="B2270" s="57">
        <v>41831</v>
      </c>
      <c r="C2270" s="56">
        <v>54.25</v>
      </c>
      <c r="D2270" s="56"/>
      <c r="E2270" s="56">
        <v>0.1</v>
      </c>
      <c r="F2270">
        <f>Table3[[#This Row],[DivPay]]*4</f>
        <v>0.4</v>
      </c>
      <c r="G2270" s="2">
        <f>Table3[[#This Row],[FwdDiv]]/Table3[[#This Row],[SharePrice]]</f>
        <v>7.3732718894009217E-3</v>
      </c>
    </row>
    <row r="2271" spans="2:7" ht="16" x14ac:dyDescent="0.2">
      <c r="B2271" s="57">
        <v>41830</v>
      </c>
      <c r="C2271" s="56">
        <v>53.89</v>
      </c>
      <c r="D2271" s="56"/>
      <c r="E2271" s="56">
        <v>0.1</v>
      </c>
      <c r="F2271">
        <f>Table3[[#This Row],[DivPay]]*4</f>
        <v>0.4</v>
      </c>
      <c r="G2271" s="2">
        <f>Table3[[#This Row],[FwdDiv]]/Table3[[#This Row],[SharePrice]]</f>
        <v>7.4225273705696791E-3</v>
      </c>
    </row>
    <row r="2272" spans="2:7" ht="16" x14ac:dyDescent="0.2">
      <c r="B2272" s="57">
        <v>41829</v>
      </c>
      <c r="C2272" s="56">
        <v>54.04</v>
      </c>
      <c r="D2272" s="56"/>
      <c r="E2272" s="56">
        <v>0.1</v>
      </c>
      <c r="F2272">
        <f>Table3[[#This Row],[DivPay]]*4</f>
        <v>0.4</v>
      </c>
      <c r="G2272" s="2">
        <f>Table3[[#This Row],[FwdDiv]]/Table3[[#This Row],[SharePrice]]</f>
        <v>7.4019245003700967E-3</v>
      </c>
    </row>
    <row r="2273" spans="2:7" ht="16" x14ac:dyDescent="0.2">
      <c r="B2273" s="57">
        <v>41828</v>
      </c>
      <c r="C2273" s="56">
        <v>53.82</v>
      </c>
      <c r="D2273" s="56"/>
      <c r="E2273" s="56">
        <v>0.1</v>
      </c>
      <c r="F2273">
        <f>Table3[[#This Row],[DivPay]]*4</f>
        <v>0.4</v>
      </c>
      <c r="G2273" s="2">
        <f>Table3[[#This Row],[FwdDiv]]/Table3[[#This Row],[SharePrice]]</f>
        <v>7.4321813452248239E-3</v>
      </c>
    </row>
    <row r="2274" spans="2:7" ht="16" x14ac:dyDescent="0.2">
      <c r="B2274" s="57">
        <v>41827</v>
      </c>
      <c r="C2274" s="56">
        <v>54.19</v>
      </c>
      <c r="D2274" s="56"/>
      <c r="E2274" s="56">
        <v>0.1</v>
      </c>
      <c r="F2274">
        <f>Table3[[#This Row],[DivPay]]*4</f>
        <v>0.4</v>
      </c>
      <c r="G2274" s="2">
        <f>Table3[[#This Row],[FwdDiv]]/Table3[[#This Row],[SharePrice]]</f>
        <v>7.3814356892415584E-3</v>
      </c>
    </row>
    <row r="2275" spans="2:7" ht="16" x14ac:dyDescent="0.2">
      <c r="B2275" s="57">
        <v>41823</v>
      </c>
      <c r="C2275" s="56">
        <v>54.13</v>
      </c>
      <c r="D2275" s="56"/>
      <c r="E2275" s="56">
        <v>0.1</v>
      </c>
      <c r="F2275">
        <f>Table3[[#This Row],[DivPay]]*4</f>
        <v>0.4</v>
      </c>
      <c r="G2275" s="2">
        <f>Table3[[#This Row],[FwdDiv]]/Table3[[#This Row],[SharePrice]]</f>
        <v>7.3896175872898576E-3</v>
      </c>
    </row>
    <row r="2276" spans="2:7" ht="16" x14ac:dyDescent="0.2">
      <c r="B2276" s="57">
        <v>41822</v>
      </c>
      <c r="C2276" s="56">
        <v>53.71</v>
      </c>
      <c r="D2276" s="56"/>
      <c r="E2276" s="56">
        <v>0.1</v>
      </c>
      <c r="F2276">
        <f>Table3[[#This Row],[DivPay]]*4</f>
        <v>0.4</v>
      </c>
      <c r="G2276" s="2">
        <f>Table3[[#This Row],[FwdDiv]]/Table3[[#This Row],[SharePrice]]</f>
        <v>7.4474027183019922E-3</v>
      </c>
    </row>
    <row r="2277" spans="2:7" ht="16" x14ac:dyDescent="0.2">
      <c r="B2277" s="57">
        <v>41821</v>
      </c>
      <c r="C2277" s="56">
        <v>53.56</v>
      </c>
      <c r="D2277" s="56"/>
      <c r="E2277" s="56">
        <v>0.1</v>
      </c>
      <c r="F2277">
        <f>Table3[[#This Row],[DivPay]]*4</f>
        <v>0.4</v>
      </c>
      <c r="G2277" s="2">
        <f>Table3[[#This Row],[FwdDiv]]/Table3[[#This Row],[SharePrice]]</f>
        <v>7.4682598954443615E-3</v>
      </c>
    </row>
    <row r="2278" spans="2:7" ht="16" x14ac:dyDescent="0.2">
      <c r="B2278" s="57">
        <v>41820</v>
      </c>
      <c r="C2278" s="56">
        <v>52.68</v>
      </c>
      <c r="D2278" s="56"/>
      <c r="E2278" s="56">
        <v>0.1</v>
      </c>
      <c r="F2278">
        <f>Table3[[#This Row],[DivPay]]*4</f>
        <v>0.4</v>
      </c>
      <c r="G2278" s="2">
        <f>Table3[[#This Row],[FwdDiv]]/Table3[[#This Row],[SharePrice]]</f>
        <v>7.5930144267274116E-3</v>
      </c>
    </row>
    <row r="2279" spans="2:7" ht="16" x14ac:dyDescent="0.2">
      <c r="B2279" s="57">
        <v>41817</v>
      </c>
      <c r="C2279" s="56">
        <v>52.32</v>
      </c>
      <c r="D2279" s="56"/>
      <c r="E2279" s="56">
        <v>0.1</v>
      </c>
      <c r="F2279">
        <f>Table3[[#This Row],[DivPay]]*4</f>
        <v>0.4</v>
      </c>
      <c r="G2279" s="2">
        <f>Table3[[#This Row],[FwdDiv]]/Table3[[#This Row],[SharePrice]]</f>
        <v>7.6452599388379212E-3</v>
      </c>
    </row>
    <row r="2280" spans="2:7" ht="16" x14ac:dyDescent="0.2">
      <c r="B2280" s="57">
        <v>41816</v>
      </c>
      <c r="C2280" s="56">
        <v>52.24</v>
      </c>
      <c r="D2280" s="56"/>
      <c r="E2280" s="56">
        <v>0.1</v>
      </c>
      <c r="F2280">
        <f>Table3[[#This Row],[DivPay]]*4</f>
        <v>0.4</v>
      </c>
      <c r="G2280" s="2">
        <f>Table3[[#This Row],[FwdDiv]]/Table3[[#This Row],[SharePrice]]</f>
        <v>7.656967840735069E-3</v>
      </c>
    </row>
    <row r="2281" spans="2:7" ht="16" x14ac:dyDescent="0.2">
      <c r="B2281" s="57">
        <v>41815</v>
      </c>
      <c r="C2281" s="56">
        <v>52.27</v>
      </c>
      <c r="D2281" s="56"/>
      <c r="E2281" s="56">
        <v>0.1</v>
      </c>
      <c r="F2281">
        <f>Table3[[#This Row],[DivPay]]*4</f>
        <v>0.4</v>
      </c>
      <c r="G2281" s="2">
        <f>Table3[[#This Row],[FwdDiv]]/Table3[[#This Row],[SharePrice]]</f>
        <v>7.6525731777310124E-3</v>
      </c>
    </row>
    <row r="2282" spans="2:7" ht="16" x14ac:dyDescent="0.2">
      <c r="B2282" s="57">
        <v>41814</v>
      </c>
      <c r="C2282" s="56">
        <v>51.95</v>
      </c>
      <c r="D2282" s="56"/>
      <c r="E2282" s="56">
        <v>0.1</v>
      </c>
      <c r="F2282">
        <f>Table3[[#This Row],[DivPay]]*4</f>
        <v>0.4</v>
      </c>
      <c r="G2282" s="2">
        <f>Table3[[#This Row],[FwdDiv]]/Table3[[#This Row],[SharePrice]]</f>
        <v>7.6997112608277194E-3</v>
      </c>
    </row>
    <row r="2283" spans="2:7" ht="16" x14ac:dyDescent="0.2">
      <c r="B2283" s="57">
        <v>41813</v>
      </c>
      <c r="C2283" s="56">
        <v>52.37</v>
      </c>
      <c r="D2283" s="56"/>
      <c r="E2283" s="56">
        <v>0.1</v>
      </c>
      <c r="F2283">
        <f>Table3[[#This Row],[DivPay]]*4</f>
        <v>0.4</v>
      </c>
      <c r="G2283" s="2">
        <f>Table3[[#This Row],[FwdDiv]]/Table3[[#This Row],[SharePrice]]</f>
        <v>7.6379606645025789E-3</v>
      </c>
    </row>
    <row r="2284" spans="2:7" ht="16" x14ac:dyDescent="0.2">
      <c r="B2284" s="57">
        <v>41810</v>
      </c>
      <c r="C2284" s="56">
        <v>52.37</v>
      </c>
      <c r="D2284" s="56"/>
      <c r="E2284" s="56">
        <v>0.1</v>
      </c>
      <c r="F2284">
        <f>Table3[[#This Row],[DivPay]]*4</f>
        <v>0.4</v>
      </c>
      <c r="G2284" s="2">
        <f>Table3[[#This Row],[FwdDiv]]/Table3[[#This Row],[SharePrice]]</f>
        <v>7.6379606645025789E-3</v>
      </c>
    </row>
    <row r="2285" spans="2:7" ht="16" x14ac:dyDescent="0.2">
      <c r="B2285" s="57">
        <v>41809</v>
      </c>
      <c r="C2285" s="56">
        <v>52.58</v>
      </c>
      <c r="D2285" s="56"/>
      <c r="E2285" s="56">
        <v>0.1</v>
      </c>
      <c r="F2285">
        <f>Table3[[#This Row],[DivPay]]*4</f>
        <v>0.4</v>
      </c>
      <c r="G2285" s="2">
        <f>Table3[[#This Row],[FwdDiv]]/Table3[[#This Row],[SharePrice]]</f>
        <v>7.6074553062000765E-3</v>
      </c>
    </row>
    <row r="2286" spans="2:7" ht="16" x14ac:dyDescent="0.2">
      <c r="B2286" s="57">
        <v>41808</v>
      </c>
      <c r="C2286" s="56">
        <v>52.81</v>
      </c>
      <c r="D2286" s="56"/>
      <c r="E2286" s="56">
        <v>0.1</v>
      </c>
      <c r="F2286">
        <f>Table3[[#This Row],[DivPay]]*4</f>
        <v>0.4</v>
      </c>
      <c r="G2286" s="2">
        <f>Table3[[#This Row],[FwdDiv]]/Table3[[#This Row],[SharePrice]]</f>
        <v>7.5743230448778644E-3</v>
      </c>
    </row>
    <row r="2287" spans="2:7" ht="16" x14ac:dyDescent="0.2">
      <c r="B2287" s="57">
        <v>41807</v>
      </c>
      <c r="C2287" s="56">
        <v>52.7</v>
      </c>
      <c r="D2287" s="56"/>
      <c r="E2287" s="56">
        <v>0.1</v>
      </c>
      <c r="F2287">
        <f>Table3[[#This Row],[DivPay]]*4</f>
        <v>0.4</v>
      </c>
      <c r="G2287" s="2">
        <f>Table3[[#This Row],[FwdDiv]]/Table3[[#This Row],[SharePrice]]</f>
        <v>7.5901328273244783E-3</v>
      </c>
    </row>
    <row r="2288" spans="2:7" ht="16" x14ac:dyDescent="0.2">
      <c r="B2288" s="57">
        <v>41806</v>
      </c>
      <c r="C2288" s="56">
        <v>52.56</v>
      </c>
      <c r="D2288" s="56"/>
      <c r="E2288" s="56">
        <v>0.1</v>
      </c>
      <c r="F2288">
        <f>Table3[[#This Row],[DivPay]]*4</f>
        <v>0.4</v>
      </c>
      <c r="G2288" s="2">
        <f>Table3[[#This Row],[FwdDiv]]/Table3[[#This Row],[SharePrice]]</f>
        <v>7.6103500761035012E-3</v>
      </c>
    </row>
    <row r="2289" spans="2:7" ht="16" x14ac:dyDescent="0.2">
      <c r="B2289" s="57">
        <v>41803</v>
      </c>
      <c r="C2289" s="56">
        <v>52.82</v>
      </c>
      <c r="D2289" s="56"/>
      <c r="E2289" s="56">
        <v>0.1</v>
      </c>
      <c r="F2289">
        <f>Table3[[#This Row],[DivPay]]*4</f>
        <v>0.4</v>
      </c>
      <c r="G2289" s="2">
        <f>Table3[[#This Row],[FwdDiv]]/Table3[[#This Row],[SharePrice]]</f>
        <v>7.5728890571753124E-3</v>
      </c>
    </row>
    <row r="2290" spans="2:7" ht="16" x14ac:dyDescent="0.2">
      <c r="B2290" s="57">
        <v>41802</v>
      </c>
      <c r="C2290" s="56">
        <v>52.94</v>
      </c>
      <c r="D2290" s="56"/>
      <c r="E2290" s="56">
        <v>0.1</v>
      </c>
      <c r="F2290">
        <f>Table3[[#This Row],[DivPay]]*4</f>
        <v>0.4</v>
      </c>
      <c r="G2290" s="2">
        <f>Table3[[#This Row],[FwdDiv]]/Table3[[#This Row],[SharePrice]]</f>
        <v>7.5557234605213453E-3</v>
      </c>
    </row>
    <row r="2291" spans="2:7" ht="16" x14ac:dyDescent="0.2">
      <c r="B2291" s="57">
        <v>41801</v>
      </c>
      <c r="C2291" s="56">
        <v>53.17</v>
      </c>
      <c r="D2291" s="56"/>
      <c r="E2291" s="56">
        <v>0.1</v>
      </c>
      <c r="F2291">
        <f>Table3[[#This Row],[DivPay]]*4</f>
        <v>0.4</v>
      </c>
      <c r="G2291" s="2">
        <f>Table3[[#This Row],[FwdDiv]]/Table3[[#This Row],[SharePrice]]</f>
        <v>7.523039307880384E-3</v>
      </c>
    </row>
    <row r="2292" spans="2:7" ht="16" x14ac:dyDescent="0.2">
      <c r="B2292" s="57">
        <v>41800</v>
      </c>
      <c r="C2292" s="56">
        <v>53.56</v>
      </c>
      <c r="D2292" s="56"/>
      <c r="E2292" s="56">
        <v>0.1</v>
      </c>
      <c r="F2292">
        <f>Table3[[#This Row],[DivPay]]*4</f>
        <v>0.4</v>
      </c>
      <c r="G2292" s="2">
        <f>Table3[[#This Row],[FwdDiv]]/Table3[[#This Row],[SharePrice]]</f>
        <v>7.4682598954443615E-3</v>
      </c>
    </row>
    <row r="2293" spans="2:7" ht="16" x14ac:dyDescent="0.2">
      <c r="B2293" s="57">
        <v>41799</v>
      </c>
      <c r="C2293" s="56">
        <v>53.15</v>
      </c>
      <c r="D2293" s="56"/>
      <c r="E2293" s="56">
        <v>0.1</v>
      </c>
      <c r="F2293">
        <f>Table3[[#This Row],[DivPay]]*4</f>
        <v>0.4</v>
      </c>
      <c r="G2293" s="2">
        <f>Table3[[#This Row],[FwdDiv]]/Table3[[#This Row],[SharePrice]]</f>
        <v>7.525870178739417E-3</v>
      </c>
    </row>
    <row r="2294" spans="2:7" ht="16" x14ac:dyDescent="0.2">
      <c r="B2294" s="57">
        <v>41796</v>
      </c>
      <c r="C2294" s="56">
        <v>53.25</v>
      </c>
      <c r="D2294" s="56"/>
      <c r="E2294" s="56">
        <v>0.1</v>
      </c>
      <c r="F2294">
        <f>Table3[[#This Row],[DivPay]]*4</f>
        <v>0.4</v>
      </c>
      <c r="G2294" s="2">
        <f>Table3[[#This Row],[FwdDiv]]/Table3[[#This Row],[SharePrice]]</f>
        <v>7.5117370892018786E-3</v>
      </c>
    </row>
    <row r="2295" spans="2:7" ht="16" x14ac:dyDescent="0.2">
      <c r="B2295" s="57">
        <v>41795</v>
      </c>
      <c r="C2295" s="56">
        <v>53.06</v>
      </c>
      <c r="D2295" s="56"/>
      <c r="E2295" s="56">
        <v>0.1</v>
      </c>
      <c r="F2295">
        <f>Table3[[#This Row],[DivPay]]*4</f>
        <v>0.4</v>
      </c>
      <c r="G2295" s="2">
        <f>Table3[[#This Row],[FwdDiv]]/Table3[[#This Row],[SharePrice]]</f>
        <v>7.5386355069732378E-3</v>
      </c>
    </row>
    <row r="2296" spans="2:7" ht="16" x14ac:dyDescent="0.2">
      <c r="B2296" s="57">
        <v>41794</v>
      </c>
      <c r="C2296" s="56">
        <v>52.86</v>
      </c>
      <c r="D2296" s="56"/>
      <c r="E2296" s="56">
        <v>0.1</v>
      </c>
      <c r="F2296">
        <f>Table3[[#This Row],[DivPay]]*4</f>
        <v>0.4</v>
      </c>
      <c r="G2296" s="2">
        <f>Table3[[#This Row],[FwdDiv]]/Table3[[#This Row],[SharePrice]]</f>
        <v>7.5671585319712449E-3</v>
      </c>
    </row>
    <row r="2297" spans="2:7" ht="16" x14ac:dyDescent="0.2">
      <c r="B2297" s="57">
        <v>41793</v>
      </c>
      <c r="C2297" s="56">
        <v>52.83</v>
      </c>
      <c r="D2297" s="56"/>
      <c r="E2297" s="56">
        <v>0.1</v>
      </c>
      <c r="F2297">
        <f>Table3[[#This Row],[DivPay]]*4</f>
        <v>0.4</v>
      </c>
      <c r="G2297" s="2">
        <f>Table3[[#This Row],[FwdDiv]]/Table3[[#This Row],[SharePrice]]</f>
        <v>7.571455612341473E-3</v>
      </c>
    </row>
    <row r="2298" spans="2:7" ht="16" x14ac:dyDescent="0.2">
      <c r="B2298" s="57">
        <v>41792</v>
      </c>
      <c r="C2298" s="56">
        <v>53.38</v>
      </c>
      <c r="D2298" s="56"/>
      <c r="E2298" s="56">
        <v>0.1</v>
      </c>
      <c r="F2298">
        <f>Table3[[#This Row],[DivPay]]*4</f>
        <v>0.4</v>
      </c>
      <c r="G2298" s="2">
        <f>Table3[[#This Row],[FwdDiv]]/Table3[[#This Row],[SharePrice]]</f>
        <v>7.4934432371674782E-3</v>
      </c>
    </row>
    <row r="2299" spans="2:7" ht="16" x14ac:dyDescent="0.2">
      <c r="B2299" s="57">
        <v>41789</v>
      </c>
      <c r="C2299" s="56">
        <v>53.71</v>
      </c>
      <c r="D2299" s="56"/>
      <c r="E2299" s="56">
        <v>0.1</v>
      </c>
      <c r="F2299">
        <f>Table3[[#This Row],[DivPay]]*4</f>
        <v>0.4</v>
      </c>
      <c r="G2299" s="2">
        <f>Table3[[#This Row],[FwdDiv]]/Table3[[#This Row],[SharePrice]]</f>
        <v>7.4474027183019922E-3</v>
      </c>
    </row>
    <row r="2300" spans="2:7" ht="16" x14ac:dyDescent="0.2">
      <c r="B2300" s="57">
        <v>41788</v>
      </c>
      <c r="C2300" s="56">
        <v>53.67</v>
      </c>
      <c r="D2300" s="56"/>
      <c r="E2300" s="56">
        <v>0.1</v>
      </c>
      <c r="F2300">
        <f>Table3[[#This Row],[DivPay]]*4</f>
        <v>0.4</v>
      </c>
      <c r="G2300" s="2">
        <f>Table3[[#This Row],[FwdDiv]]/Table3[[#This Row],[SharePrice]]</f>
        <v>7.4529532327184652E-3</v>
      </c>
    </row>
    <row r="2301" spans="2:7" ht="16" x14ac:dyDescent="0.2">
      <c r="B2301" s="57">
        <v>41787</v>
      </c>
      <c r="C2301" s="56">
        <v>53.45</v>
      </c>
      <c r="D2301" s="56"/>
      <c r="E2301" s="56">
        <v>0.1</v>
      </c>
      <c r="F2301">
        <f>Table3[[#This Row],[DivPay]]*4</f>
        <v>0.4</v>
      </c>
      <c r="G2301" s="2">
        <f>Table3[[#This Row],[FwdDiv]]/Table3[[#This Row],[SharePrice]]</f>
        <v>7.4836295603367634E-3</v>
      </c>
    </row>
    <row r="2302" spans="2:7" ht="16" x14ac:dyDescent="0.2">
      <c r="B2302" s="57">
        <v>41786</v>
      </c>
      <c r="C2302" s="56">
        <v>53.63</v>
      </c>
      <c r="D2302" s="56"/>
      <c r="E2302" s="56">
        <v>0.1</v>
      </c>
      <c r="F2302">
        <f>Table3[[#This Row],[DivPay]]*4</f>
        <v>0.4</v>
      </c>
      <c r="G2302" s="2">
        <f>Table3[[#This Row],[FwdDiv]]/Table3[[#This Row],[SharePrice]]</f>
        <v>7.4585120268506437E-3</v>
      </c>
    </row>
    <row r="2303" spans="2:7" ht="16" x14ac:dyDescent="0.2">
      <c r="B2303" s="57">
        <v>41782</v>
      </c>
      <c r="C2303" s="56">
        <v>53.02</v>
      </c>
      <c r="D2303" s="56"/>
      <c r="E2303" s="56">
        <v>0.1</v>
      </c>
      <c r="F2303">
        <f>Table3[[#This Row],[DivPay]]*4</f>
        <v>0.4</v>
      </c>
      <c r="G2303" s="2">
        <f>Table3[[#This Row],[FwdDiv]]/Table3[[#This Row],[SharePrice]]</f>
        <v>7.5443228970199921E-3</v>
      </c>
    </row>
    <row r="2304" spans="2:7" ht="16" x14ac:dyDescent="0.2">
      <c r="B2304" s="57">
        <v>41781</v>
      </c>
      <c r="C2304" s="56">
        <v>52.34</v>
      </c>
      <c r="D2304" s="56"/>
      <c r="E2304" s="56">
        <v>0.1</v>
      </c>
      <c r="F2304">
        <f>Table3[[#This Row],[DivPay]]*4</f>
        <v>0.4</v>
      </c>
      <c r="G2304" s="2">
        <f>Table3[[#This Row],[FwdDiv]]/Table3[[#This Row],[SharePrice]]</f>
        <v>7.6423385555980132E-3</v>
      </c>
    </row>
    <row r="2305" spans="2:7" ht="16" x14ac:dyDescent="0.2">
      <c r="B2305" s="57">
        <v>41780</v>
      </c>
      <c r="C2305" s="56">
        <v>52.53</v>
      </c>
      <c r="D2305" s="56"/>
      <c r="E2305" s="56">
        <v>0.1</v>
      </c>
      <c r="F2305">
        <f>Table3[[#This Row],[DivPay]]*4</f>
        <v>0.4</v>
      </c>
      <c r="G2305" s="2">
        <f>Table3[[#This Row],[FwdDiv]]/Table3[[#This Row],[SharePrice]]</f>
        <v>7.6146963639824863E-3</v>
      </c>
    </row>
    <row r="2306" spans="2:7" ht="16" x14ac:dyDescent="0.2">
      <c r="B2306" s="57">
        <v>41779</v>
      </c>
      <c r="C2306" s="56">
        <v>51.98</v>
      </c>
      <c r="D2306" s="56"/>
      <c r="E2306" s="56">
        <v>0.1</v>
      </c>
      <c r="F2306">
        <f>Table3[[#This Row],[DivPay]]*4</f>
        <v>0.4</v>
      </c>
      <c r="G2306" s="2">
        <f>Table3[[#This Row],[FwdDiv]]/Table3[[#This Row],[SharePrice]]</f>
        <v>7.6952674105425171E-3</v>
      </c>
    </row>
    <row r="2307" spans="2:7" ht="16" x14ac:dyDescent="0.2">
      <c r="B2307" s="57">
        <v>41778</v>
      </c>
      <c r="C2307" s="56">
        <v>52.59</v>
      </c>
      <c r="D2307" s="56"/>
      <c r="E2307" s="56">
        <v>0.1</v>
      </c>
      <c r="F2307">
        <f>Table3[[#This Row],[DivPay]]*4</f>
        <v>0.4</v>
      </c>
      <c r="G2307" s="2">
        <f>Table3[[#This Row],[FwdDiv]]/Table3[[#This Row],[SharePrice]]</f>
        <v>7.606008746910059E-3</v>
      </c>
    </row>
    <row r="2308" spans="2:7" ht="16" x14ac:dyDescent="0.2">
      <c r="B2308" s="57">
        <v>41775</v>
      </c>
      <c r="C2308" s="56">
        <v>52.45</v>
      </c>
      <c r="D2308" s="56"/>
      <c r="E2308" s="56">
        <v>0.1</v>
      </c>
      <c r="F2308">
        <f>Table3[[#This Row],[DivPay]]*4</f>
        <v>0.4</v>
      </c>
      <c r="G2308" s="2">
        <f>Table3[[#This Row],[FwdDiv]]/Table3[[#This Row],[SharePrice]]</f>
        <v>7.6263107721639654E-3</v>
      </c>
    </row>
    <row r="2309" spans="2:7" ht="16" x14ac:dyDescent="0.2">
      <c r="B2309" s="57">
        <v>41774</v>
      </c>
      <c r="C2309" s="56">
        <v>51.86</v>
      </c>
      <c r="D2309" s="56"/>
      <c r="E2309" s="56">
        <v>0.1</v>
      </c>
      <c r="F2309">
        <f>Table3[[#This Row],[DivPay]]*4</f>
        <v>0.4</v>
      </c>
      <c r="G2309" s="2">
        <f>Table3[[#This Row],[FwdDiv]]/Table3[[#This Row],[SharePrice]]</f>
        <v>7.7130736598534522E-3</v>
      </c>
    </row>
    <row r="2310" spans="2:7" ht="16" x14ac:dyDescent="0.2">
      <c r="B2310" s="57">
        <v>41773</v>
      </c>
      <c r="C2310" s="56">
        <v>52.47</v>
      </c>
      <c r="D2310" s="56">
        <v>0.1</v>
      </c>
      <c r="E2310" s="56">
        <v>0.1</v>
      </c>
      <c r="F2310">
        <f>Table3[[#This Row],[DivPay]]*4</f>
        <v>0.4</v>
      </c>
      <c r="G2310" s="2">
        <f>Table3[[#This Row],[FwdDiv]]/Table3[[#This Row],[SharePrice]]</f>
        <v>7.6234038498189443E-3</v>
      </c>
    </row>
    <row r="2311" spans="2:7" ht="16" x14ac:dyDescent="0.2">
      <c r="B2311" s="57">
        <v>41772</v>
      </c>
      <c r="C2311" s="56">
        <v>53.02</v>
      </c>
      <c r="D2311" s="56"/>
      <c r="E2311" s="56">
        <v>0.1</v>
      </c>
      <c r="F2311">
        <f>Table3[[#This Row],[DivPay]]*4</f>
        <v>0.4</v>
      </c>
      <c r="G2311" s="2">
        <f>Table3[[#This Row],[FwdDiv]]/Table3[[#This Row],[SharePrice]]</f>
        <v>7.5443228970199921E-3</v>
      </c>
    </row>
    <row r="2312" spans="2:7" ht="16" x14ac:dyDescent="0.2">
      <c r="B2312" s="57">
        <v>41771</v>
      </c>
      <c r="C2312" s="56">
        <v>52.93</v>
      </c>
      <c r="D2312" s="56"/>
      <c r="E2312" s="56">
        <v>0.1</v>
      </c>
      <c r="F2312">
        <f>Table3[[#This Row],[DivPay]]*4</f>
        <v>0.4</v>
      </c>
      <c r="G2312" s="2">
        <f>Table3[[#This Row],[FwdDiv]]/Table3[[#This Row],[SharePrice]]</f>
        <v>7.5571509540903088E-3</v>
      </c>
    </row>
    <row r="2313" spans="2:7" ht="16" x14ac:dyDescent="0.2">
      <c r="B2313" s="57">
        <v>41768</v>
      </c>
      <c r="C2313" s="56">
        <v>52.7</v>
      </c>
      <c r="D2313" s="56"/>
      <c r="E2313" s="56">
        <v>0.1</v>
      </c>
      <c r="F2313">
        <f>Table3[[#This Row],[DivPay]]*4</f>
        <v>0.4</v>
      </c>
      <c r="G2313" s="2">
        <f>Table3[[#This Row],[FwdDiv]]/Table3[[#This Row],[SharePrice]]</f>
        <v>7.5901328273244783E-3</v>
      </c>
    </row>
    <row r="2314" spans="2:7" ht="16" x14ac:dyDescent="0.2">
      <c r="B2314" s="57">
        <v>41767</v>
      </c>
      <c r="C2314" s="56">
        <v>52.73</v>
      </c>
      <c r="D2314" s="56"/>
      <c r="E2314" s="56">
        <v>0.1</v>
      </c>
      <c r="F2314">
        <f>Table3[[#This Row],[DivPay]]*4</f>
        <v>0.4</v>
      </c>
      <c r="G2314" s="2">
        <f>Table3[[#This Row],[FwdDiv]]/Table3[[#This Row],[SharePrice]]</f>
        <v>7.5858145268348194E-3</v>
      </c>
    </row>
    <row r="2315" spans="2:7" ht="16" x14ac:dyDescent="0.2">
      <c r="B2315" s="57">
        <v>41766</v>
      </c>
      <c r="C2315" s="56">
        <v>52.18</v>
      </c>
      <c r="D2315" s="56"/>
      <c r="E2315" s="56">
        <v>0.1</v>
      </c>
      <c r="F2315">
        <f>Table3[[#This Row],[DivPay]]*4</f>
        <v>0.4</v>
      </c>
      <c r="G2315" s="2">
        <f>Table3[[#This Row],[FwdDiv]]/Table3[[#This Row],[SharePrice]]</f>
        <v>7.6657723265619012E-3</v>
      </c>
    </row>
    <row r="2316" spans="2:7" ht="16" x14ac:dyDescent="0.2">
      <c r="B2316" s="57">
        <v>41765</v>
      </c>
      <c r="C2316" s="56">
        <v>51.34</v>
      </c>
      <c r="D2316" s="56"/>
      <c r="E2316" s="56">
        <v>0.1</v>
      </c>
      <c r="F2316">
        <f>Table3[[#This Row],[DivPay]]*4</f>
        <v>0.4</v>
      </c>
      <c r="G2316" s="2">
        <f>Table3[[#This Row],[FwdDiv]]/Table3[[#This Row],[SharePrice]]</f>
        <v>7.7911959485781066E-3</v>
      </c>
    </row>
    <row r="2317" spans="2:7" ht="16" x14ac:dyDescent="0.2">
      <c r="B2317" s="57">
        <v>41764</v>
      </c>
      <c r="C2317" s="56">
        <v>51.78</v>
      </c>
      <c r="D2317" s="56"/>
      <c r="E2317" s="56">
        <v>0.1</v>
      </c>
      <c r="F2317">
        <f>Table3[[#This Row],[DivPay]]*4</f>
        <v>0.4</v>
      </c>
      <c r="G2317" s="2">
        <f>Table3[[#This Row],[FwdDiv]]/Table3[[#This Row],[SharePrice]]</f>
        <v>7.7249903437620702E-3</v>
      </c>
    </row>
    <row r="2318" spans="2:7" ht="16" x14ac:dyDescent="0.2">
      <c r="B2318" s="57">
        <v>41761</v>
      </c>
      <c r="C2318" s="56">
        <v>51.11</v>
      </c>
      <c r="D2318" s="56"/>
      <c r="E2318" s="56">
        <v>0.1</v>
      </c>
      <c r="F2318">
        <f>Table3[[#This Row],[DivPay]]*4</f>
        <v>0.4</v>
      </c>
      <c r="G2318" s="2">
        <f>Table3[[#This Row],[FwdDiv]]/Table3[[#This Row],[SharePrice]]</f>
        <v>7.82625709254549E-3</v>
      </c>
    </row>
    <row r="2319" spans="2:7" ht="16" x14ac:dyDescent="0.2">
      <c r="B2319" s="57">
        <v>41760</v>
      </c>
      <c r="C2319" s="56">
        <v>51.52</v>
      </c>
      <c r="D2319" s="56"/>
      <c r="E2319" s="56">
        <v>0.1</v>
      </c>
      <c r="F2319">
        <f>Table3[[#This Row],[DivPay]]*4</f>
        <v>0.4</v>
      </c>
      <c r="G2319" s="2">
        <f>Table3[[#This Row],[FwdDiv]]/Table3[[#This Row],[SharePrice]]</f>
        <v>7.763975155279503E-3</v>
      </c>
    </row>
    <row r="2320" spans="2:7" ht="16" x14ac:dyDescent="0.2">
      <c r="B2320" s="57">
        <v>41759</v>
      </c>
      <c r="C2320" s="56">
        <v>50.65</v>
      </c>
      <c r="D2320" s="56"/>
      <c r="E2320" s="56">
        <v>0.1</v>
      </c>
      <c r="F2320">
        <f>Table3[[#This Row],[DivPay]]*4</f>
        <v>0.4</v>
      </c>
      <c r="G2320" s="2">
        <f>Table3[[#This Row],[FwdDiv]]/Table3[[#This Row],[SharePrice]]</f>
        <v>7.8973346495557761E-3</v>
      </c>
    </row>
    <row r="2321" spans="2:7" ht="16" x14ac:dyDescent="0.2">
      <c r="B2321" s="57">
        <v>41758</v>
      </c>
      <c r="C2321" s="56">
        <v>50.67</v>
      </c>
      <c r="D2321" s="56"/>
      <c r="E2321" s="56">
        <v>0.1</v>
      </c>
      <c r="F2321">
        <f>Table3[[#This Row],[DivPay]]*4</f>
        <v>0.4</v>
      </c>
      <c r="G2321" s="2">
        <f>Table3[[#This Row],[FwdDiv]]/Table3[[#This Row],[SharePrice]]</f>
        <v>7.8942174856917301E-3</v>
      </c>
    </row>
    <row r="2322" spans="2:7" ht="16" x14ac:dyDescent="0.2">
      <c r="B2322" s="57">
        <v>41757</v>
      </c>
      <c r="C2322" s="56">
        <v>50.36</v>
      </c>
      <c r="D2322" s="56"/>
      <c r="E2322" s="56">
        <v>0.1</v>
      </c>
      <c r="F2322">
        <f>Table3[[#This Row],[DivPay]]*4</f>
        <v>0.4</v>
      </c>
      <c r="G2322" s="2">
        <f>Table3[[#This Row],[FwdDiv]]/Table3[[#This Row],[SharePrice]]</f>
        <v>7.9428117553613977E-3</v>
      </c>
    </row>
    <row r="2323" spans="2:7" ht="16" x14ac:dyDescent="0.2">
      <c r="B2323" s="57">
        <v>41754</v>
      </c>
      <c r="C2323" s="56">
        <v>49.73</v>
      </c>
      <c r="D2323" s="56"/>
      <c r="E2323" s="56">
        <v>0.1</v>
      </c>
      <c r="F2323">
        <f>Table3[[#This Row],[DivPay]]*4</f>
        <v>0.4</v>
      </c>
      <c r="G2323" s="2">
        <f>Table3[[#This Row],[FwdDiv]]/Table3[[#This Row],[SharePrice]]</f>
        <v>8.0434345465513792E-3</v>
      </c>
    </row>
    <row r="2324" spans="2:7" ht="16" x14ac:dyDescent="0.2">
      <c r="B2324" s="57">
        <v>41753</v>
      </c>
      <c r="C2324" s="56">
        <v>52.35</v>
      </c>
      <c r="D2324" s="56"/>
      <c r="E2324" s="56">
        <v>0.1</v>
      </c>
      <c r="F2324">
        <f>Table3[[#This Row],[DivPay]]*4</f>
        <v>0.4</v>
      </c>
      <c r="G2324" s="2">
        <f>Table3[[#This Row],[FwdDiv]]/Table3[[#This Row],[SharePrice]]</f>
        <v>7.6408787010506215E-3</v>
      </c>
    </row>
    <row r="2325" spans="2:7" ht="16" x14ac:dyDescent="0.2">
      <c r="B2325" s="57">
        <v>41752</v>
      </c>
      <c r="C2325" s="56">
        <v>52.21</v>
      </c>
      <c r="D2325" s="56"/>
      <c r="E2325" s="56">
        <v>0.1</v>
      </c>
      <c r="F2325">
        <f>Table3[[#This Row],[DivPay]]*4</f>
        <v>0.4</v>
      </c>
      <c r="G2325" s="2">
        <f>Table3[[#This Row],[FwdDiv]]/Table3[[#This Row],[SharePrice]]</f>
        <v>7.661367554108409E-3</v>
      </c>
    </row>
    <row r="2326" spans="2:7" ht="16" x14ac:dyDescent="0.2">
      <c r="B2326" s="57">
        <v>41751</v>
      </c>
      <c r="C2326" s="56">
        <v>52.49</v>
      </c>
      <c r="D2326" s="56"/>
      <c r="E2326" s="56">
        <v>0.1</v>
      </c>
      <c r="F2326">
        <f>Table3[[#This Row],[DivPay]]*4</f>
        <v>0.4</v>
      </c>
      <c r="G2326" s="2">
        <f>Table3[[#This Row],[FwdDiv]]/Table3[[#This Row],[SharePrice]]</f>
        <v>7.6204991426938465E-3</v>
      </c>
    </row>
    <row r="2327" spans="2:7" ht="16" x14ac:dyDescent="0.2">
      <c r="B2327" s="57">
        <v>41750</v>
      </c>
      <c r="C2327" s="56">
        <v>52.28</v>
      </c>
      <c r="D2327" s="56"/>
      <c r="E2327" s="56">
        <v>0.1</v>
      </c>
      <c r="F2327">
        <f>Table3[[#This Row],[DivPay]]*4</f>
        <v>0.4</v>
      </c>
      <c r="G2327" s="2">
        <f>Table3[[#This Row],[FwdDiv]]/Table3[[#This Row],[SharePrice]]</f>
        <v>7.6511094108645756E-3</v>
      </c>
    </row>
    <row r="2328" spans="2:7" ht="16" x14ac:dyDescent="0.2">
      <c r="B2328" s="57">
        <v>41746</v>
      </c>
      <c r="C2328" s="56">
        <v>51.99</v>
      </c>
      <c r="D2328" s="56"/>
      <c r="E2328" s="56">
        <v>0.1</v>
      </c>
      <c r="F2328">
        <f>Table3[[#This Row],[DivPay]]*4</f>
        <v>0.4</v>
      </c>
      <c r="G2328" s="2">
        <f>Table3[[#This Row],[FwdDiv]]/Table3[[#This Row],[SharePrice]]</f>
        <v>7.6937872667820735E-3</v>
      </c>
    </row>
    <row r="2329" spans="2:7" ht="16" x14ac:dyDescent="0.2">
      <c r="B2329" s="57">
        <v>41745</v>
      </c>
      <c r="C2329" s="56">
        <v>52.34</v>
      </c>
      <c r="D2329" s="56"/>
      <c r="E2329" s="56">
        <v>0.1</v>
      </c>
      <c r="F2329">
        <f>Table3[[#This Row],[DivPay]]*4</f>
        <v>0.4</v>
      </c>
      <c r="G2329" s="2">
        <f>Table3[[#This Row],[FwdDiv]]/Table3[[#This Row],[SharePrice]]</f>
        <v>7.6423385555980132E-3</v>
      </c>
    </row>
    <row r="2330" spans="2:7" ht="16" x14ac:dyDescent="0.2">
      <c r="B2330" s="57">
        <v>41744</v>
      </c>
      <c r="C2330" s="56">
        <v>51.01</v>
      </c>
      <c r="D2330" s="56"/>
      <c r="E2330" s="56">
        <v>0.1</v>
      </c>
      <c r="F2330">
        <f>Table3[[#This Row],[DivPay]]*4</f>
        <v>0.4</v>
      </c>
      <c r="G2330" s="2">
        <f>Table3[[#This Row],[FwdDiv]]/Table3[[#This Row],[SharePrice]]</f>
        <v>7.8415996863360135E-3</v>
      </c>
    </row>
    <row r="2331" spans="2:7" ht="16" x14ac:dyDescent="0.2">
      <c r="B2331" s="57">
        <v>41743</v>
      </c>
      <c r="C2331" s="56">
        <v>50.25</v>
      </c>
      <c r="D2331" s="56"/>
      <c r="E2331" s="56">
        <v>0.1</v>
      </c>
      <c r="F2331">
        <f>Table3[[#This Row],[DivPay]]*4</f>
        <v>0.4</v>
      </c>
      <c r="G2331" s="2">
        <f>Table3[[#This Row],[FwdDiv]]/Table3[[#This Row],[SharePrice]]</f>
        <v>7.9601990049751256E-3</v>
      </c>
    </row>
    <row r="2332" spans="2:7" ht="16" x14ac:dyDescent="0.2">
      <c r="B2332" s="57">
        <v>41740</v>
      </c>
      <c r="C2332" s="56">
        <v>49.16</v>
      </c>
      <c r="D2332" s="56"/>
      <c r="E2332" s="56">
        <v>0.1</v>
      </c>
      <c r="F2332">
        <f>Table3[[#This Row],[DivPay]]*4</f>
        <v>0.4</v>
      </c>
      <c r="G2332" s="2">
        <f>Table3[[#This Row],[FwdDiv]]/Table3[[#This Row],[SharePrice]]</f>
        <v>8.1366965012205049E-3</v>
      </c>
    </row>
    <row r="2333" spans="2:7" ht="16" x14ac:dyDescent="0.2">
      <c r="B2333" s="57">
        <v>41739</v>
      </c>
      <c r="C2333" s="56">
        <v>50.39</v>
      </c>
      <c r="D2333" s="56"/>
      <c r="E2333" s="56">
        <v>0.1</v>
      </c>
      <c r="F2333">
        <f>Table3[[#This Row],[DivPay]]*4</f>
        <v>0.4</v>
      </c>
      <c r="G2333" s="2">
        <f>Table3[[#This Row],[FwdDiv]]/Table3[[#This Row],[SharePrice]]</f>
        <v>7.938082952966859E-3</v>
      </c>
    </row>
    <row r="2334" spans="2:7" ht="16" x14ac:dyDescent="0.2">
      <c r="B2334" s="57">
        <v>41738</v>
      </c>
      <c r="C2334" s="56">
        <v>51.89</v>
      </c>
      <c r="D2334" s="56"/>
      <c r="E2334" s="56">
        <v>0.1</v>
      </c>
      <c r="F2334">
        <f>Table3[[#This Row],[DivPay]]*4</f>
        <v>0.4</v>
      </c>
      <c r="G2334" s="2">
        <f>Table3[[#This Row],[FwdDiv]]/Table3[[#This Row],[SharePrice]]</f>
        <v>7.7086143765658123E-3</v>
      </c>
    </row>
    <row r="2335" spans="2:7" ht="16" x14ac:dyDescent="0.2">
      <c r="B2335" s="57">
        <v>41737</v>
      </c>
      <c r="C2335" s="56">
        <v>50.65</v>
      </c>
      <c r="D2335" s="56"/>
      <c r="E2335" s="56">
        <v>0.1</v>
      </c>
      <c r="F2335">
        <f>Table3[[#This Row],[DivPay]]*4</f>
        <v>0.4</v>
      </c>
      <c r="G2335" s="2">
        <f>Table3[[#This Row],[FwdDiv]]/Table3[[#This Row],[SharePrice]]</f>
        <v>7.8973346495557761E-3</v>
      </c>
    </row>
    <row r="2336" spans="2:7" ht="16" x14ac:dyDescent="0.2">
      <c r="B2336" s="57">
        <v>41736</v>
      </c>
      <c r="C2336" s="56">
        <v>50.85</v>
      </c>
      <c r="D2336" s="56"/>
      <c r="E2336" s="56">
        <v>0.1</v>
      </c>
      <c r="F2336">
        <f>Table3[[#This Row],[DivPay]]*4</f>
        <v>0.4</v>
      </c>
      <c r="G2336" s="2">
        <f>Table3[[#This Row],[FwdDiv]]/Table3[[#This Row],[SharePrice]]</f>
        <v>7.8662733529990172E-3</v>
      </c>
    </row>
    <row r="2337" spans="2:7" ht="16" x14ac:dyDescent="0.2">
      <c r="B2337" s="57">
        <v>41733</v>
      </c>
      <c r="C2337" s="56">
        <v>51.93</v>
      </c>
      <c r="D2337" s="56"/>
      <c r="E2337" s="56">
        <v>0.1</v>
      </c>
      <c r="F2337">
        <f>Table3[[#This Row],[DivPay]]*4</f>
        <v>0.4</v>
      </c>
      <c r="G2337" s="2">
        <f>Table3[[#This Row],[FwdDiv]]/Table3[[#This Row],[SharePrice]]</f>
        <v>7.702676680146351E-3</v>
      </c>
    </row>
    <row r="2338" spans="2:7" ht="16" x14ac:dyDescent="0.2">
      <c r="B2338" s="57">
        <v>41732</v>
      </c>
      <c r="C2338" s="56">
        <v>53.75</v>
      </c>
      <c r="D2338" s="56"/>
      <c r="E2338" s="56">
        <v>0.1</v>
      </c>
      <c r="F2338">
        <f>Table3[[#This Row],[DivPay]]*4</f>
        <v>0.4</v>
      </c>
      <c r="G2338" s="2">
        <f>Table3[[#This Row],[FwdDiv]]/Table3[[#This Row],[SharePrice]]</f>
        <v>7.4418604651162795E-3</v>
      </c>
    </row>
    <row r="2339" spans="2:7" ht="16" x14ac:dyDescent="0.2">
      <c r="B2339" s="57">
        <v>41731</v>
      </c>
      <c r="C2339" s="56">
        <v>53.67</v>
      </c>
      <c r="D2339" s="56"/>
      <c r="E2339" s="56">
        <v>0.1</v>
      </c>
      <c r="F2339">
        <f>Table3[[#This Row],[DivPay]]*4</f>
        <v>0.4</v>
      </c>
      <c r="G2339" s="2">
        <f>Table3[[#This Row],[FwdDiv]]/Table3[[#This Row],[SharePrice]]</f>
        <v>7.4529532327184652E-3</v>
      </c>
    </row>
    <row r="2340" spans="2:7" ht="16" x14ac:dyDescent="0.2">
      <c r="B2340" s="57">
        <v>41730</v>
      </c>
      <c r="C2340" s="56">
        <v>53.68</v>
      </c>
      <c r="D2340" s="56"/>
      <c r="E2340" s="56">
        <v>0.1</v>
      </c>
      <c r="F2340">
        <f>Table3[[#This Row],[DivPay]]*4</f>
        <v>0.4</v>
      </c>
      <c r="G2340" s="2">
        <f>Table3[[#This Row],[FwdDiv]]/Table3[[#This Row],[SharePrice]]</f>
        <v>7.4515648286140098E-3</v>
      </c>
    </row>
    <row r="2341" spans="2:7" ht="16" x14ac:dyDescent="0.2">
      <c r="B2341" s="57">
        <v>41729</v>
      </c>
      <c r="C2341" s="56">
        <v>53.97</v>
      </c>
      <c r="D2341" s="56"/>
      <c r="E2341" s="56">
        <v>0.1</v>
      </c>
      <c r="F2341">
        <f>Table3[[#This Row],[DivPay]]*4</f>
        <v>0.4</v>
      </c>
      <c r="G2341" s="2">
        <f>Table3[[#This Row],[FwdDiv]]/Table3[[#This Row],[SharePrice]]</f>
        <v>7.4115249212525483E-3</v>
      </c>
    </row>
    <row r="2342" spans="2:7" ht="16" x14ac:dyDescent="0.2">
      <c r="B2342" s="57">
        <v>41726</v>
      </c>
      <c r="C2342" s="56">
        <v>53.02</v>
      </c>
      <c r="D2342" s="56"/>
      <c r="E2342" s="56">
        <v>0.1</v>
      </c>
      <c r="F2342">
        <f>Table3[[#This Row],[DivPay]]*4</f>
        <v>0.4</v>
      </c>
      <c r="G2342" s="2">
        <f>Table3[[#This Row],[FwdDiv]]/Table3[[#This Row],[SharePrice]]</f>
        <v>7.5443228970199921E-3</v>
      </c>
    </row>
    <row r="2343" spans="2:7" ht="16" x14ac:dyDescent="0.2">
      <c r="B2343" s="57">
        <v>41725</v>
      </c>
      <c r="C2343" s="56">
        <v>53.94</v>
      </c>
      <c r="D2343" s="56"/>
      <c r="E2343" s="56">
        <v>0.1</v>
      </c>
      <c r="F2343">
        <f>Table3[[#This Row],[DivPay]]*4</f>
        <v>0.4</v>
      </c>
      <c r="G2343" s="2">
        <f>Table3[[#This Row],[FwdDiv]]/Table3[[#This Row],[SharePrice]]</f>
        <v>7.4156470152020775E-3</v>
      </c>
    </row>
    <row r="2344" spans="2:7" ht="16" x14ac:dyDescent="0.2">
      <c r="B2344" s="57">
        <v>41724</v>
      </c>
      <c r="C2344" s="56">
        <v>53.92</v>
      </c>
      <c r="D2344" s="56"/>
      <c r="E2344" s="56">
        <v>0.1</v>
      </c>
      <c r="F2344">
        <f>Table3[[#This Row],[DivPay]]*4</f>
        <v>0.4</v>
      </c>
      <c r="G2344" s="2">
        <f>Table3[[#This Row],[FwdDiv]]/Table3[[#This Row],[SharePrice]]</f>
        <v>7.4183976261127599E-3</v>
      </c>
    </row>
    <row r="2345" spans="2:7" ht="16" x14ac:dyDescent="0.2">
      <c r="B2345" s="57">
        <v>41723</v>
      </c>
      <c r="C2345" s="56">
        <v>54.6</v>
      </c>
      <c r="D2345" s="56"/>
      <c r="E2345" s="56">
        <v>0.1</v>
      </c>
      <c r="F2345">
        <f>Table3[[#This Row],[DivPay]]*4</f>
        <v>0.4</v>
      </c>
      <c r="G2345" s="2">
        <f>Table3[[#This Row],[FwdDiv]]/Table3[[#This Row],[SharePrice]]</f>
        <v>7.326007326007326E-3</v>
      </c>
    </row>
    <row r="2346" spans="2:7" ht="16" x14ac:dyDescent="0.2">
      <c r="B2346" s="57">
        <v>41722</v>
      </c>
      <c r="C2346" s="56">
        <v>55.19</v>
      </c>
      <c r="D2346" s="56"/>
      <c r="E2346" s="56">
        <v>0.1</v>
      </c>
      <c r="F2346">
        <f>Table3[[#This Row],[DivPay]]*4</f>
        <v>0.4</v>
      </c>
      <c r="G2346" s="2">
        <f>Table3[[#This Row],[FwdDiv]]/Table3[[#This Row],[SharePrice]]</f>
        <v>7.2476897988766088E-3</v>
      </c>
    </row>
    <row r="2347" spans="2:7" ht="16" x14ac:dyDescent="0.2">
      <c r="B2347" s="57">
        <v>41719</v>
      </c>
      <c r="C2347" s="56">
        <v>55.84</v>
      </c>
      <c r="D2347" s="56"/>
      <c r="E2347" s="56">
        <v>0.1</v>
      </c>
      <c r="F2347">
        <f>Table3[[#This Row],[DivPay]]*4</f>
        <v>0.4</v>
      </c>
      <c r="G2347" s="2">
        <f>Table3[[#This Row],[FwdDiv]]/Table3[[#This Row],[SharePrice]]</f>
        <v>7.1633237822349566E-3</v>
      </c>
    </row>
    <row r="2348" spans="2:7" ht="16" x14ac:dyDescent="0.2">
      <c r="B2348" s="57">
        <v>41718</v>
      </c>
      <c r="C2348" s="56">
        <v>55.46</v>
      </c>
      <c r="D2348" s="56"/>
      <c r="E2348" s="56">
        <v>0.1</v>
      </c>
      <c r="F2348">
        <f>Table3[[#This Row],[DivPay]]*4</f>
        <v>0.4</v>
      </c>
      <c r="G2348" s="2">
        <f>Table3[[#This Row],[FwdDiv]]/Table3[[#This Row],[SharePrice]]</f>
        <v>7.2124053371799496E-3</v>
      </c>
    </row>
    <row r="2349" spans="2:7" ht="16" x14ac:dyDescent="0.2">
      <c r="B2349" s="57">
        <v>41717</v>
      </c>
      <c r="C2349" s="56">
        <v>55.96</v>
      </c>
      <c r="D2349" s="56"/>
      <c r="E2349" s="56">
        <v>0.1</v>
      </c>
      <c r="F2349">
        <f>Table3[[#This Row],[DivPay]]*4</f>
        <v>0.4</v>
      </c>
      <c r="G2349" s="2">
        <f>Table3[[#This Row],[FwdDiv]]/Table3[[#This Row],[SharePrice]]</f>
        <v>7.1479628305932815E-3</v>
      </c>
    </row>
    <row r="2350" spans="2:7" ht="16" x14ac:dyDescent="0.2">
      <c r="B2350" s="57">
        <v>41716</v>
      </c>
      <c r="C2350" s="56">
        <v>56.6</v>
      </c>
      <c r="D2350" s="56"/>
      <c r="E2350" s="56">
        <v>0.1</v>
      </c>
      <c r="F2350">
        <f>Table3[[#This Row],[DivPay]]*4</f>
        <v>0.4</v>
      </c>
      <c r="G2350" s="2">
        <f>Table3[[#This Row],[FwdDiv]]/Table3[[#This Row],[SharePrice]]</f>
        <v>7.0671378091872791E-3</v>
      </c>
    </row>
    <row r="2351" spans="2:7" ht="16" x14ac:dyDescent="0.2">
      <c r="B2351" s="57">
        <v>41715</v>
      </c>
      <c r="C2351" s="56">
        <v>55.95</v>
      </c>
      <c r="D2351" s="56"/>
      <c r="E2351" s="56">
        <v>0.1</v>
      </c>
      <c r="F2351">
        <f>Table3[[#This Row],[DivPay]]*4</f>
        <v>0.4</v>
      </c>
      <c r="G2351" s="2">
        <f>Table3[[#This Row],[FwdDiv]]/Table3[[#This Row],[SharePrice]]</f>
        <v>7.1492403932082215E-3</v>
      </c>
    </row>
    <row r="2352" spans="2:7" ht="16" x14ac:dyDescent="0.2">
      <c r="B2352" s="57">
        <v>41712</v>
      </c>
      <c r="C2352" s="56">
        <v>55.19</v>
      </c>
      <c r="D2352" s="56"/>
      <c r="E2352" s="56">
        <v>0.1</v>
      </c>
      <c r="F2352">
        <f>Table3[[#This Row],[DivPay]]*4</f>
        <v>0.4</v>
      </c>
      <c r="G2352" s="2">
        <f>Table3[[#This Row],[FwdDiv]]/Table3[[#This Row],[SharePrice]]</f>
        <v>7.2476897988766088E-3</v>
      </c>
    </row>
    <row r="2353" spans="2:7" ht="16" x14ac:dyDescent="0.2">
      <c r="B2353" s="57">
        <v>41711</v>
      </c>
      <c r="C2353" s="56">
        <v>55.2</v>
      </c>
      <c r="D2353" s="56"/>
      <c r="E2353" s="56">
        <v>0.1</v>
      </c>
      <c r="F2353">
        <f>Table3[[#This Row],[DivPay]]*4</f>
        <v>0.4</v>
      </c>
      <c r="G2353" s="2">
        <f>Table3[[#This Row],[FwdDiv]]/Table3[[#This Row],[SharePrice]]</f>
        <v>7.246376811594203E-3</v>
      </c>
    </row>
    <row r="2354" spans="2:7" ht="16" x14ac:dyDescent="0.2">
      <c r="B2354" s="57">
        <v>41710</v>
      </c>
      <c r="C2354" s="56">
        <v>56.53</v>
      </c>
      <c r="D2354" s="56"/>
      <c r="E2354" s="56">
        <v>0.1</v>
      </c>
      <c r="F2354">
        <f>Table3[[#This Row],[DivPay]]*4</f>
        <v>0.4</v>
      </c>
      <c r="G2354" s="2">
        <f>Table3[[#This Row],[FwdDiv]]/Table3[[#This Row],[SharePrice]]</f>
        <v>7.0758889085441364E-3</v>
      </c>
    </row>
    <row r="2355" spans="2:7" ht="16" x14ac:dyDescent="0.2">
      <c r="B2355" s="57">
        <v>41709</v>
      </c>
      <c r="C2355" s="56">
        <v>56.8</v>
      </c>
      <c r="D2355" s="56"/>
      <c r="E2355" s="56">
        <v>0.1</v>
      </c>
      <c r="F2355">
        <f>Table3[[#This Row],[DivPay]]*4</f>
        <v>0.4</v>
      </c>
      <c r="G2355" s="2">
        <f>Table3[[#This Row],[FwdDiv]]/Table3[[#This Row],[SharePrice]]</f>
        <v>7.0422535211267616E-3</v>
      </c>
    </row>
    <row r="2356" spans="2:7" ht="16" x14ac:dyDescent="0.2">
      <c r="B2356" s="57">
        <v>41708</v>
      </c>
      <c r="C2356" s="56">
        <v>56.38</v>
      </c>
      <c r="D2356" s="56"/>
      <c r="E2356" s="56">
        <v>0.1</v>
      </c>
      <c r="F2356">
        <f>Table3[[#This Row],[DivPay]]*4</f>
        <v>0.4</v>
      </c>
      <c r="G2356" s="2">
        <f>Table3[[#This Row],[FwdDiv]]/Table3[[#This Row],[SharePrice]]</f>
        <v>7.0947144377438813E-3</v>
      </c>
    </row>
    <row r="2357" spans="2:7" ht="16" x14ac:dyDescent="0.2">
      <c r="B2357" s="57">
        <v>41705</v>
      </c>
      <c r="C2357" s="56">
        <v>56.39</v>
      </c>
      <c r="D2357" s="56"/>
      <c r="E2357" s="56">
        <v>0.1</v>
      </c>
      <c r="F2357">
        <f>Table3[[#This Row],[DivPay]]*4</f>
        <v>0.4</v>
      </c>
      <c r="G2357" s="2">
        <f>Table3[[#This Row],[FwdDiv]]/Table3[[#This Row],[SharePrice]]</f>
        <v>7.0934562865756345E-3</v>
      </c>
    </row>
    <row r="2358" spans="2:7" ht="16" x14ac:dyDescent="0.2">
      <c r="B2358" s="57">
        <v>41704</v>
      </c>
      <c r="C2358" s="56">
        <v>55.97</v>
      </c>
      <c r="D2358" s="56"/>
      <c r="E2358" s="56">
        <v>0.1</v>
      </c>
      <c r="F2358">
        <f>Table3[[#This Row],[DivPay]]*4</f>
        <v>0.4</v>
      </c>
      <c r="G2358" s="2">
        <f>Table3[[#This Row],[FwdDiv]]/Table3[[#This Row],[SharePrice]]</f>
        <v>7.1466857244952657E-3</v>
      </c>
    </row>
    <row r="2359" spans="2:7" ht="16" x14ac:dyDescent="0.2">
      <c r="B2359" s="57">
        <v>41703</v>
      </c>
      <c r="C2359" s="56">
        <v>55.7</v>
      </c>
      <c r="D2359" s="56"/>
      <c r="E2359" s="56">
        <v>0.1</v>
      </c>
      <c r="F2359">
        <f>Table3[[#This Row],[DivPay]]*4</f>
        <v>0.4</v>
      </c>
      <c r="G2359" s="2">
        <f>Table3[[#This Row],[FwdDiv]]/Table3[[#This Row],[SharePrice]]</f>
        <v>7.1813285457809697E-3</v>
      </c>
    </row>
    <row r="2360" spans="2:7" ht="16" x14ac:dyDescent="0.2">
      <c r="B2360" s="57">
        <v>41702</v>
      </c>
      <c r="C2360" s="56">
        <v>56.38</v>
      </c>
      <c r="D2360" s="56"/>
      <c r="E2360" s="56">
        <v>0.1</v>
      </c>
      <c r="F2360">
        <f>Table3[[#This Row],[DivPay]]*4</f>
        <v>0.4</v>
      </c>
      <c r="G2360" s="2">
        <f>Table3[[#This Row],[FwdDiv]]/Table3[[#This Row],[SharePrice]]</f>
        <v>7.0947144377438813E-3</v>
      </c>
    </row>
    <row r="2361" spans="2:7" ht="16" x14ac:dyDescent="0.2">
      <c r="B2361" s="57">
        <v>41701</v>
      </c>
      <c r="C2361" s="56">
        <v>55.36</v>
      </c>
      <c r="D2361" s="56"/>
      <c r="E2361" s="56">
        <v>0.1</v>
      </c>
      <c r="F2361">
        <f>Table3[[#This Row],[DivPay]]*4</f>
        <v>0.4</v>
      </c>
      <c r="G2361" s="2">
        <f>Table3[[#This Row],[FwdDiv]]/Table3[[#This Row],[SharePrice]]</f>
        <v>7.2254335260115614E-3</v>
      </c>
    </row>
    <row r="2362" spans="2:7" ht="16" x14ac:dyDescent="0.2">
      <c r="B2362" s="57">
        <v>41698</v>
      </c>
      <c r="C2362" s="56">
        <v>56.49</v>
      </c>
      <c r="D2362" s="56"/>
      <c r="E2362" s="56">
        <v>0.1</v>
      </c>
      <c r="F2362">
        <f>Table3[[#This Row],[DivPay]]*4</f>
        <v>0.4</v>
      </c>
      <c r="G2362" s="2">
        <f>Table3[[#This Row],[FwdDiv]]/Table3[[#This Row],[SharePrice]]</f>
        <v>7.0808992742078247E-3</v>
      </c>
    </row>
    <row r="2363" spans="2:7" ht="16" x14ac:dyDescent="0.2">
      <c r="B2363" s="57">
        <v>41697</v>
      </c>
      <c r="C2363" s="56">
        <v>56.57</v>
      </c>
      <c r="D2363" s="56"/>
      <c r="E2363" s="56">
        <v>0.1</v>
      </c>
      <c r="F2363">
        <f>Table3[[#This Row],[DivPay]]*4</f>
        <v>0.4</v>
      </c>
      <c r="G2363" s="2">
        <f>Table3[[#This Row],[FwdDiv]]/Table3[[#This Row],[SharePrice]]</f>
        <v>7.0708856284249604E-3</v>
      </c>
    </row>
    <row r="2364" spans="2:7" ht="16" x14ac:dyDescent="0.2">
      <c r="B2364" s="57">
        <v>41696</v>
      </c>
      <c r="C2364" s="56">
        <v>56.53</v>
      </c>
      <c r="D2364" s="56"/>
      <c r="E2364" s="56">
        <v>0.1</v>
      </c>
      <c r="F2364">
        <f>Table3[[#This Row],[DivPay]]*4</f>
        <v>0.4</v>
      </c>
      <c r="G2364" s="2">
        <f>Table3[[#This Row],[FwdDiv]]/Table3[[#This Row],[SharePrice]]</f>
        <v>7.0758889085441364E-3</v>
      </c>
    </row>
    <row r="2365" spans="2:7" ht="16" x14ac:dyDescent="0.2">
      <c r="B2365" s="57">
        <v>41695</v>
      </c>
      <c r="C2365" s="56">
        <v>56.78</v>
      </c>
      <c r="D2365" s="56"/>
      <c r="E2365" s="56">
        <v>0.1</v>
      </c>
      <c r="F2365">
        <f>Table3[[#This Row],[DivPay]]*4</f>
        <v>0.4</v>
      </c>
      <c r="G2365" s="2">
        <f>Table3[[#This Row],[FwdDiv]]/Table3[[#This Row],[SharePrice]]</f>
        <v>7.0447340612891868E-3</v>
      </c>
    </row>
    <row r="2366" spans="2:7" ht="16" x14ac:dyDescent="0.2">
      <c r="B2366" s="57">
        <v>41694</v>
      </c>
      <c r="C2366" s="56">
        <v>56.55</v>
      </c>
      <c r="D2366" s="56"/>
      <c r="E2366" s="56">
        <v>0.1</v>
      </c>
      <c r="F2366">
        <f>Table3[[#This Row],[DivPay]]*4</f>
        <v>0.4</v>
      </c>
      <c r="G2366" s="2">
        <f>Table3[[#This Row],[FwdDiv]]/Table3[[#This Row],[SharePrice]]</f>
        <v>7.0733863837312118E-3</v>
      </c>
    </row>
    <row r="2367" spans="2:7" ht="16" x14ac:dyDescent="0.2">
      <c r="B2367" s="57">
        <v>41691</v>
      </c>
      <c r="C2367" s="56">
        <v>55.84</v>
      </c>
      <c r="D2367" s="56"/>
      <c r="E2367" s="56">
        <v>0.1</v>
      </c>
      <c r="F2367">
        <f>Table3[[#This Row],[DivPay]]*4</f>
        <v>0.4</v>
      </c>
      <c r="G2367" s="2">
        <f>Table3[[#This Row],[FwdDiv]]/Table3[[#This Row],[SharePrice]]</f>
        <v>7.1633237822349566E-3</v>
      </c>
    </row>
    <row r="2368" spans="2:7" ht="16" x14ac:dyDescent="0.2">
      <c r="B2368" s="57">
        <v>41690</v>
      </c>
      <c r="C2368" s="56">
        <v>55.87</v>
      </c>
      <c r="D2368" s="56"/>
      <c r="E2368" s="56">
        <v>0.1</v>
      </c>
      <c r="F2368">
        <f>Table3[[#This Row],[DivPay]]*4</f>
        <v>0.4</v>
      </c>
      <c r="G2368" s="2">
        <f>Table3[[#This Row],[FwdDiv]]/Table3[[#This Row],[SharePrice]]</f>
        <v>7.1594773581528555E-3</v>
      </c>
    </row>
    <row r="2369" spans="2:7" ht="16" x14ac:dyDescent="0.2">
      <c r="B2369" s="57">
        <v>41689</v>
      </c>
      <c r="C2369" s="56">
        <v>55.97</v>
      </c>
      <c r="D2369" s="56"/>
      <c r="E2369" s="56">
        <v>0.1</v>
      </c>
      <c r="F2369">
        <f>Table3[[#This Row],[DivPay]]*4</f>
        <v>0.4</v>
      </c>
      <c r="G2369" s="2">
        <f>Table3[[#This Row],[FwdDiv]]/Table3[[#This Row],[SharePrice]]</f>
        <v>7.1466857244952657E-3</v>
      </c>
    </row>
    <row r="2370" spans="2:7" ht="16" x14ac:dyDescent="0.2">
      <c r="B2370" s="57">
        <v>41688</v>
      </c>
      <c r="C2370" s="56">
        <v>56.52</v>
      </c>
      <c r="D2370" s="56"/>
      <c r="E2370" s="56">
        <v>0.1</v>
      </c>
      <c r="F2370">
        <f>Table3[[#This Row],[DivPay]]*4</f>
        <v>0.4</v>
      </c>
      <c r="G2370" s="2">
        <f>Table3[[#This Row],[FwdDiv]]/Table3[[#This Row],[SharePrice]]</f>
        <v>7.0771408351026181E-3</v>
      </c>
    </row>
    <row r="2371" spans="2:7" ht="16" x14ac:dyDescent="0.2">
      <c r="B2371" s="57">
        <v>41684</v>
      </c>
      <c r="C2371" s="56">
        <v>56.5</v>
      </c>
      <c r="D2371" s="56"/>
      <c r="E2371" s="56">
        <v>0.1</v>
      </c>
      <c r="F2371">
        <f>Table3[[#This Row],[DivPay]]*4</f>
        <v>0.4</v>
      </c>
      <c r="G2371" s="2">
        <f>Table3[[#This Row],[FwdDiv]]/Table3[[#This Row],[SharePrice]]</f>
        <v>7.0796460176991158E-3</v>
      </c>
    </row>
    <row r="2372" spans="2:7" ht="16" x14ac:dyDescent="0.2">
      <c r="B2372" s="57">
        <v>41683</v>
      </c>
      <c r="C2372" s="56">
        <v>56.01</v>
      </c>
      <c r="D2372" s="56"/>
      <c r="E2372" s="56">
        <v>0.1</v>
      </c>
      <c r="F2372">
        <f>Table3[[#This Row],[DivPay]]*4</f>
        <v>0.4</v>
      </c>
      <c r="G2372" s="2">
        <f>Table3[[#This Row],[FwdDiv]]/Table3[[#This Row],[SharePrice]]</f>
        <v>7.1415818603820756E-3</v>
      </c>
    </row>
    <row r="2373" spans="2:7" ht="16" x14ac:dyDescent="0.2">
      <c r="B2373" s="57">
        <v>41682</v>
      </c>
      <c r="C2373" s="56">
        <v>56.04</v>
      </c>
      <c r="D2373" s="56">
        <v>0.1</v>
      </c>
      <c r="E2373" s="56">
        <v>0.1</v>
      </c>
      <c r="F2373">
        <f>Table3[[#This Row],[DivPay]]*4</f>
        <v>0.4</v>
      </c>
      <c r="G2373" s="2">
        <f>Table3[[#This Row],[FwdDiv]]/Table3[[#This Row],[SharePrice]]</f>
        <v>7.1377587437544618E-3</v>
      </c>
    </row>
    <row r="2374" spans="2:7" ht="16" x14ac:dyDescent="0.2">
      <c r="B2374" s="57">
        <v>41681</v>
      </c>
      <c r="C2374" s="56">
        <v>55.58</v>
      </c>
      <c r="D2374" s="56"/>
      <c r="E2374" s="56">
        <v>0.1</v>
      </c>
      <c r="F2374">
        <f>Table3[[#This Row],[DivPay]]*4</f>
        <v>0.4</v>
      </c>
      <c r="G2374" s="2">
        <f>Table3[[#This Row],[FwdDiv]]/Table3[[#This Row],[SharePrice]]</f>
        <v>7.1968333933069457E-3</v>
      </c>
    </row>
    <row r="2375" spans="2:7" ht="16" x14ac:dyDescent="0.2">
      <c r="B2375" s="57">
        <v>41680</v>
      </c>
      <c r="C2375" s="56">
        <v>55.14</v>
      </c>
      <c r="D2375" s="56"/>
      <c r="E2375" s="56">
        <v>0.1</v>
      </c>
      <c r="F2375">
        <f>Table3[[#This Row],[DivPay]]*4</f>
        <v>0.4</v>
      </c>
      <c r="G2375" s="2">
        <f>Table3[[#This Row],[FwdDiv]]/Table3[[#This Row],[SharePrice]]</f>
        <v>7.2542618788538271E-3</v>
      </c>
    </row>
    <row r="2376" spans="2:7" ht="16" x14ac:dyDescent="0.2">
      <c r="B2376" s="57">
        <v>41677</v>
      </c>
      <c r="C2376" s="56">
        <v>55.45</v>
      </c>
      <c r="D2376" s="56"/>
      <c r="E2376" s="56">
        <v>0.1</v>
      </c>
      <c r="F2376">
        <f>Table3[[#This Row],[DivPay]]*4</f>
        <v>0.4</v>
      </c>
      <c r="G2376" s="2">
        <f>Table3[[#This Row],[FwdDiv]]/Table3[[#This Row],[SharePrice]]</f>
        <v>7.2137060414788094E-3</v>
      </c>
    </row>
    <row r="2377" spans="2:7" ht="16" x14ac:dyDescent="0.2">
      <c r="B2377" s="57">
        <v>41676</v>
      </c>
      <c r="C2377" s="56">
        <v>54.75</v>
      </c>
      <c r="D2377" s="56"/>
      <c r="E2377" s="56">
        <v>0.1</v>
      </c>
      <c r="F2377">
        <f>Table3[[#This Row],[DivPay]]*4</f>
        <v>0.4</v>
      </c>
      <c r="G2377" s="2">
        <f>Table3[[#This Row],[FwdDiv]]/Table3[[#This Row],[SharePrice]]</f>
        <v>7.3059360730593614E-3</v>
      </c>
    </row>
    <row r="2378" spans="2:7" ht="16" x14ac:dyDescent="0.2">
      <c r="B2378" s="57">
        <v>41675</v>
      </c>
      <c r="C2378" s="56">
        <v>53.9</v>
      </c>
      <c r="D2378" s="56"/>
      <c r="E2378" s="56">
        <v>0.1</v>
      </c>
      <c r="F2378">
        <f>Table3[[#This Row],[DivPay]]*4</f>
        <v>0.4</v>
      </c>
      <c r="G2378" s="2">
        <f>Table3[[#This Row],[FwdDiv]]/Table3[[#This Row],[SharePrice]]</f>
        <v>7.4211502782931364E-3</v>
      </c>
    </row>
    <row r="2379" spans="2:7" ht="16" x14ac:dyDescent="0.2">
      <c r="B2379" s="57">
        <v>41674</v>
      </c>
      <c r="C2379" s="56">
        <v>53.64</v>
      </c>
      <c r="D2379" s="56"/>
      <c r="E2379" s="56">
        <v>0.1</v>
      </c>
      <c r="F2379">
        <f>Table3[[#This Row],[DivPay]]*4</f>
        <v>0.4</v>
      </c>
      <c r="G2379" s="2">
        <f>Table3[[#This Row],[FwdDiv]]/Table3[[#This Row],[SharePrice]]</f>
        <v>7.4571215510812828E-3</v>
      </c>
    </row>
    <row r="2380" spans="2:7" ht="16" x14ac:dyDescent="0.2">
      <c r="B2380" s="57">
        <v>41673</v>
      </c>
      <c r="C2380" s="56">
        <v>53.37</v>
      </c>
      <c r="D2380" s="56"/>
      <c r="E2380" s="56">
        <v>0.1</v>
      </c>
      <c r="F2380">
        <f>Table3[[#This Row],[DivPay]]*4</f>
        <v>0.4</v>
      </c>
      <c r="G2380" s="2">
        <f>Table3[[#This Row],[FwdDiv]]/Table3[[#This Row],[SharePrice]]</f>
        <v>7.494847292486416E-3</v>
      </c>
    </row>
    <row r="2381" spans="2:7" ht="16" x14ac:dyDescent="0.2">
      <c r="B2381" s="57">
        <v>41670</v>
      </c>
      <c r="C2381" s="56">
        <v>53.86</v>
      </c>
      <c r="D2381" s="56"/>
      <c r="E2381" s="56">
        <v>0.1</v>
      </c>
      <c r="F2381">
        <f>Table3[[#This Row],[DivPay]]*4</f>
        <v>0.4</v>
      </c>
      <c r="G2381" s="2">
        <f>Table3[[#This Row],[FwdDiv]]/Table3[[#This Row],[SharePrice]]</f>
        <v>7.4266617155588572E-3</v>
      </c>
    </row>
    <row r="2382" spans="2:7" ht="16" x14ac:dyDescent="0.2">
      <c r="B2382" s="57">
        <v>41669</v>
      </c>
      <c r="C2382" s="56">
        <v>55.22</v>
      </c>
      <c r="D2382" s="56"/>
      <c r="E2382" s="56">
        <v>0.1</v>
      </c>
      <c r="F2382">
        <f>Table3[[#This Row],[DivPay]]*4</f>
        <v>0.4</v>
      </c>
      <c r="G2382" s="2">
        <f>Table3[[#This Row],[FwdDiv]]/Table3[[#This Row],[SharePrice]]</f>
        <v>7.2437522636725829E-3</v>
      </c>
    </row>
    <row r="2383" spans="2:7" ht="16" x14ac:dyDescent="0.2">
      <c r="B2383" s="57">
        <v>41668</v>
      </c>
      <c r="C2383" s="56">
        <v>54.28</v>
      </c>
      <c r="D2383" s="56"/>
      <c r="E2383" s="56">
        <v>0.1</v>
      </c>
      <c r="F2383">
        <f>Table3[[#This Row],[DivPay]]*4</f>
        <v>0.4</v>
      </c>
      <c r="G2383" s="2">
        <f>Table3[[#This Row],[FwdDiv]]/Table3[[#This Row],[SharePrice]]</f>
        <v>7.3691967575534268E-3</v>
      </c>
    </row>
    <row r="2384" spans="2:7" ht="16" x14ac:dyDescent="0.2">
      <c r="B2384" s="57">
        <v>41667</v>
      </c>
      <c r="C2384" s="56">
        <v>55.24</v>
      </c>
      <c r="D2384" s="56"/>
      <c r="E2384" s="56">
        <v>0.1</v>
      </c>
      <c r="F2384">
        <f>Table3[[#This Row],[DivPay]]*4</f>
        <v>0.4</v>
      </c>
      <c r="G2384" s="2">
        <f>Table3[[#This Row],[FwdDiv]]/Table3[[#This Row],[SharePrice]]</f>
        <v>7.2411296162201303E-3</v>
      </c>
    </row>
    <row r="2385" spans="2:7" ht="16" x14ac:dyDescent="0.2">
      <c r="B2385" s="57">
        <v>41666</v>
      </c>
      <c r="C2385" s="56">
        <v>54.06</v>
      </c>
      <c r="D2385" s="56"/>
      <c r="E2385" s="56">
        <v>0.1</v>
      </c>
      <c r="F2385">
        <f>Table3[[#This Row],[DivPay]]*4</f>
        <v>0.4</v>
      </c>
      <c r="G2385" s="2">
        <f>Table3[[#This Row],[FwdDiv]]/Table3[[#This Row],[SharePrice]]</f>
        <v>7.3991860895301518E-3</v>
      </c>
    </row>
    <row r="2386" spans="2:7" ht="16" x14ac:dyDescent="0.2">
      <c r="B2386" s="57">
        <v>41663</v>
      </c>
      <c r="C2386" s="56">
        <v>55.31</v>
      </c>
      <c r="D2386" s="56"/>
      <c r="E2386" s="56">
        <v>0.1</v>
      </c>
      <c r="F2386">
        <f>Table3[[#This Row],[DivPay]]*4</f>
        <v>0.4</v>
      </c>
      <c r="G2386" s="2">
        <f>Table3[[#This Row],[FwdDiv]]/Table3[[#This Row],[SharePrice]]</f>
        <v>7.2319652865666245E-3</v>
      </c>
    </row>
    <row r="2387" spans="2:7" ht="16" x14ac:dyDescent="0.2">
      <c r="B2387" s="57">
        <v>41662</v>
      </c>
      <c r="C2387" s="56">
        <v>57.06</v>
      </c>
      <c r="D2387" s="56"/>
      <c r="E2387" s="56">
        <v>0.1</v>
      </c>
      <c r="F2387">
        <f>Table3[[#This Row],[DivPay]]*4</f>
        <v>0.4</v>
      </c>
      <c r="G2387" s="2">
        <f>Table3[[#This Row],[FwdDiv]]/Table3[[#This Row],[SharePrice]]</f>
        <v>7.0101647388713636E-3</v>
      </c>
    </row>
    <row r="2388" spans="2:7" ht="16" x14ac:dyDescent="0.2">
      <c r="B2388" s="57">
        <v>41661</v>
      </c>
      <c r="C2388" s="56">
        <v>58.25</v>
      </c>
      <c r="D2388" s="56"/>
      <c r="E2388" s="56">
        <v>0.1</v>
      </c>
      <c r="F2388">
        <f>Table3[[#This Row],[DivPay]]*4</f>
        <v>0.4</v>
      </c>
      <c r="G2388" s="2">
        <f>Table3[[#This Row],[FwdDiv]]/Table3[[#This Row],[SharePrice]]</f>
        <v>6.8669527896995713E-3</v>
      </c>
    </row>
    <row r="2389" spans="2:7" ht="16" x14ac:dyDescent="0.2">
      <c r="B2389" s="57">
        <v>41660</v>
      </c>
      <c r="C2389" s="56">
        <v>57.98</v>
      </c>
      <c r="D2389" s="56"/>
      <c r="E2389" s="56">
        <v>0.1</v>
      </c>
      <c r="F2389">
        <f>Table3[[#This Row],[DivPay]]*4</f>
        <v>0.4</v>
      </c>
      <c r="G2389" s="2">
        <f>Table3[[#This Row],[FwdDiv]]/Table3[[#This Row],[SharePrice]]</f>
        <v>6.8989306657468103E-3</v>
      </c>
    </row>
    <row r="2390" spans="2:7" ht="16" x14ac:dyDescent="0.2">
      <c r="B2390" s="57">
        <v>41656</v>
      </c>
      <c r="C2390" s="56">
        <v>58.05</v>
      </c>
      <c r="D2390" s="56"/>
      <c r="E2390" s="56">
        <v>0.1</v>
      </c>
      <c r="F2390">
        <f>Table3[[#This Row],[DivPay]]*4</f>
        <v>0.4</v>
      </c>
      <c r="G2390" s="2">
        <f>Table3[[#This Row],[FwdDiv]]/Table3[[#This Row],[SharePrice]]</f>
        <v>6.8906115417743333E-3</v>
      </c>
    </row>
    <row r="2391" spans="2:7" ht="16" x14ac:dyDescent="0.2">
      <c r="B2391" s="57">
        <v>41655</v>
      </c>
      <c r="C2391" s="56">
        <v>55.44</v>
      </c>
      <c r="D2391" s="56"/>
      <c r="E2391" s="56">
        <v>0.1</v>
      </c>
      <c r="F2391">
        <f>Table3[[#This Row],[DivPay]]*4</f>
        <v>0.4</v>
      </c>
      <c r="G2391" s="2">
        <f>Table3[[#This Row],[FwdDiv]]/Table3[[#This Row],[SharePrice]]</f>
        <v>7.2150072150072159E-3</v>
      </c>
    </row>
    <row r="2392" spans="2:7" ht="16" x14ac:dyDescent="0.2">
      <c r="B2392" s="57">
        <v>41654</v>
      </c>
      <c r="C2392" s="56">
        <v>55.94</v>
      </c>
      <c r="D2392" s="56"/>
      <c r="E2392" s="56">
        <v>0.1</v>
      </c>
      <c r="F2392">
        <f>Table3[[#This Row],[DivPay]]*4</f>
        <v>0.4</v>
      </c>
      <c r="G2392" s="2">
        <f>Table3[[#This Row],[FwdDiv]]/Table3[[#This Row],[SharePrice]]</f>
        <v>7.1505184125849131E-3</v>
      </c>
    </row>
    <row r="2393" spans="2:7" ht="16" x14ac:dyDescent="0.2">
      <c r="B2393" s="57">
        <v>41653</v>
      </c>
      <c r="C2393" s="56">
        <v>55.66</v>
      </c>
      <c r="D2393" s="56"/>
      <c r="E2393" s="56">
        <v>0.1</v>
      </c>
      <c r="F2393">
        <f>Table3[[#This Row],[DivPay]]*4</f>
        <v>0.4</v>
      </c>
      <c r="G2393" s="2">
        <f>Table3[[#This Row],[FwdDiv]]/Table3[[#This Row],[SharePrice]]</f>
        <v>7.1864893999281356E-3</v>
      </c>
    </row>
    <row r="2394" spans="2:7" ht="16" x14ac:dyDescent="0.2">
      <c r="B2394" s="57">
        <v>41652</v>
      </c>
      <c r="C2394" s="56">
        <v>54.73</v>
      </c>
      <c r="D2394" s="56"/>
      <c r="E2394" s="56">
        <v>0.1</v>
      </c>
      <c r="F2394">
        <f>Table3[[#This Row],[DivPay]]*4</f>
        <v>0.4</v>
      </c>
      <c r="G2394" s="2">
        <f>Table3[[#This Row],[FwdDiv]]/Table3[[#This Row],[SharePrice]]</f>
        <v>7.3086058834277373E-3</v>
      </c>
    </row>
    <row r="2395" spans="2:7" ht="16" x14ac:dyDescent="0.2">
      <c r="B2395" s="57">
        <v>41649</v>
      </c>
      <c r="C2395" s="56">
        <v>55.28</v>
      </c>
      <c r="D2395" s="56"/>
      <c r="E2395" s="56">
        <v>0.1</v>
      </c>
      <c r="F2395">
        <f>Table3[[#This Row],[DivPay]]*4</f>
        <v>0.4</v>
      </c>
      <c r="G2395" s="2">
        <f>Table3[[#This Row],[FwdDiv]]/Table3[[#This Row],[SharePrice]]</f>
        <v>7.2358900144717806E-3</v>
      </c>
    </row>
    <row r="2396" spans="2:7" ht="16" x14ac:dyDescent="0.2">
      <c r="B2396" s="57">
        <v>41648</v>
      </c>
      <c r="C2396" s="56">
        <v>55.48</v>
      </c>
      <c r="D2396" s="56"/>
      <c r="E2396" s="56">
        <v>0.1</v>
      </c>
      <c r="F2396">
        <f>Table3[[#This Row],[DivPay]]*4</f>
        <v>0.4</v>
      </c>
      <c r="G2396" s="2">
        <f>Table3[[#This Row],[FwdDiv]]/Table3[[#This Row],[SharePrice]]</f>
        <v>7.2098053352559486E-3</v>
      </c>
    </row>
    <row r="2397" spans="2:7" ht="16" x14ac:dyDescent="0.2">
      <c r="B2397" s="57">
        <v>41647</v>
      </c>
      <c r="C2397" s="56">
        <v>55.56</v>
      </c>
      <c r="D2397" s="56"/>
      <c r="E2397" s="56">
        <v>0.1</v>
      </c>
      <c r="F2397">
        <f>Table3[[#This Row],[DivPay]]*4</f>
        <v>0.4</v>
      </c>
      <c r="G2397" s="2">
        <f>Table3[[#This Row],[FwdDiv]]/Table3[[#This Row],[SharePrice]]</f>
        <v>7.199424046076314E-3</v>
      </c>
    </row>
    <row r="2398" spans="2:7" ht="16" x14ac:dyDescent="0.2">
      <c r="B2398" s="57">
        <v>41646</v>
      </c>
      <c r="C2398" s="56">
        <v>55.38</v>
      </c>
      <c r="D2398" s="56"/>
      <c r="E2398" s="56">
        <v>0.1</v>
      </c>
      <c r="F2398">
        <f>Table3[[#This Row],[DivPay]]*4</f>
        <v>0.4</v>
      </c>
      <c r="G2398" s="2">
        <f>Table3[[#This Row],[FwdDiv]]/Table3[[#This Row],[SharePrice]]</f>
        <v>7.2228241242325748E-3</v>
      </c>
    </row>
    <row r="2399" spans="2:7" ht="16" x14ac:dyDescent="0.2">
      <c r="B2399" s="57">
        <v>41645</v>
      </c>
      <c r="C2399" s="56">
        <v>54.96</v>
      </c>
      <c r="D2399" s="56"/>
      <c r="E2399" s="56">
        <v>0.1</v>
      </c>
      <c r="F2399">
        <f>Table3[[#This Row],[DivPay]]*4</f>
        <v>0.4</v>
      </c>
      <c r="G2399" s="2">
        <f>Table3[[#This Row],[FwdDiv]]/Table3[[#This Row],[SharePrice]]</f>
        <v>7.2780203784570596E-3</v>
      </c>
    </row>
    <row r="2400" spans="2:7" ht="16" x14ac:dyDescent="0.2">
      <c r="B2400" s="57">
        <v>41642</v>
      </c>
      <c r="C2400" s="56">
        <v>55.29</v>
      </c>
      <c r="D2400" s="56"/>
      <c r="E2400" s="56">
        <v>0.1</v>
      </c>
      <c r="F2400">
        <f>Table3[[#This Row],[DivPay]]*4</f>
        <v>0.4</v>
      </c>
      <c r="G2400" s="2">
        <f>Table3[[#This Row],[FwdDiv]]/Table3[[#This Row],[SharePrice]]</f>
        <v>7.2345812986073432E-3</v>
      </c>
    </row>
    <row r="2401" spans="2:7" ht="16" x14ac:dyDescent="0.2">
      <c r="B2401" s="57">
        <v>41641</v>
      </c>
      <c r="C2401" s="56">
        <v>55.25</v>
      </c>
      <c r="D2401" s="56"/>
      <c r="E2401" s="56">
        <v>0.1</v>
      </c>
      <c r="F2401">
        <f>Table3[[#This Row],[DivPay]]*4</f>
        <v>0.4</v>
      </c>
      <c r="G2401" s="2">
        <f>Table3[[#This Row],[FwdDiv]]/Table3[[#This Row],[SharePrice]]</f>
        <v>7.2398190045248872E-3</v>
      </c>
    </row>
    <row r="2402" spans="2:7" ht="16" x14ac:dyDescent="0.2">
      <c r="B2402" s="57">
        <v>41639</v>
      </c>
      <c r="C2402" s="56">
        <v>55.67</v>
      </c>
      <c r="D2402" s="56"/>
      <c r="E2402" s="56">
        <v>0.1</v>
      </c>
      <c r="F2402">
        <f>Table3[[#This Row],[DivPay]]*4</f>
        <v>0.4</v>
      </c>
      <c r="G2402" s="2">
        <f>Table3[[#This Row],[FwdDiv]]/Table3[[#This Row],[SharePrice]]</f>
        <v>7.1851984911083166E-3</v>
      </c>
    </row>
    <row r="2403" spans="2:7" ht="16" x14ac:dyDescent="0.2">
      <c r="B2403" s="57">
        <v>41638</v>
      </c>
      <c r="C2403" s="56">
        <v>55.23</v>
      </c>
      <c r="D2403" s="56"/>
      <c r="E2403" s="56">
        <v>0.1</v>
      </c>
      <c r="F2403">
        <f>Table3[[#This Row],[DivPay]]*4</f>
        <v>0.4</v>
      </c>
      <c r="G2403" s="2">
        <f>Table3[[#This Row],[FwdDiv]]/Table3[[#This Row],[SharePrice]]</f>
        <v>7.2424407025167489E-3</v>
      </c>
    </row>
    <row r="2404" spans="2:7" ht="16" x14ac:dyDescent="0.2">
      <c r="B2404" s="57">
        <v>41635</v>
      </c>
      <c r="C2404" s="56">
        <v>54.92</v>
      </c>
      <c r="D2404" s="56"/>
      <c r="E2404" s="56">
        <v>0.1</v>
      </c>
      <c r="F2404">
        <f>Table3[[#This Row],[DivPay]]*4</f>
        <v>0.4</v>
      </c>
      <c r="G2404" s="2">
        <f>Table3[[#This Row],[FwdDiv]]/Table3[[#This Row],[SharePrice]]</f>
        <v>7.2833211944646759E-3</v>
      </c>
    </row>
    <row r="2405" spans="2:7" ht="16" x14ac:dyDescent="0.2">
      <c r="B2405" s="57">
        <v>41634</v>
      </c>
      <c r="C2405" s="56">
        <v>55.05</v>
      </c>
      <c r="D2405" s="56"/>
      <c r="E2405" s="56">
        <v>0.1</v>
      </c>
      <c r="F2405">
        <f>Table3[[#This Row],[DivPay]]*4</f>
        <v>0.4</v>
      </c>
      <c r="G2405" s="2">
        <f>Table3[[#This Row],[FwdDiv]]/Table3[[#This Row],[SharePrice]]</f>
        <v>7.2661217075386019E-3</v>
      </c>
    </row>
    <row r="2406" spans="2:7" ht="16" x14ac:dyDescent="0.2">
      <c r="B2406" s="57">
        <v>41632</v>
      </c>
      <c r="C2406" s="56">
        <v>54.68</v>
      </c>
      <c r="D2406" s="56"/>
      <c r="E2406" s="56">
        <v>0.1</v>
      </c>
      <c r="F2406">
        <f>Table3[[#This Row],[DivPay]]*4</f>
        <v>0.4</v>
      </c>
      <c r="G2406" s="2">
        <f>Table3[[#This Row],[FwdDiv]]/Table3[[#This Row],[SharePrice]]</f>
        <v>7.3152889539136803E-3</v>
      </c>
    </row>
    <row r="2407" spans="2:7" ht="16" x14ac:dyDescent="0.2">
      <c r="B2407" s="57">
        <v>41631</v>
      </c>
      <c r="C2407" s="56">
        <v>54.51</v>
      </c>
      <c r="D2407" s="56"/>
      <c r="E2407" s="56">
        <v>0.1</v>
      </c>
      <c r="F2407">
        <f>Table3[[#This Row],[DivPay]]*4</f>
        <v>0.4</v>
      </c>
      <c r="G2407" s="2">
        <f>Table3[[#This Row],[FwdDiv]]/Table3[[#This Row],[SharePrice]]</f>
        <v>7.3381031003485605E-3</v>
      </c>
    </row>
    <row r="2408" spans="2:7" ht="16" x14ac:dyDescent="0.2">
      <c r="B2408" s="57">
        <v>41628</v>
      </c>
      <c r="C2408" s="56">
        <v>53.99</v>
      </c>
      <c r="D2408" s="56"/>
      <c r="E2408" s="56">
        <v>0.1</v>
      </c>
      <c r="F2408">
        <f>Table3[[#This Row],[DivPay]]*4</f>
        <v>0.4</v>
      </c>
      <c r="G2408" s="2">
        <f>Table3[[#This Row],[FwdDiv]]/Table3[[#This Row],[SharePrice]]</f>
        <v>7.4087794035932585E-3</v>
      </c>
    </row>
    <row r="2409" spans="2:7" ht="16" x14ac:dyDescent="0.2">
      <c r="B2409" s="57">
        <v>41627</v>
      </c>
      <c r="C2409" s="56">
        <v>54.02</v>
      </c>
      <c r="D2409" s="56"/>
      <c r="E2409" s="56">
        <v>0.1</v>
      </c>
      <c r="F2409">
        <f>Table3[[#This Row],[DivPay]]*4</f>
        <v>0.4</v>
      </c>
      <c r="G2409" s="2">
        <f>Table3[[#This Row],[FwdDiv]]/Table3[[#This Row],[SharePrice]]</f>
        <v>7.4046649389115145E-3</v>
      </c>
    </row>
    <row r="2410" spans="2:7" ht="16" x14ac:dyDescent="0.2">
      <c r="B2410" s="57">
        <v>41626</v>
      </c>
      <c r="C2410" s="56">
        <v>53.84</v>
      </c>
      <c r="D2410" s="56"/>
      <c r="E2410" s="56">
        <v>0.1</v>
      </c>
      <c r="F2410">
        <f>Table3[[#This Row],[DivPay]]*4</f>
        <v>0.4</v>
      </c>
      <c r="G2410" s="2">
        <f>Table3[[#This Row],[FwdDiv]]/Table3[[#This Row],[SharePrice]]</f>
        <v>7.429420505200594E-3</v>
      </c>
    </row>
    <row r="2411" spans="2:7" ht="16" x14ac:dyDescent="0.2">
      <c r="B2411" s="57">
        <v>41625</v>
      </c>
      <c r="C2411" s="56">
        <v>53.31</v>
      </c>
      <c r="D2411" s="56"/>
      <c r="E2411" s="56">
        <v>0.1</v>
      </c>
      <c r="F2411">
        <f>Table3[[#This Row],[DivPay]]*4</f>
        <v>0.4</v>
      </c>
      <c r="G2411" s="2">
        <f>Table3[[#This Row],[FwdDiv]]/Table3[[#This Row],[SharePrice]]</f>
        <v>7.5032826861752017E-3</v>
      </c>
    </row>
    <row r="2412" spans="2:7" ht="16" x14ac:dyDescent="0.2">
      <c r="B2412" s="57">
        <v>41624</v>
      </c>
      <c r="C2412" s="56">
        <v>51.94</v>
      </c>
      <c r="D2412" s="56"/>
      <c r="E2412" s="56">
        <v>0.1</v>
      </c>
      <c r="F2412">
        <f>Table3[[#This Row],[DivPay]]*4</f>
        <v>0.4</v>
      </c>
      <c r="G2412" s="2">
        <f>Table3[[#This Row],[FwdDiv]]/Table3[[#This Row],[SharePrice]]</f>
        <v>7.7011936850211789E-3</v>
      </c>
    </row>
    <row r="2413" spans="2:7" ht="16" x14ac:dyDescent="0.2">
      <c r="B2413" s="57">
        <v>41621</v>
      </c>
      <c r="C2413" s="56">
        <v>51.84</v>
      </c>
      <c r="D2413" s="56"/>
      <c r="E2413" s="56">
        <v>0.1</v>
      </c>
      <c r="F2413">
        <f>Table3[[#This Row],[DivPay]]*4</f>
        <v>0.4</v>
      </c>
      <c r="G2413" s="2">
        <f>Table3[[#This Row],[FwdDiv]]/Table3[[#This Row],[SharePrice]]</f>
        <v>7.716049382716049E-3</v>
      </c>
    </row>
    <row r="2414" spans="2:7" ht="16" x14ac:dyDescent="0.2">
      <c r="B2414" s="57">
        <v>41620</v>
      </c>
      <c r="C2414" s="56">
        <v>50.86</v>
      </c>
      <c r="D2414" s="56"/>
      <c r="E2414" s="56">
        <v>0.1</v>
      </c>
      <c r="F2414">
        <f>Table3[[#This Row],[DivPay]]*4</f>
        <v>0.4</v>
      </c>
      <c r="G2414" s="2">
        <f>Table3[[#This Row],[FwdDiv]]/Table3[[#This Row],[SharePrice]]</f>
        <v>7.8647267007471502E-3</v>
      </c>
    </row>
    <row r="2415" spans="2:7" ht="16" x14ac:dyDescent="0.2">
      <c r="B2415" s="57">
        <v>41619</v>
      </c>
      <c r="C2415" s="56">
        <v>51.42</v>
      </c>
      <c r="D2415" s="56"/>
      <c r="E2415" s="56">
        <v>0.1</v>
      </c>
      <c r="F2415">
        <f>Table3[[#This Row],[DivPay]]*4</f>
        <v>0.4</v>
      </c>
      <c r="G2415" s="2">
        <f>Table3[[#This Row],[FwdDiv]]/Table3[[#This Row],[SharePrice]]</f>
        <v>7.7790742901594715E-3</v>
      </c>
    </row>
    <row r="2416" spans="2:7" ht="16" x14ac:dyDescent="0.2">
      <c r="B2416" s="57">
        <v>41618</v>
      </c>
      <c r="C2416" s="56">
        <v>49.86</v>
      </c>
      <c r="D2416" s="56"/>
      <c r="E2416" s="56">
        <v>0.1</v>
      </c>
      <c r="F2416">
        <f>Table3[[#This Row],[DivPay]]*4</f>
        <v>0.4</v>
      </c>
      <c r="G2416" s="2">
        <f>Table3[[#This Row],[FwdDiv]]/Table3[[#This Row],[SharePrice]]</f>
        <v>8.0224628961091064E-3</v>
      </c>
    </row>
    <row r="2417" spans="2:7" ht="16" x14ac:dyDescent="0.2">
      <c r="B2417" s="57">
        <v>41617</v>
      </c>
      <c r="C2417" s="56">
        <v>50.4</v>
      </c>
      <c r="D2417" s="56"/>
      <c r="E2417" s="56">
        <v>0.1</v>
      </c>
      <c r="F2417">
        <f>Table3[[#This Row],[DivPay]]*4</f>
        <v>0.4</v>
      </c>
      <c r="G2417" s="2">
        <f>Table3[[#This Row],[FwdDiv]]/Table3[[#This Row],[SharePrice]]</f>
        <v>7.9365079365079378E-3</v>
      </c>
    </row>
    <row r="2418" spans="2:7" ht="16" x14ac:dyDescent="0.2">
      <c r="B2418" s="57">
        <v>41614</v>
      </c>
      <c r="C2418" s="56">
        <v>50.47</v>
      </c>
      <c r="D2418" s="56"/>
      <c r="E2418" s="56">
        <v>0.1</v>
      </c>
      <c r="F2418">
        <f>Table3[[#This Row],[DivPay]]*4</f>
        <v>0.4</v>
      </c>
      <c r="G2418" s="2">
        <f>Table3[[#This Row],[FwdDiv]]/Table3[[#This Row],[SharePrice]]</f>
        <v>7.9255002972062616E-3</v>
      </c>
    </row>
    <row r="2419" spans="2:7" ht="16" x14ac:dyDescent="0.2">
      <c r="B2419" s="57">
        <v>41613</v>
      </c>
      <c r="C2419" s="56">
        <v>50.43</v>
      </c>
      <c r="D2419" s="56"/>
      <c r="E2419" s="56">
        <v>0.1</v>
      </c>
      <c r="F2419">
        <f>Table3[[#This Row],[DivPay]]*4</f>
        <v>0.4</v>
      </c>
      <c r="G2419" s="2">
        <f>Table3[[#This Row],[FwdDiv]]/Table3[[#This Row],[SharePrice]]</f>
        <v>7.9317866349395208E-3</v>
      </c>
    </row>
    <row r="2420" spans="2:7" ht="16" x14ac:dyDescent="0.2">
      <c r="B2420" s="57">
        <v>41612</v>
      </c>
      <c r="C2420" s="56">
        <v>50.69</v>
      </c>
      <c r="D2420" s="56"/>
      <c r="E2420" s="56">
        <v>0.1</v>
      </c>
      <c r="F2420">
        <f>Table3[[#This Row],[DivPay]]*4</f>
        <v>0.4</v>
      </c>
      <c r="G2420" s="2">
        <f>Table3[[#This Row],[FwdDiv]]/Table3[[#This Row],[SharePrice]]</f>
        <v>7.8911027816137309E-3</v>
      </c>
    </row>
    <row r="2421" spans="2:7" ht="16" x14ac:dyDescent="0.2">
      <c r="B2421" s="57">
        <v>41611</v>
      </c>
      <c r="C2421" s="56">
        <v>50.44</v>
      </c>
      <c r="D2421" s="56"/>
      <c r="E2421" s="56">
        <v>0.1</v>
      </c>
      <c r="F2421">
        <f>Table3[[#This Row],[DivPay]]*4</f>
        <v>0.4</v>
      </c>
      <c r="G2421" s="2">
        <f>Table3[[#This Row],[FwdDiv]]/Table3[[#This Row],[SharePrice]]</f>
        <v>7.9302141157811274E-3</v>
      </c>
    </row>
    <row r="2422" spans="2:7" ht="16" x14ac:dyDescent="0.2">
      <c r="B2422" s="57">
        <v>41610</v>
      </c>
      <c r="C2422" s="56">
        <v>51.28</v>
      </c>
      <c r="D2422" s="56"/>
      <c r="E2422" s="56">
        <v>0.1</v>
      </c>
      <c r="F2422">
        <f>Table3[[#This Row],[DivPay]]*4</f>
        <v>0.4</v>
      </c>
      <c r="G2422" s="2">
        <f>Table3[[#This Row],[FwdDiv]]/Table3[[#This Row],[SharePrice]]</f>
        <v>7.8003120124804995E-3</v>
      </c>
    </row>
    <row r="2423" spans="2:7" ht="16" x14ac:dyDescent="0.2">
      <c r="B2423" s="57">
        <v>41607</v>
      </c>
      <c r="C2423" s="56">
        <v>50.87</v>
      </c>
      <c r="D2423" s="56"/>
      <c r="E2423" s="56">
        <v>0.1</v>
      </c>
      <c r="F2423">
        <f>Table3[[#This Row],[DivPay]]*4</f>
        <v>0.4</v>
      </c>
      <c r="G2423" s="2">
        <f>Table3[[#This Row],[FwdDiv]]/Table3[[#This Row],[SharePrice]]</f>
        <v>7.8631806565755864E-3</v>
      </c>
    </row>
    <row r="2424" spans="2:7" ht="16" x14ac:dyDescent="0.2">
      <c r="B2424" s="57">
        <v>41605</v>
      </c>
      <c r="C2424" s="56">
        <v>51</v>
      </c>
      <c r="D2424" s="56"/>
      <c r="E2424" s="56">
        <v>0.1</v>
      </c>
      <c r="F2424">
        <f>Table3[[#This Row],[DivPay]]*4</f>
        <v>0.4</v>
      </c>
      <c r="G2424" s="2">
        <f>Table3[[#This Row],[FwdDiv]]/Table3[[#This Row],[SharePrice]]</f>
        <v>7.8431372549019607E-3</v>
      </c>
    </row>
    <row r="2425" spans="2:7" ht="16" x14ac:dyDescent="0.2">
      <c r="B2425" s="57">
        <v>41604</v>
      </c>
      <c r="C2425" s="56">
        <v>50.88</v>
      </c>
      <c r="D2425" s="56"/>
      <c r="E2425" s="56">
        <v>0.1</v>
      </c>
      <c r="F2425">
        <f>Table3[[#This Row],[DivPay]]*4</f>
        <v>0.4</v>
      </c>
      <c r="G2425" s="2">
        <f>Table3[[#This Row],[FwdDiv]]/Table3[[#This Row],[SharePrice]]</f>
        <v>7.8616352201257862E-3</v>
      </c>
    </row>
    <row r="2426" spans="2:7" ht="16" x14ac:dyDescent="0.2">
      <c r="B2426" s="57">
        <v>41603</v>
      </c>
      <c r="C2426" s="56">
        <v>50.48</v>
      </c>
      <c r="D2426" s="56"/>
      <c r="E2426" s="56">
        <v>0.1</v>
      </c>
      <c r="F2426">
        <f>Table3[[#This Row],[DivPay]]*4</f>
        <v>0.4</v>
      </c>
      <c r="G2426" s="2">
        <f>Table3[[#This Row],[FwdDiv]]/Table3[[#This Row],[SharePrice]]</f>
        <v>7.9239302694136295E-3</v>
      </c>
    </row>
    <row r="2427" spans="2:7" ht="16" x14ac:dyDescent="0.2">
      <c r="B2427" s="57">
        <v>41600</v>
      </c>
      <c r="C2427" s="56">
        <v>50.53</v>
      </c>
      <c r="D2427" s="56"/>
      <c r="E2427" s="56">
        <v>0.1</v>
      </c>
      <c r="F2427">
        <f>Table3[[#This Row],[DivPay]]*4</f>
        <v>0.4</v>
      </c>
      <c r="G2427" s="2">
        <f>Table3[[#This Row],[FwdDiv]]/Table3[[#This Row],[SharePrice]]</f>
        <v>7.9160894518108052E-3</v>
      </c>
    </row>
    <row r="2428" spans="2:7" ht="16" x14ac:dyDescent="0.2">
      <c r="B2428" s="57">
        <v>41599</v>
      </c>
      <c r="C2428" s="56">
        <v>50.4</v>
      </c>
      <c r="D2428" s="56"/>
      <c r="E2428" s="56">
        <v>0.1</v>
      </c>
      <c r="F2428">
        <f>Table3[[#This Row],[DivPay]]*4</f>
        <v>0.4</v>
      </c>
      <c r="G2428" s="2">
        <f>Table3[[#This Row],[FwdDiv]]/Table3[[#This Row],[SharePrice]]</f>
        <v>7.9365079365079378E-3</v>
      </c>
    </row>
    <row r="2429" spans="2:7" ht="16" x14ac:dyDescent="0.2">
      <c r="B2429" s="57">
        <v>41598</v>
      </c>
      <c r="C2429" s="56">
        <v>49.53</v>
      </c>
      <c r="D2429" s="56"/>
      <c r="E2429" s="56">
        <v>0.1</v>
      </c>
      <c r="F2429">
        <f>Table3[[#This Row],[DivPay]]*4</f>
        <v>0.4</v>
      </c>
      <c r="G2429" s="2">
        <f>Table3[[#This Row],[FwdDiv]]/Table3[[#This Row],[SharePrice]]</f>
        <v>8.0759135877246108E-3</v>
      </c>
    </row>
    <row r="2430" spans="2:7" ht="16" x14ac:dyDescent="0.2">
      <c r="B2430" s="57">
        <v>41597</v>
      </c>
      <c r="C2430" s="56">
        <v>49.35</v>
      </c>
      <c r="D2430" s="56"/>
      <c r="E2430" s="56">
        <v>0.1</v>
      </c>
      <c r="F2430">
        <f>Table3[[#This Row],[DivPay]]*4</f>
        <v>0.4</v>
      </c>
      <c r="G2430" s="2">
        <f>Table3[[#This Row],[FwdDiv]]/Table3[[#This Row],[SharePrice]]</f>
        <v>8.1053698074974676E-3</v>
      </c>
    </row>
    <row r="2431" spans="2:7" ht="16" x14ac:dyDescent="0.2">
      <c r="B2431" s="57">
        <v>41596</v>
      </c>
      <c r="C2431" s="56">
        <v>49.98</v>
      </c>
      <c r="D2431" s="56"/>
      <c r="E2431" s="56">
        <v>0.1</v>
      </c>
      <c r="F2431">
        <f>Table3[[#This Row],[DivPay]]*4</f>
        <v>0.4</v>
      </c>
      <c r="G2431" s="2">
        <f>Table3[[#This Row],[FwdDiv]]/Table3[[#This Row],[SharePrice]]</f>
        <v>8.0032012805122052E-3</v>
      </c>
    </row>
    <row r="2432" spans="2:7" ht="16" x14ac:dyDescent="0.2">
      <c r="B2432" s="57">
        <v>41593</v>
      </c>
      <c r="C2432" s="56">
        <v>50.5</v>
      </c>
      <c r="D2432" s="56"/>
      <c r="E2432" s="56">
        <v>0.1</v>
      </c>
      <c r="F2432">
        <f>Table3[[#This Row],[DivPay]]*4</f>
        <v>0.4</v>
      </c>
      <c r="G2432" s="2">
        <f>Table3[[#This Row],[FwdDiv]]/Table3[[#This Row],[SharePrice]]</f>
        <v>7.9207920792079209E-3</v>
      </c>
    </row>
    <row r="2433" spans="2:7" ht="16" x14ac:dyDescent="0.2">
      <c r="B2433" s="57">
        <v>41592</v>
      </c>
      <c r="C2433" s="56">
        <v>50.04</v>
      </c>
      <c r="D2433" s="56"/>
      <c r="E2433" s="56">
        <v>0.1</v>
      </c>
      <c r="F2433">
        <f>Table3[[#This Row],[DivPay]]*4</f>
        <v>0.4</v>
      </c>
      <c r="G2433" s="2">
        <f>Table3[[#This Row],[FwdDiv]]/Table3[[#This Row],[SharePrice]]</f>
        <v>7.9936051159072742E-3</v>
      </c>
    </row>
    <row r="2434" spans="2:7" ht="16" x14ac:dyDescent="0.2">
      <c r="B2434" s="57">
        <v>41591</v>
      </c>
      <c r="C2434" s="56">
        <v>49.95</v>
      </c>
      <c r="D2434" s="56">
        <v>0.1</v>
      </c>
      <c r="E2434" s="56">
        <v>0.1</v>
      </c>
      <c r="F2434">
        <f>Table3[[#This Row],[DivPay]]*4</f>
        <v>0.4</v>
      </c>
      <c r="G2434" s="2">
        <f>Table3[[#This Row],[FwdDiv]]/Table3[[#This Row],[SharePrice]]</f>
        <v>8.0080080080080079E-3</v>
      </c>
    </row>
    <row r="2435" spans="2:7" ht="16" x14ac:dyDescent="0.2">
      <c r="B2435" s="57">
        <v>41590</v>
      </c>
      <c r="C2435" s="56">
        <v>49.57</v>
      </c>
      <c r="D2435" s="56"/>
      <c r="E2435" s="56">
        <v>8.3000000000000004E-2</v>
      </c>
      <c r="F2435">
        <f>Table3[[#This Row],[DivPay]]*4</f>
        <v>0.33200000000000002</v>
      </c>
      <c r="G2435" s="2">
        <f>Table3[[#This Row],[FwdDiv]]/Table3[[#This Row],[SharePrice]]</f>
        <v>6.6975993544482557E-3</v>
      </c>
    </row>
    <row r="2436" spans="2:7" ht="16" x14ac:dyDescent="0.2">
      <c r="B2436" s="57">
        <v>41589</v>
      </c>
      <c r="C2436" s="56">
        <v>49.82</v>
      </c>
      <c r="D2436" s="56"/>
      <c r="E2436" s="56">
        <v>8.3000000000000004E-2</v>
      </c>
      <c r="F2436">
        <f>Table3[[#This Row],[DivPay]]*4</f>
        <v>0.33200000000000002</v>
      </c>
      <c r="G2436" s="2">
        <f>Table3[[#This Row],[FwdDiv]]/Table3[[#This Row],[SharePrice]]</f>
        <v>6.6639903653151348E-3</v>
      </c>
    </row>
    <row r="2437" spans="2:7" ht="16" x14ac:dyDescent="0.2">
      <c r="B2437" s="57">
        <v>41586</v>
      </c>
      <c r="C2437" s="56">
        <v>49.57</v>
      </c>
      <c r="D2437" s="56"/>
      <c r="E2437" s="56">
        <v>8.3000000000000004E-2</v>
      </c>
      <c r="F2437">
        <f>Table3[[#This Row],[DivPay]]*4</f>
        <v>0.33200000000000002</v>
      </c>
      <c r="G2437" s="2">
        <f>Table3[[#This Row],[FwdDiv]]/Table3[[#This Row],[SharePrice]]</f>
        <v>6.6975993544482557E-3</v>
      </c>
    </row>
    <row r="2438" spans="2:7" ht="16" x14ac:dyDescent="0.2">
      <c r="B2438" s="57">
        <v>41585</v>
      </c>
      <c r="C2438" s="56">
        <v>49.03</v>
      </c>
      <c r="D2438" s="56"/>
      <c r="E2438" s="56">
        <v>8.3000000000000004E-2</v>
      </c>
      <c r="F2438">
        <f>Table3[[#This Row],[DivPay]]*4</f>
        <v>0.33200000000000002</v>
      </c>
      <c r="G2438" s="2">
        <f>Table3[[#This Row],[FwdDiv]]/Table3[[#This Row],[SharePrice]]</f>
        <v>6.7713644707322052E-3</v>
      </c>
    </row>
    <row r="2439" spans="2:7" ht="16" x14ac:dyDescent="0.2">
      <c r="B2439" s="57">
        <v>41584</v>
      </c>
      <c r="C2439" s="56">
        <v>49.76</v>
      </c>
      <c r="D2439" s="56"/>
      <c r="E2439" s="56">
        <v>8.3000000000000004E-2</v>
      </c>
      <c r="F2439">
        <f>Table3[[#This Row],[DivPay]]*4</f>
        <v>0.33200000000000002</v>
      </c>
      <c r="G2439" s="2">
        <f>Table3[[#This Row],[FwdDiv]]/Table3[[#This Row],[SharePrice]]</f>
        <v>6.6720257234726696E-3</v>
      </c>
    </row>
    <row r="2440" spans="2:7" ht="16" x14ac:dyDescent="0.2">
      <c r="B2440" s="57">
        <v>41583</v>
      </c>
      <c r="C2440" s="56">
        <v>49.34</v>
      </c>
      <c r="D2440" s="56"/>
      <c r="E2440" s="56">
        <v>8.3000000000000004E-2</v>
      </c>
      <c r="F2440">
        <f>Table3[[#This Row],[DivPay]]*4</f>
        <v>0.33200000000000002</v>
      </c>
      <c r="G2440" s="2">
        <f>Table3[[#This Row],[FwdDiv]]/Table3[[#This Row],[SharePrice]]</f>
        <v>6.7288204296716662E-3</v>
      </c>
    </row>
    <row r="2441" spans="2:7" ht="16" x14ac:dyDescent="0.2">
      <c r="B2441" s="57">
        <v>41582</v>
      </c>
      <c r="C2441" s="56">
        <v>49.11</v>
      </c>
      <c r="D2441" s="56"/>
      <c r="E2441" s="56">
        <v>8.3000000000000004E-2</v>
      </c>
      <c r="F2441">
        <f>Table3[[#This Row],[DivPay]]*4</f>
        <v>0.33200000000000002</v>
      </c>
      <c r="G2441" s="2">
        <f>Table3[[#This Row],[FwdDiv]]/Table3[[#This Row],[SharePrice]]</f>
        <v>6.7603339442068831E-3</v>
      </c>
    </row>
    <row r="2442" spans="2:7" ht="16" x14ac:dyDescent="0.2">
      <c r="B2442" s="57">
        <v>41579</v>
      </c>
      <c r="C2442" s="56">
        <v>49.79</v>
      </c>
      <c r="D2442" s="56"/>
      <c r="E2442" s="56">
        <v>8.3000000000000004E-2</v>
      </c>
      <c r="F2442">
        <f>Table3[[#This Row],[DivPay]]*4</f>
        <v>0.33200000000000002</v>
      </c>
      <c r="G2442" s="2">
        <f>Table3[[#This Row],[FwdDiv]]/Table3[[#This Row],[SharePrice]]</f>
        <v>6.6680056236192008E-3</v>
      </c>
    </row>
    <row r="2443" spans="2:7" ht="16" x14ac:dyDescent="0.2">
      <c r="B2443" s="57">
        <v>41578</v>
      </c>
      <c r="C2443" s="56">
        <v>49.17</v>
      </c>
      <c r="D2443" s="56"/>
      <c r="E2443" s="56">
        <v>8.3000000000000004E-2</v>
      </c>
      <c r="F2443">
        <f>Table3[[#This Row],[DivPay]]*4</f>
        <v>0.33200000000000002</v>
      </c>
      <c r="G2443" s="2">
        <f>Table3[[#This Row],[FwdDiv]]/Table3[[#This Row],[SharePrice]]</f>
        <v>6.752084604433598E-3</v>
      </c>
    </row>
    <row r="2444" spans="2:7" ht="16" x14ac:dyDescent="0.2">
      <c r="B2444" s="57">
        <v>41577</v>
      </c>
      <c r="C2444" s="56">
        <v>50.96</v>
      </c>
      <c r="D2444" s="56"/>
      <c r="E2444" s="56">
        <v>8.3000000000000004E-2</v>
      </c>
      <c r="F2444">
        <f>Table3[[#This Row],[DivPay]]*4</f>
        <v>0.33200000000000002</v>
      </c>
      <c r="G2444" s="2">
        <f>Table3[[#This Row],[FwdDiv]]/Table3[[#This Row],[SharePrice]]</f>
        <v>6.5149136577708011E-3</v>
      </c>
    </row>
    <row r="2445" spans="2:7" ht="16" x14ac:dyDescent="0.2">
      <c r="B2445" s="57">
        <v>41576</v>
      </c>
      <c r="C2445" s="56">
        <v>51.06</v>
      </c>
      <c r="D2445" s="56"/>
      <c r="E2445" s="56">
        <v>8.3000000000000004E-2</v>
      </c>
      <c r="F2445">
        <f>Table3[[#This Row],[DivPay]]*4</f>
        <v>0.33200000000000002</v>
      </c>
      <c r="G2445" s="2">
        <f>Table3[[#This Row],[FwdDiv]]/Table3[[#This Row],[SharePrice]]</f>
        <v>6.5021543282412844E-3</v>
      </c>
    </row>
    <row r="2446" spans="2:7" ht="16" x14ac:dyDescent="0.2">
      <c r="B2446" s="57">
        <v>41575</v>
      </c>
      <c r="C2446" s="56">
        <v>50.77</v>
      </c>
      <c r="D2446" s="56"/>
      <c r="E2446" s="56">
        <v>8.3000000000000004E-2</v>
      </c>
      <c r="F2446">
        <f>Table3[[#This Row],[DivPay]]*4</f>
        <v>0.33200000000000002</v>
      </c>
      <c r="G2446" s="2">
        <f>Table3[[#This Row],[FwdDiv]]/Table3[[#This Row],[SharePrice]]</f>
        <v>6.5392948591688005E-3</v>
      </c>
    </row>
    <row r="2447" spans="2:7" ht="16" x14ac:dyDescent="0.2">
      <c r="B2447" s="57">
        <v>41572</v>
      </c>
      <c r="C2447" s="56">
        <v>50.77</v>
      </c>
      <c r="D2447" s="56"/>
      <c r="E2447" s="56">
        <v>8.3000000000000004E-2</v>
      </c>
      <c r="F2447">
        <f>Table3[[#This Row],[DivPay]]*4</f>
        <v>0.33200000000000002</v>
      </c>
      <c r="G2447" s="2">
        <f>Table3[[#This Row],[FwdDiv]]/Table3[[#This Row],[SharePrice]]</f>
        <v>6.5392948591688005E-3</v>
      </c>
    </row>
    <row r="2448" spans="2:7" ht="16" x14ac:dyDescent="0.2">
      <c r="B2448" s="57">
        <v>41571</v>
      </c>
      <c r="C2448" s="56">
        <v>50.73</v>
      </c>
      <c r="D2448" s="56"/>
      <c r="E2448" s="56">
        <v>8.3000000000000004E-2</v>
      </c>
      <c r="F2448">
        <f>Table3[[#This Row],[DivPay]]*4</f>
        <v>0.33200000000000002</v>
      </c>
      <c r="G2448" s="2">
        <f>Table3[[#This Row],[FwdDiv]]/Table3[[#This Row],[SharePrice]]</f>
        <v>6.5444510151783965E-3</v>
      </c>
    </row>
    <row r="2449" spans="2:7" ht="16" x14ac:dyDescent="0.2">
      <c r="B2449" s="57">
        <v>41570</v>
      </c>
      <c r="C2449" s="56">
        <v>49.72</v>
      </c>
      <c r="D2449" s="56"/>
      <c r="E2449" s="56">
        <v>8.3000000000000004E-2</v>
      </c>
      <c r="F2449">
        <f>Table3[[#This Row],[DivPay]]*4</f>
        <v>0.33200000000000002</v>
      </c>
      <c r="G2449" s="2">
        <f>Table3[[#This Row],[FwdDiv]]/Table3[[#This Row],[SharePrice]]</f>
        <v>6.67739340305712E-3</v>
      </c>
    </row>
    <row r="2450" spans="2:7" ht="16" x14ac:dyDescent="0.2">
      <c r="B2450" s="57">
        <v>41569</v>
      </c>
      <c r="C2450" s="56">
        <v>50</v>
      </c>
      <c r="D2450" s="56"/>
      <c r="E2450" s="56">
        <v>8.3000000000000004E-2</v>
      </c>
      <c r="F2450">
        <f>Table3[[#This Row],[DivPay]]*4</f>
        <v>0.33200000000000002</v>
      </c>
      <c r="G2450" s="2">
        <f>Table3[[#This Row],[FwdDiv]]/Table3[[#This Row],[SharePrice]]</f>
        <v>6.6400000000000001E-3</v>
      </c>
    </row>
    <row r="2451" spans="2:7" ht="16" x14ac:dyDescent="0.2">
      <c r="B2451" s="57">
        <v>41568</v>
      </c>
      <c r="C2451" s="56">
        <v>50.01</v>
      </c>
      <c r="D2451" s="56"/>
      <c r="E2451" s="56">
        <v>8.3000000000000004E-2</v>
      </c>
      <c r="F2451">
        <f>Table3[[#This Row],[DivPay]]*4</f>
        <v>0.33200000000000002</v>
      </c>
      <c r="G2451" s="2">
        <f>Table3[[#This Row],[FwdDiv]]/Table3[[#This Row],[SharePrice]]</f>
        <v>6.6386722655468909E-3</v>
      </c>
    </row>
    <row r="2452" spans="2:7" ht="16" x14ac:dyDescent="0.2">
      <c r="B2452" s="57">
        <v>41565</v>
      </c>
      <c r="C2452" s="56">
        <v>50.11</v>
      </c>
      <c r="D2452" s="56"/>
      <c r="E2452" s="56">
        <v>8.3000000000000004E-2</v>
      </c>
      <c r="F2452">
        <f>Table3[[#This Row],[DivPay]]*4</f>
        <v>0.33200000000000002</v>
      </c>
      <c r="G2452" s="2">
        <f>Table3[[#This Row],[FwdDiv]]/Table3[[#This Row],[SharePrice]]</f>
        <v>6.6254240670524846E-3</v>
      </c>
    </row>
    <row r="2453" spans="2:7" ht="16" x14ac:dyDescent="0.2">
      <c r="B2453" s="57">
        <v>41564</v>
      </c>
      <c r="C2453" s="56">
        <v>49.57</v>
      </c>
      <c r="D2453" s="56"/>
      <c r="E2453" s="56">
        <v>8.3000000000000004E-2</v>
      </c>
      <c r="F2453">
        <f>Table3[[#This Row],[DivPay]]*4</f>
        <v>0.33200000000000002</v>
      </c>
      <c r="G2453" s="2">
        <f>Table3[[#This Row],[FwdDiv]]/Table3[[#This Row],[SharePrice]]</f>
        <v>6.6975993544482557E-3</v>
      </c>
    </row>
    <row r="2454" spans="2:7" ht="16" x14ac:dyDescent="0.2">
      <c r="B2454" s="57">
        <v>41563</v>
      </c>
      <c r="C2454" s="56">
        <v>48.91</v>
      </c>
      <c r="D2454" s="56"/>
      <c r="E2454" s="56">
        <v>8.3000000000000004E-2</v>
      </c>
      <c r="F2454">
        <f>Table3[[#This Row],[DivPay]]*4</f>
        <v>0.33200000000000002</v>
      </c>
      <c r="G2454" s="2">
        <f>Table3[[#This Row],[FwdDiv]]/Table3[[#This Row],[SharePrice]]</f>
        <v>6.7879779186260491E-3</v>
      </c>
    </row>
    <row r="2455" spans="2:7" ht="16" x14ac:dyDescent="0.2">
      <c r="B2455" s="57">
        <v>41562</v>
      </c>
      <c r="C2455" s="56">
        <v>47.84</v>
      </c>
      <c r="D2455" s="56"/>
      <c r="E2455" s="56">
        <v>8.3000000000000004E-2</v>
      </c>
      <c r="F2455">
        <f>Table3[[#This Row],[DivPay]]*4</f>
        <v>0.33200000000000002</v>
      </c>
      <c r="G2455" s="2">
        <f>Table3[[#This Row],[FwdDiv]]/Table3[[#This Row],[SharePrice]]</f>
        <v>6.9397993311036792E-3</v>
      </c>
    </row>
    <row r="2456" spans="2:7" ht="16" x14ac:dyDescent="0.2">
      <c r="B2456" s="57">
        <v>41561</v>
      </c>
      <c r="C2456" s="56">
        <v>48.36</v>
      </c>
      <c r="D2456" s="56"/>
      <c r="E2456" s="56">
        <v>8.3000000000000004E-2</v>
      </c>
      <c r="F2456">
        <f>Table3[[#This Row],[DivPay]]*4</f>
        <v>0.33200000000000002</v>
      </c>
      <c r="G2456" s="2">
        <f>Table3[[#This Row],[FwdDiv]]/Table3[[#This Row],[SharePrice]]</f>
        <v>6.8651778329197688E-3</v>
      </c>
    </row>
    <row r="2457" spans="2:7" ht="16" x14ac:dyDescent="0.2">
      <c r="B2457" s="57">
        <v>41558</v>
      </c>
      <c r="C2457" s="56">
        <v>48.05</v>
      </c>
      <c r="D2457" s="56"/>
      <c r="E2457" s="56">
        <v>8.3000000000000004E-2</v>
      </c>
      <c r="F2457">
        <f>Table3[[#This Row],[DivPay]]*4</f>
        <v>0.33200000000000002</v>
      </c>
      <c r="G2457" s="2">
        <f>Table3[[#This Row],[FwdDiv]]/Table3[[#This Row],[SharePrice]]</f>
        <v>6.909469302809574E-3</v>
      </c>
    </row>
    <row r="2458" spans="2:7" ht="16" x14ac:dyDescent="0.2">
      <c r="B2458" s="57">
        <v>41557</v>
      </c>
      <c r="C2458" s="56">
        <v>47.26</v>
      </c>
      <c r="D2458" s="56"/>
      <c r="E2458" s="56">
        <v>8.3000000000000004E-2</v>
      </c>
      <c r="F2458">
        <f>Table3[[#This Row],[DivPay]]*4</f>
        <v>0.33200000000000002</v>
      </c>
      <c r="G2458" s="2">
        <f>Table3[[#This Row],[FwdDiv]]/Table3[[#This Row],[SharePrice]]</f>
        <v>7.0249682606855698E-3</v>
      </c>
    </row>
    <row r="2459" spans="2:7" ht="16" x14ac:dyDescent="0.2">
      <c r="B2459" s="57">
        <v>41556</v>
      </c>
      <c r="C2459" s="56">
        <v>45.96</v>
      </c>
      <c r="D2459" s="56"/>
      <c r="E2459" s="56">
        <v>8.3000000000000004E-2</v>
      </c>
      <c r="F2459">
        <f>Table3[[#This Row],[DivPay]]*4</f>
        <v>0.33200000000000002</v>
      </c>
      <c r="G2459" s="2">
        <f>Table3[[#This Row],[FwdDiv]]/Table3[[#This Row],[SharePrice]]</f>
        <v>7.2236727589208008E-3</v>
      </c>
    </row>
    <row r="2460" spans="2:7" ht="16" x14ac:dyDescent="0.2">
      <c r="B2460" s="57">
        <v>41555</v>
      </c>
      <c r="C2460" s="56">
        <v>45.63</v>
      </c>
      <c r="D2460" s="56"/>
      <c r="E2460" s="56">
        <v>8.3000000000000004E-2</v>
      </c>
      <c r="F2460">
        <f>Table3[[#This Row],[DivPay]]*4</f>
        <v>0.33200000000000002</v>
      </c>
      <c r="G2460" s="2">
        <f>Table3[[#This Row],[FwdDiv]]/Table3[[#This Row],[SharePrice]]</f>
        <v>7.2759149682226605E-3</v>
      </c>
    </row>
    <row r="2461" spans="2:7" ht="16" x14ac:dyDescent="0.2">
      <c r="B2461" s="57">
        <v>41554</v>
      </c>
      <c r="C2461" s="56">
        <v>46.58</v>
      </c>
      <c r="D2461" s="56"/>
      <c r="E2461" s="56">
        <v>8.3000000000000004E-2</v>
      </c>
      <c r="F2461">
        <f>Table3[[#This Row],[DivPay]]*4</f>
        <v>0.33200000000000002</v>
      </c>
      <c r="G2461" s="2">
        <f>Table3[[#This Row],[FwdDiv]]/Table3[[#This Row],[SharePrice]]</f>
        <v>7.1275225418634611E-3</v>
      </c>
    </row>
    <row r="2462" spans="2:7" ht="16" x14ac:dyDescent="0.2">
      <c r="B2462" s="57">
        <v>41551</v>
      </c>
      <c r="C2462" s="56">
        <v>47.62</v>
      </c>
      <c r="D2462" s="56"/>
      <c r="E2462" s="56">
        <v>8.3000000000000004E-2</v>
      </c>
      <c r="F2462">
        <f>Table3[[#This Row],[DivPay]]*4</f>
        <v>0.33200000000000002</v>
      </c>
      <c r="G2462" s="2">
        <f>Table3[[#This Row],[FwdDiv]]/Table3[[#This Row],[SharePrice]]</f>
        <v>6.9718605627887452E-3</v>
      </c>
    </row>
    <row r="2463" spans="2:7" ht="16" x14ac:dyDescent="0.2">
      <c r="B2463" s="57">
        <v>41550</v>
      </c>
      <c r="C2463" s="56">
        <v>47.16</v>
      </c>
      <c r="D2463" s="56"/>
      <c r="E2463" s="56">
        <v>8.3000000000000004E-2</v>
      </c>
      <c r="F2463">
        <f>Table3[[#This Row],[DivPay]]*4</f>
        <v>0.33200000000000002</v>
      </c>
      <c r="G2463" s="2">
        <f>Table3[[#This Row],[FwdDiv]]/Table3[[#This Row],[SharePrice]]</f>
        <v>7.0398642917726892E-3</v>
      </c>
    </row>
    <row r="2464" spans="2:7" ht="16" x14ac:dyDescent="0.2">
      <c r="B2464" s="57">
        <v>41549</v>
      </c>
      <c r="C2464" s="56">
        <v>47.96</v>
      </c>
      <c r="D2464" s="56"/>
      <c r="E2464" s="56">
        <v>8.3000000000000004E-2</v>
      </c>
      <c r="F2464">
        <f>Table3[[#This Row],[DivPay]]*4</f>
        <v>0.33200000000000002</v>
      </c>
      <c r="G2464" s="2">
        <f>Table3[[#This Row],[FwdDiv]]/Table3[[#This Row],[SharePrice]]</f>
        <v>6.9224353628023353E-3</v>
      </c>
    </row>
    <row r="2465" spans="2:7" ht="16" x14ac:dyDescent="0.2">
      <c r="B2465" s="57">
        <v>41548</v>
      </c>
      <c r="C2465" s="56">
        <v>48.31</v>
      </c>
      <c r="D2465" s="56"/>
      <c r="E2465" s="56">
        <v>8.3000000000000004E-2</v>
      </c>
      <c r="F2465">
        <f>Table3[[#This Row],[DivPay]]*4</f>
        <v>0.33200000000000002</v>
      </c>
      <c r="G2465" s="2">
        <f>Table3[[#This Row],[FwdDiv]]/Table3[[#This Row],[SharePrice]]</f>
        <v>6.8722831711860895E-3</v>
      </c>
    </row>
    <row r="2466" spans="2:7" ht="16" x14ac:dyDescent="0.2">
      <c r="B2466" s="57">
        <v>41547</v>
      </c>
      <c r="C2466" s="56">
        <v>47.78</v>
      </c>
      <c r="D2466" s="56"/>
      <c r="E2466" s="56">
        <v>8.3000000000000004E-2</v>
      </c>
      <c r="F2466">
        <f>Table3[[#This Row],[DivPay]]*4</f>
        <v>0.33200000000000002</v>
      </c>
      <c r="G2466" s="2">
        <f>Table3[[#This Row],[FwdDiv]]/Table3[[#This Row],[SharePrice]]</f>
        <v>6.9485140226035998E-3</v>
      </c>
    </row>
    <row r="2467" spans="2:7" ht="16" x14ac:dyDescent="0.2">
      <c r="B2467" s="57">
        <v>41544</v>
      </c>
      <c r="C2467" s="56">
        <v>48.26</v>
      </c>
      <c r="D2467" s="56"/>
      <c r="E2467" s="56">
        <v>8.3000000000000004E-2</v>
      </c>
      <c r="F2467">
        <f>Table3[[#This Row],[DivPay]]*4</f>
        <v>0.33200000000000002</v>
      </c>
      <c r="G2467" s="2">
        <f>Table3[[#This Row],[FwdDiv]]/Table3[[#This Row],[SharePrice]]</f>
        <v>6.8794032324906761E-3</v>
      </c>
    </row>
    <row r="2468" spans="2:7" ht="16" x14ac:dyDescent="0.2">
      <c r="B2468" s="57">
        <v>41543</v>
      </c>
      <c r="C2468" s="56">
        <v>48.39</v>
      </c>
      <c r="D2468" s="56"/>
      <c r="E2468" s="56">
        <v>8.3000000000000004E-2</v>
      </c>
      <c r="F2468">
        <f>Table3[[#This Row],[DivPay]]*4</f>
        <v>0.33200000000000002</v>
      </c>
      <c r="G2468" s="2">
        <f>Table3[[#This Row],[FwdDiv]]/Table3[[#This Row],[SharePrice]]</f>
        <v>6.8609216780326516E-3</v>
      </c>
    </row>
    <row r="2469" spans="2:7" ht="16" x14ac:dyDescent="0.2">
      <c r="B2469" s="57">
        <v>41542</v>
      </c>
      <c r="C2469" s="56">
        <v>47.89</v>
      </c>
      <c r="D2469" s="56"/>
      <c r="E2469" s="56">
        <v>8.3000000000000004E-2</v>
      </c>
      <c r="F2469">
        <f>Table3[[#This Row],[DivPay]]*4</f>
        <v>0.33200000000000002</v>
      </c>
      <c r="G2469" s="2">
        <f>Table3[[#This Row],[FwdDiv]]/Table3[[#This Row],[SharePrice]]</f>
        <v>6.9325537690540827E-3</v>
      </c>
    </row>
    <row r="2470" spans="2:7" ht="16" x14ac:dyDescent="0.2">
      <c r="B2470" s="57">
        <v>41541</v>
      </c>
      <c r="C2470" s="56">
        <v>48.34</v>
      </c>
      <c r="D2470" s="56"/>
      <c r="E2470" s="56">
        <v>8.3000000000000004E-2</v>
      </c>
      <c r="F2470">
        <f>Table3[[#This Row],[DivPay]]*4</f>
        <v>0.33200000000000002</v>
      </c>
      <c r="G2470" s="2">
        <f>Table3[[#This Row],[FwdDiv]]/Table3[[#This Row],[SharePrice]]</f>
        <v>6.8680182043856022E-3</v>
      </c>
    </row>
    <row r="2471" spans="2:7" ht="16" x14ac:dyDescent="0.2">
      <c r="B2471" s="57">
        <v>41540</v>
      </c>
      <c r="C2471" s="56">
        <v>49.06</v>
      </c>
      <c r="D2471" s="56"/>
      <c r="E2471" s="56">
        <v>8.3000000000000004E-2</v>
      </c>
      <c r="F2471">
        <f>Table3[[#This Row],[DivPay]]*4</f>
        <v>0.33200000000000002</v>
      </c>
      <c r="G2471" s="2">
        <f>Table3[[#This Row],[FwdDiv]]/Table3[[#This Row],[SharePrice]]</f>
        <v>6.7672238075825522E-3</v>
      </c>
    </row>
    <row r="2472" spans="2:7" ht="16" x14ac:dyDescent="0.2">
      <c r="B2472" s="57">
        <v>41537</v>
      </c>
      <c r="C2472" s="56">
        <v>49.71</v>
      </c>
      <c r="D2472" s="56"/>
      <c r="E2472" s="56">
        <v>8.3000000000000004E-2</v>
      </c>
      <c r="F2472">
        <f>Table3[[#This Row],[DivPay]]*4</f>
        <v>0.33200000000000002</v>
      </c>
      <c r="G2472" s="2">
        <f>Table3[[#This Row],[FwdDiv]]/Table3[[#This Row],[SharePrice]]</f>
        <v>6.6787366727016698E-3</v>
      </c>
    </row>
    <row r="2473" spans="2:7" ht="16" x14ac:dyDescent="0.2">
      <c r="B2473" s="57">
        <v>41536</v>
      </c>
      <c r="C2473" s="56">
        <v>48.68</v>
      </c>
      <c r="D2473" s="56"/>
      <c r="E2473" s="56">
        <v>8.3000000000000004E-2</v>
      </c>
      <c r="F2473">
        <f>Table3[[#This Row],[DivPay]]*4</f>
        <v>0.33200000000000002</v>
      </c>
      <c r="G2473" s="2">
        <f>Table3[[#This Row],[FwdDiv]]/Table3[[#This Row],[SharePrice]]</f>
        <v>6.8200493015612169E-3</v>
      </c>
    </row>
    <row r="2474" spans="2:7" ht="16" x14ac:dyDescent="0.2">
      <c r="B2474" s="57">
        <v>41535</v>
      </c>
      <c r="C2474" s="56">
        <v>48.41</v>
      </c>
      <c r="D2474" s="56"/>
      <c r="E2474" s="56">
        <v>8.3000000000000004E-2</v>
      </c>
      <c r="F2474">
        <f>Table3[[#This Row],[DivPay]]*4</f>
        <v>0.33200000000000002</v>
      </c>
      <c r="G2474" s="2">
        <f>Table3[[#This Row],[FwdDiv]]/Table3[[#This Row],[SharePrice]]</f>
        <v>6.8580871720718868E-3</v>
      </c>
    </row>
    <row r="2475" spans="2:7" ht="16" x14ac:dyDescent="0.2">
      <c r="B2475" s="57">
        <v>41534</v>
      </c>
      <c r="C2475" s="56">
        <v>47.9</v>
      </c>
      <c r="D2475" s="56"/>
      <c r="E2475" s="56">
        <v>8.3000000000000004E-2</v>
      </c>
      <c r="F2475">
        <f>Table3[[#This Row],[DivPay]]*4</f>
        <v>0.33200000000000002</v>
      </c>
      <c r="G2475" s="2">
        <f>Table3[[#This Row],[FwdDiv]]/Table3[[#This Row],[SharePrice]]</f>
        <v>6.9311064718162842E-3</v>
      </c>
    </row>
    <row r="2476" spans="2:7" ht="16" x14ac:dyDescent="0.2">
      <c r="B2476" s="57">
        <v>41533</v>
      </c>
      <c r="C2476" s="56">
        <v>47.35</v>
      </c>
      <c r="D2476" s="56"/>
      <c r="E2476" s="56">
        <v>8.3000000000000004E-2</v>
      </c>
      <c r="F2476">
        <f>Table3[[#This Row],[DivPay]]*4</f>
        <v>0.33200000000000002</v>
      </c>
      <c r="G2476" s="2">
        <f>Table3[[#This Row],[FwdDiv]]/Table3[[#This Row],[SharePrice]]</f>
        <v>7.0116156282998944E-3</v>
      </c>
    </row>
    <row r="2477" spans="2:7" ht="16" x14ac:dyDescent="0.2">
      <c r="B2477" s="57">
        <v>41530</v>
      </c>
      <c r="C2477" s="56">
        <v>47.25</v>
      </c>
      <c r="D2477" s="56"/>
      <c r="E2477" s="56">
        <v>8.3000000000000004E-2</v>
      </c>
      <c r="F2477">
        <f>Table3[[#This Row],[DivPay]]*4</f>
        <v>0.33200000000000002</v>
      </c>
      <c r="G2477" s="2">
        <f>Table3[[#This Row],[FwdDiv]]/Table3[[#This Row],[SharePrice]]</f>
        <v>7.0264550264550266E-3</v>
      </c>
    </row>
    <row r="2478" spans="2:7" ht="16" x14ac:dyDescent="0.2">
      <c r="B2478" s="57">
        <v>41529</v>
      </c>
      <c r="C2478" s="56">
        <v>46.27</v>
      </c>
      <c r="D2478" s="56"/>
      <c r="E2478" s="56">
        <v>8.3000000000000004E-2</v>
      </c>
      <c r="F2478">
        <f>Table3[[#This Row],[DivPay]]*4</f>
        <v>0.33200000000000002</v>
      </c>
      <c r="G2478" s="2">
        <f>Table3[[#This Row],[FwdDiv]]/Table3[[#This Row],[SharePrice]]</f>
        <v>7.1752755565161006E-3</v>
      </c>
    </row>
    <row r="2479" spans="2:7" ht="16" x14ac:dyDescent="0.2">
      <c r="B2479" s="57">
        <v>41528</v>
      </c>
      <c r="C2479" s="56">
        <v>46.58</v>
      </c>
      <c r="D2479" s="56"/>
      <c r="E2479" s="56">
        <v>8.3000000000000004E-2</v>
      </c>
      <c r="F2479">
        <f>Table3[[#This Row],[DivPay]]*4</f>
        <v>0.33200000000000002</v>
      </c>
      <c r="G2479" s="2">
        <f>Table3[[#This Row],[FwdDiv]]/Table3[[#This Row],[SharePrice]]</f>
        <v>7.1275225418634611E-3</v>
      </c>
    </row>
    <row r="2480" spans="2:7" ht="16" x14ac:dyDescent="0.2">
      <c r="B2480" s="57">
        <v>41527</v>
      </c>
      <c r="C2480" s="56">
        <v>46.15</v>
      </c>
      <c r="D2480" s="56"/>
      <c r="E2480" s="56">
        <v>8.3000000000000004E-2</v>
      </c>
      <c r="F2480">
        <f>Table3[[#This Row],[DivPay]]*4</f>
        <v>0.33200000000000002</v>
      </c>
      <c r="G2480" s="2">
        <f>Table3[[#This Row],[FwdDiv]]/Table3[[#This Row],[SharePrice]]</f>
        <v>7.1939328277356449E-3</v>
      </c>
    </row>
    <row r="2481" spans="2:7" ht="16" x14ac:dyDescent="0.2">
      <c r="B2481" s="57">
        <v>41526</v>
      </c>
      <c r="C2481" s="56">
        <v>44.64</v>
      </c>
      <c r="D2481" s="56"/>
      <c r="E2481" s="56">
        <v>8.3000000000000004E-2</v>
      </c>
      <c r="F2481">
        <f>Table3[[#This Row],[DivPay]]*4</f>
        <v>0.33200000000000002</v>
      </c>
      <c r="G2481" s="2">
        <f>Table3[[#This Row],[FwdDiv]]/Table3[[#This Row],[SharePrice]]</f>
        <v>7.4372759856630825E-3</v>
      </c>
    </row>
    <row r="2482" spans="2:7" ht="16" x14ac:dyDescent="0.2">
      <c r="B2482" s="57">
        <v>41523</v>
      </c>
      <c r="C2482" s="56">
        <v>44.17</v>
      </c>
      <c r="D2482" s="56"/>
      <c r="E2482" s="56">
        <v>8.3000000000000004E-2</v>
      </c>
      <c r="F2482">
        <f>Table3[[#This Row],[DivPay]]*4</f>
        <v>0.33200000000000002</v>
      </c>
      <c r="G2482" s="2">
        <f>Table3[[#This Row],[FwdDiv]]/Table3[[#This Row],[SharePrice]]</f>
        <v>7.516413855558071E-3</v>
      </c>
    </row>
    <row r="2483" spans="2:7" ht="16" x14ac:dyDescent="0.2">
      <c r="B2483" s="57">
        <v>41522</v>
      </c>
      <c r="C2483" s="56">
        <v>44.05</v>
      </c>
      <c r="D2483" s="56"/>
      <c r="E2483" s="56">
        <v>8.3000000000000004E-2</v>
      </c>
      <c r="F2483">
        <f>Table3[[#This Row],[DivPay]]*4</f>
        <v>0.33200000000000002</v>
      </c>
      <c r="G2483" s="2">
        <f>Table3[[#This Row],[FwdDiv]]/Table3[[#This Row],[SharePrice]]</f>
        <v>7.536889897843361E-3</v>
      </c>
    </row>
    <row r="2484" spans="2:7" ht="16" x14ac:dyDescent="0.2">
      <c r="B2484" s="57">
        <v>41521</v>
      </c>
      <c r="C2484" s="56">
        <v>44.05</v>
      </c>
      <c r="D2484" s="56"/>
      <c r="E2484" s="56">
        <v>8.3000000000000004E-2</v>
      </c>
      <c r="F2484">
        <f>Table3[[#This Row],[DivPay]]*4</f>
        <v>0.33200000000000002</v>
      </c>
      <c r="G2484" s="2">
        <f>Table3[[#This Row],[FwdDiv]]/Table3[[#This Row],[SharePrice]]</f>
        <v>7.536889897843361E-3</v>
      </c>
    </row>
    <row r="2485" spans="2:7" ht="16" x14ac:dyDescent="0.2">
      <c r="B2485" s="57">
        <v>41520</v>
      </c>
      <c r="C2485" s="56">
        <v>44.26</v>
      </c>
      <c r="D2485" s="56"/>
      <c r="E2485" s="56">
        <v>8.3000000000000004E-2</v>
      </c>
      <c r="F2485">
        <f>Table3[[#This Row],[DivPay]]*4</f>
        <v>0.33200000000000002</v>
      </c>
      <c r="G2485" s="2">
        <f>Table3[[#This Row],[FwdDiv]]/Table3[[#This Row],[SharePrice]]</f>
        <v>7.501129688206056E-3</v>
      </c>
    </row>
    <row r="2486" spans="2:7" ht="16" x14ac:dyDescent="0.2">
      <c r="B2486" s="57">
        <v>41516</v>
      </c>
      <c r="C2486" s="56">
        <v>43.61</v>
      </c>
      <c r="D2486" s="56"/>
      <c r="E2486" s="56">
        <v>8.3000000000000004E-2</v>
      </c>
      <c r="F2486">
        <f>Table3[[#This Row],[DivPay]]*4</f>
        <v>0.33200000000000002</v>
      </c>
      <c r="G2486" s="2">
        <f>Table3[[#This Row],[FwdDiv]]/Table3[[#This Row],[SharePrice]]</f>
        <v>7.6129328135748683E-3</v>
      </c>
    </row>
    <row r="2487" spans="2:7" ht="16" x14ac:dyDescent="0.2">
      <c r="B2487" s="57">
        <v>41515</v>
      </c>
      <c r="C2487" s="56">
        <v>43.84</v>
      </c>
      <c r="D2487" s="56"/>
      <c r="E2487" s="56">
        <v>8.3000000000000004E-2</v>
      </c>
      <c r="F2487">
        <f>Table3[[#This Row],[DivPay]]*4</f>
        <v>0.33200000000000002</v>
      </c>
      <c r="G2487" s="2">
        <f>Table3[[#This Row],[FwdDiv]]/Table3[[#This Row],[SharePrice]]</f>
        <v>7.572992700729927E-3</v>
      </c>
    </row>
    <row r="2488" spans="2:7" ht="16" x14ac:dyDescent="0.2">
      <c r="B2488" s="57">
        <v>41514</v>
      </c>
      <c r="C2488" s="56">
        <v>43.8</v>
      </c>
      <c r="D2488" s="56"/>
      <c r="E2488" s="56">
        <v>8.3000000000000004E-2</v>
      </c>
      <c r="F2488">
        <f>Table3[[#This Row],[DivPay]]*4</f>
        <v>0.33200000000000002</v>
      </c>
      <c r="G2488" s="2">
        <f>Table3[[#This Row],[FwdDiv]]/Table3[[#This Row],[SharePrice]]</f>
        <v>7.5799086757990875E-3</v>
      </c>
    </row>
    <row r="2489" spans="2:7" ht="16" x14ac:dyDescent="0.2">
      <c r="B2489" s="57">
        <v>41513</v>
      </c>
      <c r="C2489" s="56">
        <v>43.54</v>
      </c>
      <c r="D2489" s="56"/>
      <c r="E2489" s="56">
        <v>8.3000000000000004E-2</v>
      </c>
      <c r="F2489">
        <f>Table3[[#This Row],[DivPay]]*4</f>
        <v>0.33200000000000002</v>
      </c>
      <c r="G2489" s="2">
        <f>Table3[[#This Row],[FwdDiv]]/Table3[[#This Row],[SharePrice]]</f>
        <v>7.6251722553973365E-3</v>
      </c>
    </row>
    <row r="2490" spans="2:7" ht="16" x14ac:dyDescent="0.2">
      <c r="B2490" s="57">
        <v>41512</v>
      </c>
      <c r="C2490" s="56">
        <v>43.75</v>
      </c>
      <c r="D2490" s="56"/>
      <c r="E2490" s="56">
        <v>8.3000000000000004E-2</v>
      </c>
      <c r="F2490">
        <f>Table3[[#This Row],[DivPay]]*4</f>
        <v>0.33200000000000002</v>
      </c>
      <c r="G2490" s="2">
        <f>Table3[[#This Row],[FwdDiv]]/Table3[[#This Row],[SharePrice]]</f>
        <v>7.5885714285714289E-3</v>
      </c>
    </row>
    <row r="2491" spans="2:7" ht="16" x14ac:dyDescent="0.2">
      <c r="B2491" s="57">
        <v>41509</v>
      </c>
      <c r="C2491" s="56">
        <v>44.78</v>
      </c>
      <c r="D2491" s="56"/>
      <c r="E2491" s="56">
        <v>8.3000000000000004E-2</v>
      </c>
      <c r="F2491">
        <f>Table3[[#This Row],[DivPay]]*4</f>
        <v>0.33200000000000002</v>
      </c>
      <c r="G2491" s="2">
        <f>Table3[[#This Row],[FwdDiv]]/Table3[[#This Row],[SharePrice]]</f>
        <v>7.4140241179097817E-3</v>
      </c>
    </row>
    <row r="2492" spans="2:7" ht="16" x14ac:dyDescent="0.2">
      <c r="B2492" s="57">
        <v>41508</v>
      </c>
      <c r="C2492" s="56">
        <v>44.73</v>
      </c>
      <c r="D2492" s="56"/>
      <c r="E2492" s="56">
        <v>8.3000000000000004E-2</v>
      </c>
      <c r="F2492">
        <f>Table3[[#This Row],[DivPay]]*4</f>
        <v>0.33200000000000002</v>
      </c>
      <c r="G2492" s="2">
        <f>Table3[[#This Row],[FwdDiv]]/Table3[[#This Row],[SharePrice]]</f>
        <v>7.4223116476637612E-3</v>
      </c>
    </row>
    <row r="2493" spans="2:7" ht="16" x14ac:dyDescent="0.2">
      <c r="B2493" s="57">
        <v>41507</v>
      </c>
      <c r="C2493" s="56">
        <v>44.6</v>
      </c>
      <c r="D2493" s="56"/>
      <c r="E2493" s="56">
        <v>8.3000000000000004E-2</v>
      </c>
      <c r="F2493">
        <f>Table3[[#This Row],[DivPay]]*4</f>
        <v>0.33200000000000002</v>
      </c>
      <c r="G2493" s="2">
        <f>Table3[[#This Row],[FwdDiv]]/Table3[[#This Row],[SharePrice]]</f>
        <v>7.4439461883408073E-3</v>
      </c>
    </row>
    <row r="2494" spans="2:7" ht="16" x14ac:dyDescent="0.2">
      <c r="B2494" s="57">
        <v>41506</v>
      </c>
      <c r="C2494" s="56">
        <v>43.31</v>
      </c>
      <c r="D2494" s="56"/>
      <c r="E2494" s="56">
        <v>8.3000000000000004E-2</v>
      </c>
      <c r="F2494">
        <f>Table3[[#This Row],[DivPay]]*4</f>
        <v>0.33200000000000002</v>
      </c>
      <c r="G2494" s="2">
        <f>Table3[[#This Row],[FwdDiv]]/Table3[[#This Row],[SharePrice]]</f>
        <v>7.6656661279150308E-3</v>
      </c>
    </row>
    <row r="2495" spans="2:7" ht="16" x14ac:dyDescent="0.2">
      <c r="B2495" s="57">
        <v>41505</v>
      </c>
      <c r="C2495" s="56">
        <v>43.75</v>
      </c>
      <c r="D2495" s="56"/>
      <c r="E2495" s="56">
        <v>8.3000000000000004E-2</v>
      </c>
      <c r="F2495">
        <f>Table3[[#This Row],[DivPay]]*4</f>
        <v>0.33200000000000002</v>
      </c>
      <c r="G2495" s="2">
        <f>Table3[[#This Row],[FwdDiv]]/Table3[[#This Row],[SharePrice]]</f>
        <v>7.5885714285714289E-3</v>
      </c>
    </row>
    <row r="2496" spans="2:7" ht="16" x14ac:dyDescent="0.2">
      <c r="B2496" s="57">
        <v>41502</v>
      </c>
      <c r="C2496" s="56">
        <v>43.28</v>
      </c>
      <c r="D2496" s="56"/>
      <c r="E2496" s="56">
        <v>8.3000000000000004E-2</v>
      </c>
      <c r="F2496">
        <f>Table3[[#This Row],[DivPay]]*4</f>
        <v>0.33200000000000002</v>
      </c>
      <c r="G2496" s="2">
        <f>Table3[[#This Row],[FwdDiv]]/Table3[[#This Row],[SharePrice]]</f>
        <v>7.6709796672828094E-3</v>
      </c>
    </row>
    <row r="2497" spans="2:7" ht="16" x14ac:dyDescent="0.2">
      <c r="B2497" s="57">
        <v>41501</v>
      </c>
      <c r="C2497" s="56">
        <v>43.48</v>
      </c>
      <c r="D2497" s="56"/>
      <c r="E2497" s="56">
        <v>8.3000000000000004E-2</v>
      </c>
      <c r="F2497">
        <f>Table3[[#This Row],[DivPay]]*4</f>
        <v>0.33200000000000002</v>
      </c>
      <c r="G2497" s="2">
        <f>Table3[[#This Row],[FwdDiv]]/Table3[[#This Row],[SharePrice]]</f>
        <v>7.6356945722171124E-3</v>
      </c>
    </row>
    <row r="2498" spans="2:7" ht="16" x14ac:dyDescent="0.2">
      <c r="B2498" s="57">
        <v>41500</v>
      </c>
      <c r="C2498" s="56">
        <v>44.59</v>
      </c>
      <c r="D2498" s="56">
        <v>8.3000000000000004E-2</v>
      </c>
      <c r="E2498" s="56">
        <v>8.3000000000000004E-2</v>
      </c>
      <c r="F2498">
        <f>Table3[[#This Row],[DivPay]]*4</f>
        <v>0.33200000000000002</v>
      </c>
      <c r="G2498" s="2">
        <f>Table3[[#This Row],[FwdDiv]]/Table3[[#This Row],[SharePrice]]</f>
        <v>7.4456156088809145E-3</v>
      </c>
    </row>
    <row r="2499" spans="2:7" ht="16" x14ac:dyDescent="0.2">
      <c r="B2499" s="57">
        <v>41499</v>
      </c>
      <c r="C2499" s="56">
        <v>44.81</v>
      </c>
      <c r="D2499" s="56"/>
      <c r="E2499" s="56">
        <v>8.3000000000000004E-2</v>
      </c>
      <c r="F2499">
        <f>Table3[[#This Row],[DivPay]]*4</f>
        <v>0.33200000000000002</v>
      </c>
      <c r="G2499" s="2">
        <f>Table3[[#This Row],[FwdDiv]]/Table3[[#This Row],[SharePrice]]</f>
        <v>7.409060477571971E-3</v>
      </c>
    </row>
    <row r="2500" spans="2:7" ht="16" x14ac:dyDescent="0.2">
      <c r="B2500" s="57">
        <v>41498</v>
      </c>
      <c r="C2500" s="56">
        <v>44.94</v>
      </c>
      <c r="D2500" s="56"/>
      <c r="E2500" s="56">
        <v>8.3000000000000004E-2</v>
      </c>
      <c r="F2500">
        <f>Table3[[#This Row],[DivPay]]*4</f>
        <v>0.33200000000000002</v>
      </c>
      <c r="G2500" s="2">
        <f>Table3[[#This Row],[FwdDiv]]/Table3[[#This Row],[SharePrice]]</f>
        <v>7.3876279483756123E-3</v>
      </c>
    </row>
    <row r="2501" spans="2:7" ht="16" x14ac:dyDescent="0.2">
      <c r="B2501" s="57">
        <v>41495</v>
      </c>
      <c r="C2501" s="56">
        <v>44.95</v>
      </c>
      <c r="D2501" s="56"/>
      <c r="E2501" s="56">
        <v>8.3000000000000004E-2</v>
      </c>
      <c r="F2501">
        <f>Table3[[#This Row],[DivPay]]*4</f>
        <v>0.33200000000000002</v>
      </c>
      <c r="G2501" s="2">
        <f>Table3[[#This Row],[FwdDiv]]/Table3[[#This Row],[SharePrice]]</f>
        <v>7.3859844271412676E-3</v>
      </c>
    </row>
    <row r="2502" spans="2:7" ht="16" x14ac:dyDescent="0.2">
      <c r="B2502" s="57">
        <v>41494</v>
      </c>
      <c r="C2502" s="56">
        <v>45.2</v>
      </c>
      <c r="D2502" s="56"/>
      <c r="E2502" s="56">
        <v>8.3000000000000004E-2</v>
      </c>
      <c r="F2502">
        <f>Table3[[#This Row],[DivPay]]*4</f>
        <v>0.33200000000000002</v>
      </c>
      <c r="G2502" s="2">
        <f>Table3[[#This Row],[FwdDiv]]/Table3[[#This Row],[SharePrice]]</f>
        <v>7.3451327433628321E-3</v>
      </c>
    </row>
    <row r="2503" spans="2:7" ht="16" x14ac:dyDescent="0.2">
      <c r="B2503" s="57">
        <v>41493</v>
      </c>
      <c r="C2503" s="56">
        <v>45.35</v>
      </c>
      <c r="D2503" s="56"/>
      <c r="E2503" s="56">
        <v>8.3000000000000004E-2</v>
      </c>
      <c r="F2503">
        <f>Table3[[#This Row],[DivPay]]*4</f>
        <v>0.33200000000000002</v>
      </c>
      <c r="G2503" s="2">
        <f>Table3[[#This Row],[FwdDiv]]/Table3[[#This Row],[SharePrice]]</f>
        <v>7.3208379272326355E-3</v>
      </c>
    </row>
    <row r="2504" spans="2:7" ht="16" x14ac:dyDescent="0.2">
      <c r="B2504" s="57">
        <v>41492</v>
      </c>
      <c r="C2504" s="56">
        <v>45.72</v>
      </c>
      <c r="D2504" s="56"/>
      <c r="E2504" s="56">
        <v>8.3000000000000004E-2</v>
      </c>
      <c r="F2504">
        <f>Table3[[#This Row],[DivPay]]*4</f>
        <v>0.33200000000000002</v>
      </c>
      <c r="G2504" s="2">
        <f>Table3[[#This Row],[FwdDiv]]/Table3[[#This Row],[SharePrice]]</f>
        <v>7.2615923009623799E-3</v>
      </c>
    </row>
    <row r="2505" spans="2:7" ht="16" x14ac:dyDescent="0.2">
      <c r="B2505" s="57">
        <v>41491</v>
      </c>
      <c r="C2505" s="56">
        <v>46.14</v>
      </c>
      <c r="D2505" s="56"/>
      <c r="E2505" s="56">
        <v>8.3000000000000004E-2</v>
      </c>
      <c r="F2505">
        <f>Table3[[#This Row],[DivPay]]*4</f>
        <v>0.33200000000000002</v>
      </c>
      <c r="G2505" s="2">
        <f>Table3[[#This Row],[FwdDiv]]/Table3[[#This Row],[SharePrice]]</f>
        <v>7.1954919809276117E-3</v>
      </c>
    </row>
    <row r="2506" spans="2:7" ht="16" x14ac:dyDescent="0.2">
      <c r="B2506" s="57">
        <v>41488</v>
      </c>
      <c r="C2506" s="56">
        <v>46</v>
      </c>
      <c r="D2506" s="56"/>
      <c r="E2506" s="56">
        <v>8.3000000000000004E-2</v>
      </c>
      <c r="F2506">
        <f>Table3[[#This Row],[DivPay]]*4</f>
        <v>0.33200000000000002</v>
      </c>
      <c r="G2506" s="2">
        <f>Table3[[#This Row],[FwdDiv]]/Table3[[#This Row],[SharePrice]]</f>
        <v>7.2173913043478265E-3</v>
      </c>
    </row>
    <row r="2507" spans="2:7" ht="16" x14ac:dyDescent="0.2">
      <c r="B2507" s="57">
        <v>41487</v>
      </c>
      <c r="C2507" s="56">
        <v>44.79</v>
      </c>
      <c r="D2507" s="56"/>
      <c r="E2507" s="56">
        <v>8.3000000000000004E-2</v>
      </c>
      <c r="F2507">
        <f>Table3[[#This Row],[DivPay]]*4</f>
        <v>0.33200000000000002</v>
      </c>
      <c r="G2507" s="2">
        <f>Table3[[#This Row],[FwdDiv]]/Table3[[#This Row],[SharePrice]]</f>
        <v>7.4123688323286452E-3</v>
      </c>
    </row>
    <row r="2508" spans="2:7" ht="16" x14ac:dyDescent="0.2">
      <c r="B2508" s="57">
        <v>41486</v>
      </c>
      <c r="C2508" s="56">
        <v>44.25</v>
      </c>
      <c r="D2508" s="56"/>
      <c r="E2508" s="56">
        <v>8.3000000000000004E-2</v>
      </c>
      <c r="F2508">
        <f>Table3[[#This Row],[DivPay]]*4</f>
        <v>0.33200000000000002</v>
      </c>
      <c r="G2508" s="2">
        <f>Table3[[#This Row],[FwdDiv]]/Table3[[#This Row],[SharePrice]]</f>
        <v>7.5028248587570628E-3</v>
      </c>
    </row>
    <row r="2509" spans="2:7" ht="16" x14ac:dyDescent="0.2">
      <c r="B2509" s="57">
        <v>41485</v>
      </c>
      <c r="C2509" s="56">
        <v>47.86</v>
      </c>
      <c r="D2509" s="56"/>
      <c r="E2509" s="56">
        <v>8.3000000000000004E-2</v>
      </c>
      <c r="F2509">
        <f>Table3[[#This Row],[DivPay]]*4</f>
        <v>0.33200000000000002</v>
      </c>
      <c r="G2509" s="2">
        <f>Table3[[#This Row],[FwdDiv]]/Table3[[#This Row],[SharePrice]]</f>
        <v>6.9368992895946519E-3</v>
      </c>
    </row>
    <row r="2510" spans="2:7" ht="16" x14ac:dyDescent="0.2">
      <c r="B2510" s="57">
        <v>41484</v>
      </c>
      <c r="C2510" s="56">
        <v>47.99</v>
      </c>
      <c r="D2510" s="56"/>
      <c r="E2510" s="56">
        <v>8.3000000000000004E-2</v>
      </c>
      <c r="F2510">
        <f>Table3[[#This Row],[DivPay]]*4</f>
        <v>0.33200000000000002</v>
      </c>
      <c r="G2510" s="2">
        <f>Table3[[#This Row],[FwdDiv]]/Table3[[#This Row],[SharePrice]]</f>
        <v>6.9181079391539904E-3</v>
      </c>
    </row>
    <row r="2511" spans="2:7" ht="16" x14ac:dyDescent="0.2">
      <c r="B2511" s="57">
        <v>41481</v>
      </c>
      <c r="C2511" s="56">
        <v>48.3</v>
      </c>
      <c r="D2511" s="56"/>
      <c r="E2511" s="56">
        <v>8.3000000000000004E-2</v>
      </c>
      <c r="F2511">
        <f>Table3[[#This Row],[DivPay]]*4</f>
        <v>0.33200000000000002</v>
      </c>
      <c r="G2511" s="2">
        <f>Table3[[#This Row],[FwdDiv]]/Table3[[#This Row],[SharePrice]]</f>
        <v>6.8737060041407878E-3</v>
      </c>
    </row>
    <row r="2512" spans="2:7" ht="16" x14ac:dyDescent="0.2">
      <c r="B2512" s="57">
        <v>41480</v>
      </c>
      <c r="C2512" s="56">
        <v>48.65</v>
      </c>
      <c r="D2512" s="56"/>
      <c r="E2512" s="56">
        <v>8.3000000000000004E-2</v>
      </c>
      <c r="F2512">
        <f>Table3[[#This Row],[DivPay]]*4</f>
        <v>0.33200000000000002</v>
      </c>
      <c r="G2512" s="2">
        <f>Table3[[#This Row],[FwdDiv]]/Table3[[#This Row],[SharePrice]]</f>
        <v>6.8242548818088396E-3</v>
      </c>
    </row>
    <row r="2513" spans="2:7" ht="16" x14ac:dyDescent="0.2">
      <c r="B2513" s="57">
        <v>41479</v>
      </c>
      <c r="C2513" s="56">
        <v>46.69</v>
      </c>
      <c r="D2513" s="56"/>
      <c r="E2513" s="56">
        <v>8.3000000000000004E-2</v>
      </c>
      <c r="F2513">
        <f>Table3[[#This Row],[DivPay]]*4</f>
        <v>0.33200000000000002</v>
      </c>
      <c r="G2513" s="2">
        <f>Table3[[#This Row],[FwdDiv]]/Table3[[#This Row],[SharePrice]]</f>
        <v>7.1107303491111593E-3</v>
      </c>
    </row>
    <row r="2514" spans="2:7" ht="16" x14ac:dyDescent="0.2">
      <c r="B2514" s="57">
        <v>41478</v>
      </c>
      <c r="C2514" s="56">
        <v>47.15</v>
      </c>
      <c r="D2514" s="56"/>
      <c r="E2514" s="56">
        <v>8.3000000000000004E-2</v>
      </c>
      <c r="F2514">
        <f>Table3[[#This Row],[DivPay]]*4</f>
        <v>0.33200000000000002</v>
      </c>
      <c r="G2514" s="2">
        <f>Table3[[#This Row],[FwdDiv]]/Table3[[#This Row],[SharePrice]]</f>
        <v>7.0413573700954411E-3</v>
      </c>
    </row>
    <row r="2515" spans="2:7" ht="16" x14ac:dyDescent="0.2">
      <c r="B2515" s="57">
        <v>41477</v>
      </c>
      <c r="C2515" s="56">
        <v>47.81</v>
      </c>
      <c r="D2515" s="56"/>
      <c r="E2515" s="56">
        <v>8.3000000000000004E-2</v>
      </c>
      <c r="F2515">
        <f>Table3[[#This Row],[DivPay]]*4</f>
        <v>0.33200000000000002</v>
      </c>
      <c r="G2515" s="2">
        <f>Table3[[#This Row],[FwdDiv]]/Table3[[#This Row],[SharePrice]]</f>
        <v>6.944153942689814E-3</v>
      </c>
    </row>
    <row r="2516" spans="2:7" ht="16" x14ac:dyDescent="0.2">
      <c r="B2516" s="57">
        <v>41474</v>
      </c>
      <c r="C2516" s="56">
        <v>47.48</v>
      </c>
      <c r="D2516" s="56"/>
      <c r="E2516" s="56">
        <v>8.3000000000000004E-2</v>
      </c>
      <c r="F2516">
        <f>Table3[[#This Row],[DivPay]]*4</f>
        <v>0.33200000000000002</v>
      </c>
      <c r="G2516" s="2">
        <f>Table3[[#This Row],[FwdDiv]]/Table3[[#This Row],[SharePrice]]</f>
        <v>6.9924178601516434E-3</v>
      </c>
    </row>
    <row r="2517" spans="2:7" ht="16" x14ac:dyDescent="0.2">
      <c r="B2517" s="57">
        <v>41473</v>
      </c>
      <c r="C2517" s="56">
        <v>47.75</v>
      </c>
      <c r="D2517" s="56"/>
      <c r="E2517" s="56">
        <v>8.3000000000000004E-2</v>
      </c>
      <c r="F2517">
        <f>Table3[[#This Row],[DivPay]]*4</f>
        <v>0.33200000000000002</v>
      </c>
      <c r="G2517" s="2">
        <f>Table3[[#This Row],[FwdDiv]]/Table3[[#This Row],[SharePrice]]</f>
        <v>6.9528795811518327E-3</v>
      </c>
    </row>
    <row r="2518" spans="2:7" ht="16" x14ac:dyDescent="0.2">
      <c r="B2518" s="57">
        <v>41472</v>
      </c>
      <c r="C2518" s="56">
        <v>47.41</v>
      </c>
      <c r="D2518" s="56"/>
      <c r="E2518" s="56">
        <v>8.3000000000000004E-2</v>
      </c>
      <c r="F2518">
        <f>Table3[[#This Row],[DivPay]]*4</f>
        <v>0.33200000000000002</v>
      </c>
      <c r="G2518" s="2">
        <f>Table3[[#This Row],[FwdDiv]]/Table3[[#This Row],[SharePrice]]</f>
        <v>7.0027420375448225E-3</v>
      </c>
    </row>
    <row r="2519" spans="2:7" ht="16" x14ac:dyDescent="0.2">
      <c r="B2519" s="57">
        <v>41471</v>
      </c>
      <c r="C2519" s="56">
        <v>47.35</v>
      </c>
      <c r="D2519" s="56"/>
      <c r="E2519" s="56">
        <v>8.3000000000000004E-2</v>
      </c>
      <c r="F2519">
        <f>Table3[[#This Row],[DivPay]]*4</f>
        <v>0.33200000000000002</v>
      </c>
      <c r="G2519" s="2">
        <f>Table3[[#This Row],[FwdDiv]]/Table3[[#This Row],[SharePrice]]</f>
        <v>7.0116156282998944E-3</v>
      </c>
    </row>
    <row r="2520" spans="2:7" ht="16" x14ac:dyDescent="0.2">
      <c r="B2520" s="57">
        <v>41470</v>
      </c>
      <c r="C2520" s="56">
        <v>47.56</v>
      </c>
      <c r="D2520" s="56"/>
      <c r="E2520" s="56">
        <v>8.3000000000000004E-2</v>
      </c>
      <c r="F2520">
        <f>Table3[[#This Row],[DivPay]]*4</f>
        <v>0.33200000000000002</v>
      </c>
      <c r="G2520" s="2">
        <f>Table3[[#This Row],[FwdDiv]]/Table3[[#This Row],[SharePrice]]</f>
        <v>6.9806560134566863E-3</v>
      </c>
    </row>
    <row r="2521" spans="2:7" ht="16" x14ac:dyDescent="0.2">
      <c r="B2521" s="57">
        <v>41467</v>
      </c>
      <c r="C2521" s="56">
        <v>47.68</v>
      </c>
      <c r="D2521" s="56"/>
      <c r="E2521" s="56">
        <v>8.3000000000000004E-2</v>
      </c>
      <c r="F2521">
        <f>Table3[[#This Row],[DivPay]]*4</f>
        <v>0.33200000000000002</v>
      </c>
      <c r="G2521" s="2">
        <f>Table3[[#This Row],[FwdDiv]]/Table3[[#This Row],[SharePrice]]</f>
        <v>6.9630872483221482E-3</v>
      </c>
    </row>
    <row r="2522" spans="2:7" ht="16" x14ac:dyDescent="0.2">
      <c r="B2522" s="57">
        <v>41466</v>
      </c>
      <c r="C2522" s="56">
        <v>47.49</v>
      </c>
      <c r="D2522" s="56"/>
      <c r="E2522" s="56">
        <v>8.3000000000000004E-2</v>
      </c>
      <c r="F2522">
        <f>Table3[[#This Row],[DivPay]]*4</f>
        <v>0.33200000000000002</v>
      </c>
      <c r="G2522" s="2">
        <f>Table3[[#This Row],[FwdDiv]]/Table3[[#This Row],[SharePrice]]</f>
        <v>6.9909454622025689E-3</v>
      </c>
    </row>
    <row r="2523" spans="2:7" ht="16" x14ac:dyDescent="0.2">
      <c r="B2523" s="57">
        <v>41465</v>
      </c>
      <c r="C2523" s="56">
        <v>46.68</v>
      </c>
      <c r="D2523" s="56"/>
      <c r="E2523" s="56">
        <v>8.3000000000000004E-2</v>
      </c>
      <c r="F2523">
        <f>Table3[[#This Row],[DivPay]]*4</f>
        <v>0.33200000000000002</v>
      </c>
      <c r="G2523" s="2">
        <f>Table3[[#This Row],[FwdDiv]]/Table3[[#This Row],[SharePrice]]</f>
        <v>7.112253641816624E-3</v>
      </c>
    </row>
    <row r="2524" spans="2:7" ht="16" x14ac:dyDescent="0.2">
      <c r="B2524" s="57">
        <v>41464</v>
      </c>
      <c r="C2524" s="56">
        <v>46.8</v>
      </c>
      <c r="D2524" s="56"/>
      <c r="E2524" s="56">
        <v>8.3000000000000004E-2</v>
      </c>
      <c r="F2524">
        <f>Table3[[#This Row],[DivPay]]*4</f>
        <v>0.33200000000000002</v>
      </c>
      <c r="G2524" s="2">
        <f>Table3[[#This Row],[FwdDiv]]/Table3[[#This Row],[SharePrice]]</f>
        <v>7.0940170940170947E-3</v>
      </c>
    </row>
    <row r="2525" spans="2:7" ht="16" x14ac:dyDescent="0.2">
      <c r="B2525" s="57">
        <v>41463</v>
      </c>
      <c r="C2525" s="56">
        <v>47.03</v>
      </c>
      <c r="D2525" s="56"/>
      <c r="E2525" s="56">
        <v>8.3000000000000004E-2</v>
      </c>
      <c r="F2525">
        <f>Table3[[#This Row],[DivPay]]*4</f>
        <v>0.33200000000000002</v>
      </c>
      <c r="G2525" s="2">
        <f>Table3[[#This Row],[FwdDiv]]/Table3[[#This Row],[SharePrice]]</f>
        <v>7.0593238358494584E-3</v>
      </c>
    </row>
    <row r="2526" spans="2:7" ht="16" x14ac:dyDescent="0.2">
      <c r="B2526" s="57">
        <v>41460</v>
      </c>
      <c r="C2526" s="56">
        <v>47.7</v>
      </c>
      <c r="D2526" s="56"/>
      <c r="E2526" s="56">
        <v>8.3000000000000004E-2</v>
      </c>
      <c r="F2526">
        <f>Table3[[#This Row],[DivPay]]*4</f>
        <v>0.33200000000000002</v>
      </c>
      <c r="G2526" s="2">
        <f>Table3[[#This Row],[FwdDiv]]/Table3[[#This Row],[SharePrice]]</f>
        <v>6.9601677148846963E-3</v>
      </c>
    </row>
    <row r="2527" spans="2:7" ht="16" x14ac:dyDescent="0.2">
      <c r="B2527" s="57">
        <v>41458</v>
      </c>
      <c r="C2527" s="56">
        <v>46.76</v>
      </c>
      <c r="D2527" s="56"/>
      <c r="E2527" s="56">
        <v>8.3000000000000004E-2</v>
      </c>
      <c r="F2527">
        <f>Table3[[#This Row],[DivPay]]*4</f>
        <v>0.33200000000000002</v>
      </c>
      <c r="G2527" s="2">
        <f>Table3[[#This Row],[FwdDiv]]/Table3[[#This Row],[SharePrice]]</f>
        <v>7.1000855431993162E-3</v>
      </c>
    </row>
    <row r="2528" spans="2:7" ht="16" x14ac:dyDescent="0.2">
      <c r="B2528" s="57">
        <v>41457</v>
      </c>
      <c r="C2528" s="56">
        <v>46.31</v>
      </c>
      <c r="D2528" s="56"/>
      <c r="E2528" s="56">
        <v>8.3000000000000004E-2</v>
      </c>
      <c r="F2528">
        <f>Table3[[#This Row],[DivPay]]*4</f>
        <v>0.33200000000000002</v>
      </c>
      <c r="G2528" s="2">
        <f>Table3[[#This Row],[FwdDiv]]/Table3[[#This Row],[SharePrice]]</f>
        <v>7.1690779529259337E-3</v>
      </c>
    </row>
    <row r="2529" spans="2:7" ht="16" x14ac:dyDescent="0.2">
      <c r="B2529" s="57">
        <v>41456</v>
      </c>
      <c r="C2529" s="56">
        <v>46.31</v>
      </c>
      <c r="D2529" s="56"/>
      <c r="E2529" s="56">
        <v>8.3000000000000004E-2</v>
      </c>
      <c r="F2529">
        <f>Table3[[#This Row],[DivPay]]*4</f>
        <v>0.33200000000000002</v>
      </c>
      <c r="G2529" s="2">
        <f>Table3[[#This Row],[FwdDiv]]/Table3[[#This Row],[SharePrice]]</f>
        <v>7.1690779529259337E-3</v>
      </c>
    </row>
    <row r="2530" spans="2:7" ht="16" x14ac:dyDescent="0.2">
      <c r="B2530" s="57">
        <v>41453</v>
      </c>
      <c r="C2530" s="56">
        <v>45.69</v>
      </c>
      <c r="D2530" s="56"/>
      <c r="E2530" s="56">
        <v>8.3000000000000004E-2</v>
      </c>
      <c r="F2530">
        <f>Table3[[#This Row],[DivPay]]*4</f>
        <v>0.33200000000000002</v>
      </c>
      <c r="G2530" s="2">
        <f>Table3[[#This Row],[FwdDiv]]/Table3[[#This Row],[SharePrice]]</f>
        <v>7.266360253884877E-3</v>
      </c>
    </row>
    <row r="2531" spans="2:7" ht="16" x14ac:dyDescent="0.2">
      <c r="B2531" s="57">
        <v>41452</v>
      </c>
      <c r="C2531" s="56">
        <v>46.07</v>
      </c>
      <c r="D2531" s="56"/>
      <c r="E2531" s="56">
        <v>8.3000000000000004E-2</v>
      </c>
      <c r="F2531">
        <f>Table3[[#This Row],[DivPay]]*4</f>
        <v>0.33200000000000002</v>
      </c>
      <c r="G2531" s="2">
        <f>Table3[[#This Row],[FwdDiv]]/Table3[[#This Row],[SharePrice]]</f>
        <v>7.2064250054265254E-3</v>
      </c>
    </row>
    <row r="2532" spans="2:7" ht="16" x14ac:dyDescent="0.2">
      <c r="B2532" s="57">
        <v>41451</v>
      </c>
      <c r="C2532" s="56">
        <v>45.66</v>
      </c>
      <c r="D2532" s="56"/>
      <c r="E2532" s="56">
        <v>8.3000000000000004E-2</v>
      </c>
      <c r="F2532">
        <f>Table3[[#This Row],[DivPay]]*4</f>
        <v>0.33200000000000002</v>
      </c>
      <c r="G2532" s="2">
        <f>Table3[[#This Row],[FwdDiv]]/Table3[[#This Row],[SharePrice]]</f>
        <v>7.2711344721857214E-3</v>
      </c>
    </row>
    <row r="2533" spans="2:7" ht="16" x14ac:dyDescent="0.2">
      <c r="B2533" s="57">
        <v>41450</v>
      </c>
      <c r="C2533" s="56">
        <v>45.12</v>
      </c>
      <c r="D2533" s="56"/>
      <c r="E2533" s="56">
        <v>8.3000000000000004E-2</v>
      </c>
      <c r="F2533">
        <f>Table3[[#This Row],[DivPay]]*4</f>
        <v>0.33200000000000002</v>
      </c>
      <c r="G2533" s="2">
        <f>Table3[[#This Row],[FwdDiv]]/Table3[[#This Row],[SharePrice]]</f>
        <v>7.3581560283687954E-3</v>
      </c>
    </row>
    <row r="2534" spans="2:7" ht="16" x14ac:dyDescent="0.2">
      <c r="B2534" s="57">
        <v>41449</v>
      </c>
      <c r="C2534" s="56">
        <v>44.57</v>
      </c>
      <c r="D2534" s="56"/>
      <c r="E2534" s="56">
        <v>8.3000000000000004E-2</v>
      </c>
      <c r="F2534">
        <f>Table3[[#This Row],[DivPay]]*4</f>
        <v>0.33200000000000002</v>
      </c>
      <c r="G2534" s="2">
        <f>Table3[[#This Row],[FwdDiv]]/Table3[[#This Row],[SharePrice]]</f>
        <v>7.4489566973300432E-3</v>
      </c>
    </row>
    <row r="2535" spans="2:7" ht="16" x14ac:dyDescent="0.2">
      <c r="B2535" s="57">
        <v>41446</v>
      </c>
      <c r="C2535" s="56">
        <v>44.88</v>
      </c>
      <c r="D2535" s="56"/>
      <c r="E2535" s="56">
        <v>8.3000000000000004E-2</v>
      </c>
      <c r="F2535">
        <f>Table3[[#This Row],[DivPay]]*4</f>
        <v>0.33200000000000002</v>
      </c>
      <c r="G2535" s="2">
        <f>Table3[[#This Row],[FwdDiv]]/Table3[[#This Row],[SharePrice]]</f>
        <v>7.3975044563279859E-3</v>
      </c>
    </row>
    <row r="2536" spans="2:7" ht="16" x14ac:dyDescent="0.2">
      <c r="B2536" s="57">
        <v>41445</v>
      </c>
      <c r="C2536" s="56">
        <v>44.62</v>
      </c>
      <c r="D2536" s="56"/>
      <c r="E2536" s="56">
        <v>8.3000000000000004E-2</v>
      </c>
      <c r="F2536">
        <f>Table3[[#This Row],[DivPay]]*4</f>
        <v>0.33200000000000002</v>
      </c>
      <c r="G2536" s="2">
        <f>Table3[[#This Row],[FwdDiv]]/Table3[[#This Row],[SharePrice]]</f>
        <v>7.4406095921111621E-3</v>
      </c>
    </row>
    <row r="2537" spans="2:7" ht="16" x14ac:dyDescent="0.2">
      <c r="B2537" s="57">
        <v>41444</v>
      </c>
      <c r="C2537" s="56">
        <v>45.66</v>
      </c>
      <c r="D2537" s="56"/>
      <c r="E2537" s="56">
        <v>8.3000000000000004E-2</v>
      </c>
      <c r="F2537">
        <f>Table3[[#This Row],[DivPay]]*4</f>
        <v>0.33200000000000002</v>
      </c>
      <c r="G2537" s="2">
        <f>Table3[[#This Row],[FwdDiv]]/Table3[[#This Row],[SharePrice]]</f>
        <v>7.2711344721857214E-3</v>
      </c>
    </row>
    <row r="2538" spans="2:7" ht="16" x14ac:dyDescent="0.2">
      <c r="B2538" s="57">
        <v>41443</v>
      </c>
      <c r="C2538" s="56">
        <v>46</v>
      </c>
      <c r="D2538" s="56"/>
      <c r="E2538" s="56">
        <v>8.3000000000000004E-2</v>
      </c>
      <c r="F2538">
        <f>Table3[[#This Row],[DivPay]]*4</f>
        <v>0.33200000000000002</v>
      </c>
      <c r="G2538" s="2">
        <f>Table3[[#This Row],[FwdDiv]]/Table3[[#This Row],[SharePrice]]</f>
        <v>7.2173913043478265E-3</v>
      </c>
    </row>
    <row r="2539" spans="2:7" ht="16" x14ac:dyDescent="0.2">
      <c r="B2539" s="57">
        <v>41442</v>
      </c>
      <c r="C2539" s="56">
        <v>45.59</v>
      </c>
      <c r="D2539" s="56"/>
      <c r="E2539" s="56">
        <v>8.3000000000000004E-2</v>
      </c>
      <c r="F2539">
        <f>Table3[[#This Row],[DivPay]]*4</f>
        <v>0.33200000000000002</v>
      </c>
      <c r="G2539" s="2">
        <f>Table3[[#This Row],[FwdDiv]]/Table3[[#This Row],[SharePrice]]</f>
        <v>7.2822987497258166E-3</v>
      </c>
    </row>
    <row r="2540" spans="2:7" ht="16" x14ac:dyDescent="0.2">
      <c r="B2540" s="57">
        <v>41439</v>
      </c>
      <c r="C2540" s="56">
        <v>45.23</v>
      </c>
      <c r="D2540" s="56"/>
      <c r="E2540" s="56">
        <v>8.3000000000000004E-2</v>
      </c>
      <c r="F2540">
        <f>Table3[[#This Row],[DivPay]]*4</f>
        <v>0.33200000000000002</v>
      </c>
      <c r="G2540" s="2">
        <f>Table3[[#This Row],[FwdDiv]]/Table3[[#This Row],[SharePrice]]</f>
        <v>7.3402608887906265E-3</v>
      </c>
    </row>
    <row r="2541" spans="2:7" ht="16" x14ac:dyDescent="0.2">
      <c r="B2541" s="57">
        <v>41438</v>
      </c>
      <c r="C2541" s="56">
        <v>45.56</v>
      </c>
      <c r="D2541" s="56"/>
      <c r="E2541" s="56">
        <v>8.3000000000000004E-2</v>
      </c>
      <c r="F2541">
        <f>Table3[[#This Row],[DivPay]]*4</f>
        <v>0.33200000000000002</v>
      </c>
      <c r="G2541" s="2">
        <f>Table3[[#This Row],[FwdDiv]]/Table3[[#This Row],[SharePrice]]</f>
        <v>7.2870939420544342E-3</v>
      </c>
    </row>
    <row r="2542" spans="2:7" ht="16" x14ac:dyDescent="0.2">
      <c r="B2542" s="57">
        <v>41437</v>
      </c>
      <c r="C2542" s="56">
        <v>44.79</v>
      </c>
      <c r="D2542" s="56"/>
      <c r="E2542" s="56">
        <v>8.3000000000000004E-2</v>
      </c>
      <c r="F2542">
        <f>Table3[[#This Row],[DivPay]]*4</f>
        <v>0.33200000000000002</v>
      </c>
      <c r="G2542" s="2">
        <f>Table3[[#This Row],[FwdDiv]]/Table3[[#This Row],[SharePrice]]</f>
        <v>7.4123688323286452E-3</v>
      </c>
    </row>
    <row r="2543" spans="2:7" ht="16" x14ac:dyDescent="0.2">
      <c r="B2543" s="57">
        <v>41436</v>
      </c>
      <c r="C2543" s="56">
        <v>44.92</v>
      </c>
      <c r="D2543" s="56"/>
      <c r="E2543" s="56">
        <v>8.3000000000000004E-2</v>
      </c>
      <c r="F2543">
        <f>Table3[[#This Row],[DivPay]]*4</f>
        <v>0.33200000000000002</v>
      </c>
      <c r="G2543" s="2">
        <f>Table3[[#This Row],[FwdDiv]]/Table3[[#This Row],[SharePrice]]</f>
        <v>7.3909171861086375E-3</v>
      </c>
    </row>
    <row r="2544" spans="2:7" ht="16" x14ac:dyDescent="0.2">
      <c r="B2544" s="57">
        <v>41435</v>
      </c>
      <c r="C2544" s="56">
        <v>45.58</v>
      </c>
      <c r="D2544" s="56"/>
      <c r="E2544" s="56">
        <v>8.3000000000000004E-2</v>
      </c>
      <c r="F2544">
        <f>Table3[[#This Row],[DivPay]]*4</f>
        <v>0.33200000000000002</v>
      </c>
      <c r="G2544" s="2">
        <f>Table3[[#This Row],[FwdDiv]]/Table3[[#This Row],[SharePrice]]</f>
        <v>7.2838964458095661E-3</v>
      </c>
    </row>
    <row r="2545" spans="2:7" ht="16" x14ac:dyDescent="0.2">
      <c r="B2545" s="57">
        <v>41432</v>
      </c>
      <c r="C2545" s="56">
        <v>44.99</v>
      </c>
      <c r="D2545" s="56"/>
      <c r="E2545" s="56">
        <v>8.3000000000000004E-2</v>
      </c>
      <c r="F2545">
        <f>Table3[[#This Row],[DivPay]]*4</f>
        <v>0.33200000000000002</v>
      </c>
      <c r="G2545" s="2">
        <f>Table3[[#This Row],[FwdDiv]]/Table3[[#This Row],[SharePrice]]</f>
        <v>7.3794176483663034E-3</v>
      </c>
    </row>
    <row r="2546" spans="2:7" ht="16" x14ac:dyDescent="0.2">
      <c r="B2546" s="57">
        <v>41431</v>
      </c>
      <c r="C2546" s="56">
        <v>44.84</v>
      </c>
      <c r="D2546" s="56"/>
      <c r="E2546" s="56">
        <v>8.3000000000000004E-2</v>
      </c>
      <c r="F2546">
        <f>Table3[[#This Row],[DivPay]]*4</f>
        <v>0.33200000000000002</v>
      </c>
      <c r="G2546" s="2">
        <f>Table3[[#This Row],[FwdDiv]]/Table3[[#This Row],[SharePrice]]</f>
        <v>7.4041034790365747E-3</v>
      </c>
    </row>
    <row r="2547" spans="2:7" ht="16" x14ac:dyDescent="0.2">
      <c r="B2547" s="57">
        <v>41430</v>
      </c>
      <c r="C2547" s="56">
        <v>44.31</v>
      </c>
      <c r="D2547" s="56"/>
      <c r="E2547" s="56">
        <v>8.3000000000000004E-2</v>
      </c>
      <c r="F2547">
        <f>Table3[[#This Row],[DivPay]]*4</f>
        <v>0.33200000000000002</v>
      </c>
      <c r="G2547" s="2">
        <f>Table3[[#This Row],[FwdDiv]]/Table3[[#This Row],[SharePrice]]</f>
        <v>7.4926653125705258E-3</v>
      </c>
    </row>
    <row r="2548" spans="2:7" ht="16" x14ac:dyDescent="0.2">
      <c r="B2548" s="57">
        <v>41429</v>
      </c>
      <c r="C2548" s="56">
        <v>45.05</v>
      </c>
      <c r="D2548" s="56"/>
      <c r="E2548" s="56">
        <v>8.3000000000000004E-2</v>
      </c>
      <c r="F2548">
        <f>Table3[[#This Row],[DivPay]]*4</f>
        <v>0.33200000000000002</v>
      </c>
      <c r="G2548" s="2">
        <f>Table3[[#This Row],[FwdDiv]]/Table3[[#This Row],[SharePrice]]</f>
        <v>7.3695893451720318E-3</v>
      </c>
    </row>
    <row r="2549" spans="2:7" ht="16" x14ac:dyDescent="0.2">
      <c r="B2549" s="57">
        <v>41428</v>
      </c>
      <c r="C2549" s="56">
        <v>45.05</v>
      </c>
      <c r="D2549" s="56"/>
      <c r="E2549" s="56">
        <v>8.3000000000000004E-2</v>
      </c>
      <c r="F2549">
        <f>Table3[[#This Row],[DivPay]]*4</f>
        <v>0.33200000000000002</v>
      </c>
      <c r="G2549" s="2">
        <f>Table3[[#This Row],[FwdDiv]]/Table3[[#This Row],[SharePrice]]</f>
        <v>7.3695893451720318E-3</v>
      </c>
    </row>
    <row r="2550" spans="2:7" ht="16" x14ac:dyDescent="0.2">
      <c r="B2550" s="57">
        <v>41425</v>
      </c>
      <c r="C2550" s="56">
        <v>44.54</v>
      </c>
      <c r="D2550" s="56"/>
      <c r="E2550" s="56">
        <v>8.3000000000000004E-2</v>
      </c>
      <c r="F2550">
        <f>Table3[[#This Row],[DivPay]]*4</f>
        <v>0.33200000000000002</v>
      </c>
      <c r="G2550" s="2">
        <f>Table3[[#This Row],[FwdDiv]]/Table3[[#This Row],[SharePrice]]</f>
        <v>7.4539739559946125E-3</v>
      </c>
    </row>
    <row r="2551" spans="2:7" ht="16" x14ac:dyDescent="0.2">
      <c r="B2551" s="57">
        <v>41424</v>
      </c>
      <c r="C2551" s="56">
        <v>45.26</v>
      </c>
      <c r="D2551" s="56"/>
      <c r="E2551" s="56">
        <v>8.3000000000000004E-2</v>
      </c>
      <c r="F2551">
        <f>Table3[[#This Row],[DivPay]]*4</f>
        <v>0.33200000000000002</v>
      </c>
      <c r="G2551" s="2">
        <f>Table3[[#This Row],[FwdDiv]]/Table3[[#This Row],[SharePrice]]</f>
        <v>7.3353954927087945E-3</v>
      </c>
    </row>
    <row r="2552" spans="2:7" ht="16" x14ac:dyDescent="0.2">
      <c r="B2552" s="57">
        <v>41423</v>
      </c>
      <c r="C2552" s="56">
        <v>44.54</v>
      </c>
      <c r="D2552" s="56"/>
      <c r="E2552" s="56">
        <v>8.3000000000000004E-2</v>
      </c>
      <c r="F2552">
        <f>Table3[[#This Row],[DivPay]]*4</f>
        <v>0.33200000000000002</v>
      </c>
      <c r="G2552" s="2">
        <f>Table3[[#This Row],[FwdDiv]]/Table3[[#This Row],[SharePrice]]</f>
        <v>7.4539739559946125E-3</v>
      </c>
    </row>
    <row r="2553" spans="2:7" ht="16" x14ac:dyDescent="0.2">
      <c r="B2553" s="57">
        <v>41422</v>
      </c>
      <c r="C2553" s="56">
        <v>45.01</v>
      </c>
      <c r="D2553" s="56"/>
      <c r="E2553" s="56">
        <v>8.3000000000000004E-2</v>
      </c>
      <c r="F2553">
        <f>Table3[[#This Row],[DivPay]]*4</f>
        <v>0.33200000000000002</v>
      </c>
      <c r="G2553" s="2">
        <f>Table3[[#This Row],[FwdDiv]]/Table3[[#This Row],[SharePrice]]</f>
        <v>7.376138635858699E-3</v>
      </c>
    </row>
    <row r="2554" spans="2:7" ht="16" x14ac:dyDescent="0.2">
      <c r="B2554" s="57">
        <v>41418</v>
      </c>
      <c r="C2554" s="56">
        <v>45.11</v>
      </c>
      <c r="D2554" s="56"/>
      <c r="E2554" s="56">
        <v>8.3000000000000004E-2</v>
      </c>
      <c r="F2554">
        <f>Table3[[#This Row],[DivPay]]*4</f>
        <v>0.33200000000000002</v>
      </c>
      <c r="G2554" s="2">
        <f>Table3[[#This Row],[FwdDiv]]/Table3[[#This Row],[SharePrice]]</f>
        <v>7.3597871868765243E-3</v>
      </c>
    </row>
    <row r="2555" spans="2:7" ht="16" x14ac:dyDescent="0.2">
      <c r="B2555" s="57">
        <v>41417</v>
      </c>
      <c r="C2555" s="56">
        <v>44.53</v>
      </c>
      <c r="D2555" s="56"/>
      <c r="E2555" s="56">
        <v>8.3000000000000004E-2</v>
      </c>
      <c r="F2555">
        <f>Table3[[#This Row],[DivPay]]*4</f>
        <v>0.33200000000000002</v>
      </c>
      <c r="G2555" s="2">
        <f>Table3[[#This Row],[FwdDiv]]/Table3[[#This Row],[SharePrice]]</f>
        <v>7.4556478778351675E-3</v>
      </c>
    </row>
    <row r="2556" spans="2:7" ht="16" x14ac:dyDescent="0.2">
      <c r="B2556" s="57">
        <v>41416</v>
      </c>
      <c r="C2556" s="56">
        <v>45.04</v>
      </c>
      <c r="D2556" s="56"/>
      <c r="E2556" s="56">
        <v>8.3000000000000004E-2</v>
      </c>
      <c r="F2556">
        <f>Table3[[#This Row],[DivPay]]*4</f>
        <v>0.33200000000000002</v>
      </c>
      <c r="G2556" s="2">
        <f>Table3[[#This Row],[FwdDiv]]/Table3[[#This Row],[SharePrice]]</f>
        <v>7.371225577264654E-3</v>
      </c>
    </row>
    <row r="2557" spans="2:7" ht="16" x14ac:dyDescent="0.2">
      <c r="B2557" s="57">
        <v>41415</v>
      </c>
      <c r="C2557" s="56">
        <v>45.39</v>
      </c>
      <c r="D2557" s="56"/>
      <c r="E2557" s="56">
        <v>8.3000000000000004E-2</v>
      </c>
      <c r="F2557">
        <f>Table3[[#This Row],[DivPay]]*4</f>
        <v>0.33200000000000002</v>
      </c>
      <c r="G2557" s="2">
        <f>Table3[[#This Row],[FwdDiv]]/Table3[[#This Row],[SharePrice]]</f>
        <v>7.3143864287287955E-3</v>
      </c>
    </row>
    <row r="2558" spans="2:7" ht="16" x14ac:dyDescent="0.2">
      <c r="B2558" s="57">
        <v>41414</v>
      </c>
      <c r="C2558" s="56">
        <v>45.4</v>
      </c>
      <c r="D2558" s="56"/>
      <c r="E2558" s="56">
        <v>8.3000000000000004E-2</v>
      </c>
      <c r="F2558">
        <f>Table3[[#This Row],[DivPay]]*4</f>
        <v>0.33200000000000002</v>
      </c>
      <c r="G2558" s="2">
        <f>Table3[[#This Row],[FwdDiv]]/Table3[[#This Row],[SharePrice]]</f>
        <v>7.3127753303964763E-3</v>
      </c>
    </row>
    <row r="2559" spans="2:7" ht="16" x14ac:dyDescent="0.2">
      <c r="B2559" s="57">
        <v>41411</v>
      </c>
      <c r="C2559" s="56">
        <v>46.14</v>
      </c>
      <c r="D2559" s="56"/>
      <c r="E2559" s="56">
        <v>8.3000000000000004E-2</v>
      </c>
      <c r="F2559">
        <f>Table3[[#This Row],[DivPay]]*4</f>
        <v>0.33200000000000002</v>
      </c>
      <c r="G2559" s="2">
        <f>Table3[[#This Row],[FwdDiv]]/Table3[[#This Row],[SharePrice]]</f>
        <v>7.1954919809276117E-3</v>
      </c>
    </row>
    <row r="2560" spans="2:7" ht="16" x14ac:dyDescent="0.2">
      <c r="B2560" s="57">
        <v>41410</v>
      </c>
      <c r="C2560" s="56">
        <v>44.95</v>
      </c>
      <c r="D2560" s="56"/>
      <c r="E2560" s="56">
        <v>8.3000000000000004E-2</v>
      </c>
      <c r="F2560">
        <f>Table3[[#This Row],[DivPay]]*4</f>
        <v>0.33200000000000002</v>
      </c>
      <c r="G2560" s="2">
        <f>Table3[[#This Row],[FwdDiv]]/Table3[[#This Row],[SharePrice]]</f>
        <v>7.3859844271412676E-3</v>
      </c>
    </row>
    <row r="2561" spans="2:7" ht="16" x14ac:dyDescent="0.2">
      <c r="B2561" s="57">
        <v>41409</v>
      </c>
      <c r="C2561" s="56">
        <v>45.44</v>
      </c>
      <c r="D2561" s="56">
        <v>8.3000000000000004E-2</v>
      </c>
      <c r="E2561" s="56">
        <v>8.3000000000000004E-2</v>
      </c>
      <c r="F2561">
        <f>Table3[[#This Row],[DivPay]]*4</f>
        <v>0.33200000000000002</v>
      </c>
      <c r="G2561" s="2">
        <f>Table3[[#This Row],[FwdDiv]]/Table3[[#This Row],[SharePrice]]</f>
        <v>7.3063380281690148E-3</v>
      </c>
    </row>
    <row r="2562" spans="2:7" ht="16" x14ac:dyDescent="0.2">
      <c r="B2562" s="57">
        <v>41408</v>
      </c>
      <c r="C2562" s="56">
        <v>45.08</v>
      </c>
      <c r="D2562" s="56"/>
      <c r="E2562" s="56">
        <v>8.3000000000000004E-2</v>
      </c>
      <c r="F2562">
        <f>Table3[[#This Row],[DivPay]]*4</f>
        <v>0.33200000000000002</v>
      </c>
      <c r="G2562" s="2">
        <f>Table3[[#This Row],[FwdDiv]]/Table3[[#This Row],[SharePrice]]</f>
        <v>7.364685004436558E-3</v>
      </c>
    </row>
    <row r="2563" spans="2:7" ht="16" x14ac:dyDescent="0.2">
      <c r="B2563" s="57">
        <v>41407</v>
      </c>
      <c r="C2563" s="56">
        <v>44.73</v>
      </c>
      <c r="D2563" s="56"/>
      <c r="E2563" s="56">
        <v>8.3000000000000004E-2</v>
      </c>
      <c r="F2563">
        <f>Table3[[#This Row],[DivPay]]*4</f>
        <v>0.33200000000000002</v>
      </c>
      <c r="G2563" s="2">
        <f>Table3[[#This Row],[FwdDiv]]/Table3[[#This Row],[SharePrice]]</f>
        <v>7.4223116476637612E-3</v>
      </c>
    </row>
    <row r="2564" spans="2:7" ht="16" x14ac:dyDescent="0.2">
      <c r="B2564" s="57">
        <v>41404</v>
      </c>
      <c r="C2564" s="56">
        <v>44.69</v>
      </c>
      <c r="D2564" s="56"/>
      <c r="E2564" s="56">
        <v>8.3000000000000004E-2</v>
      </c>
      <c r="F2564">
        <f>Table3[[#This Row],[DivPay]]*4</f>
        <v>0.33200000000000002</v>
      </c>
      <c r="G2564" s="2">
        <f>Table3[[#This Row],[FwdDiv]]/Table3[[#This Row],[SharePrice]]</f>
        <v>7.4289550234951903E-3</v>
      </c>
    </row>
    <row r="2565" spans="2:7" ht="16" x14ac:dyDescent="0.2">
      <c r="B2565" s="57">
        <v>41403</v>
      </c>
      <c r="C2565" s="56">
        <v>44.65</v>
      </c>
      <c r="D2565" s="56"/>
      <c r="E2565" s="56">
        <v>8.3000000000000004E-2</v>
      </c>
      <c r="F2565">
        <f>Table3[[#This Row],[DivPay]]*4</f>
        <v>0.33200000000000002</v>
      </c>
      <c r="G2565" s="2">
        <f>Table3[[#This Row],[FwdDiv]]/Table3[[#This Row],[SharePrice]]</f>
        <v>7.4356103023516243E-3</v>
      </c>
    </row>
    <row r="2566" spans="2:7" ht="16" x14ac:dyDescent="0.2">
      <c r="B2566" s="57">
        <v>41402</v>
      </c>
      <c r="C2566" s="56">
        <v>44.82</v>
      </c>
      <c r="D2566" s="56"/>
      <c r="E2566" s="56">
        <v>8.3000000000000004E-2</v>
      </c>
      <c r="F2566">
        <f>Table3[[#This Row],[DivPay]]*4</f>
        <v>0.33200000000000002</v>
      </c>
      <c r="G2566" s="2">
        <f>Table3[[#This Row],[FwdDiv]]/Table3[[#This Row],[SharePrice]]</f>
        <v>7.4074074074074077E-3</v>
      </c>
    </row>
    <row r="2567" spans="2:7" ht="16" x14ac:dyDescent="0.2">
      <c r="B2567" s="57">
        <v>41401</v>
      </c>
      <c r="C2567" s="56">
        <v>44.95</v>
      </c>
      <c r="D2567" s="56"/>
      <c r="E2567" s="56">
        <v>8.3000000000000004E-2</v>
      </c>
      <c r="F2567">
        <f>Table3[[#This Row],[DivPay]]*4</f>
        <v>0.33200000000000002</v>
      </c>
      <c r="G2567" s="2">
        <f>Table3[[#This Row],[FwdDiv]]/Table3[[#This Row],[SharePrice]]</f>
        <v>7.3859844271412676E-3</v>
      </c>
    </row>
    <row r="2568" spans="2:7" ht="16" x14ac:dyDescent="0.2">
      <c r="B2568" s="57">
        <v>41400</v>
      </c>
      <c r="C2568" s="56">
        <v>44.72</v>
      </c>
      <c r="D2568" s="56"/>
      <c r="E2568" s="56">
        <v>8.3000000000000004E-2</v>
      </c>
      <c r="F2568">
        <f>Table3[[#This Row],[DivPay]]*4</f>
        <v>0.33200000000000002</v>
      </c>
      <c r="G2568" s="2">
        <f>Table3[[#This Row],[FwdDiv]]/Table3[[#This Row],[SharePrice]]</f>
        <v>7.4239713774597498E-3</v>
      </c>
    </row>
    <row r="2569" spans="2:7" ht="16" x14ac:dyDescent="0.2">
      <c r="B2569" s="57">
        <v>41397</v>
      </c>
      <c r="C2569" s="56">
        <v>44.89</v>
      </c>
      <c r="D2569" s="56"/>
      <c r="E2569" s="56">
        <v>8.3000000000000004E-2</v>
      </c>
      <c r="F2569">
        <f>Table3[[#This Row],[DivPay]]*4</f>
        <v>0.33200000000000002</v>
      </c>
      <c r="G2569" s="2">
        <f>Table3[[#This Row],[FwdDiv]]/Table3[[#This Row],[SharePrice]]</f>
        <v>7.3958565382045002E-3</v>
      </c>
    </row>
    <row r="2570" spans="2:7" ht="16" x14ac:dyDescent="0.2">
      <c r="B2570" s="57">
        <v>41396</v>
      </c>
      <c r="C2570" s="56">
        <v>43.85</v>
      </c>
      <c r="D2570" s="56"/>
      <c r="E2570" s="56">
        <v>8.3000000000000004E-2</v>
      </c>
      <c r="F2570">
        <f>Table3[[#This Row],[DivPay]]*4</f>
        <v>0.33200000000000002</v>
      </c>
      <c r="G2570" s="2">
        <f>Table3[[#This Row],[FwdDiv]]/Table3[[#This Row],[SharePrice]]</f>
        <v>7.5712656784492592E-3</v>
      </c>
    </row>
    <row r="2571" spans="2:7" ht="16" x14ac:dyDescent="0.2">
      <c r="B2571" s="57">
        <v>41395</v>
      </c>
      <c r="C2571" s="56">
        <v>41.51</v>
      </c>
      <c r="D2571" s="56"/>
      <c r="E2571" s="56">
        <v>8.3000000000000004E-2</v>
      </c>
      <c r="F2571">
        <f>Table3[[#This Row],[DivPay]]*4</f>
        <v>0.33200000000000002</v>
      </c>
      <c r="G2571" s="2">
        <f>Table3[[#This Row],[FwdDiv]]/Table3[[#This Row],[SharePrice]]</f>
        <v>7.9980727535533622E-3</v>
      </c>
    </row>
    <row r="2572" spans="2:7" ht="16" x14ac:dyDescent="0.2">
      <c r="B2572" s="57">
        <v>41394</v>
      </c>
      <c r="C2572" s="56">
        <v>42.12</v>
      </c>
      <c r="D2572" s="56"/>
      <c r="E2572" s="56">
        <v>8.3000000000000004E-2</v>
      </c>
      <c r="F2572">
        <f>Table3[[#This Row],[DivPay]]*4</f>
        <v>0.33200000000000002</v>
      </c>
      <c r="G2572" s="2">
        <f>Table3[[#This Row],[FwdDiv]]/Table3[[#This Row],[SharePrice]]</f>
        <v>7.8822412155745494E-3</v>
      </c>
    </row>
    <row r="2573" spans="2:7" ht="16" x14ac:dyDescent="0.2">
      <c r="B2573" s="57">
        <v>41393</v>
      </c>
      <c r="C2573" s="56">
        <v>41.98</v>
      </c>
      <c r="D2573" s="56"/>
      <c r="E2573" s="56">
        <v>8.3000000000000004E-2</v>
      </c>
      <c r="F2573">
        <f>Table3[[#This Row],[DivPay]]*4</f>
        <v>0.33200000000000002</v>
      </c>
      <c r="G2573" s="2">
        <f>Table3[[#This Row],[FwdDiv]]/Table3[[#This Row],[SharePrice]]</f>
        <v>7.9085278704144838E-3</v>
      </c>
    </row>
    <row r="2574" spans="2:7" ht="16" x14ac:dyDescent="0.2">
      <c r="B2574" s="57">
        <v>41390</v>
      </c>
      <c r="C2574" s="56">
        <v>41.81</v>
      </c>
      <c r="D2574" s="56"/>
      <c r="E2574" s="56">
        <v>8.3000000000000004E-2</v>
      </c>
      <c r="F2574">
        <f>Table3[[#This Row],[DivPay]]*4</f>
        <v>0.33200000000000002</v>
      </c>
      <c r="G2574" s="2">
        <f>Table3[[#This Row],[FwdDiv]]/Table3[[#This Row],[SharePrice]]</f>
        <v>7.9406840468787369E-3</v>
      </c>
    </row>
    <row r="2575" spans="2:7" ht="16" x14ac:dyDescent="0.2">
      <c r="B2575" s="57">
        <v>41389</v>
      </c>
      <c r="C2575" s="56">
        <v>42.19</v>
      </c>
      <c r="D2575" s="56"/>
      <c r="E2575" s="56">
        <v>8.3000000000000004E-2</v>
      </c>
      <c r="F2575">
        <f>Table3[[#This Row],[DivPay]]*4</f>
        <v>0.33200000000000002</v>
      </c>
      <c r="G2575" s="2">
        <f>Table3[[#This Row],[FwdDiv]]/Table3[[#This Row],[SharePrice]]</f>
        <v>7.8691633088409582E-3</v>
      </c>
    </row>
    <row r="2576" spans="2:7" ht="16" x14ac:dyDescent="0.2">
      <c r="B2576" s="57">
        <v>41388</v>
      </c>
      <c r="C2576" s="56">
        <v>41.77</v>
      </c>
      <c r="D2576" s="56"/>
      <c r="E2576" s="56">
        <v>8.3000000000000004E-2</v>
      </c>
      <c r="F2576">
        <f>Table3[[#This Row],[DivPay]]*4</f>
        <v>0.33200000000000002</v>
      </c>
      <c r="G2576" s="2">
        <f>Table3[[#This Row],[FwdDiv]]/Table3[[#This Row],[SharePrice]]</f>
        <v>7.9482882451520232E-3</v>
      </c>
    </row>
    <row r="2577" spans="2:7" ht="16" x14ac:dyDescent="0.2">
      <c r="B2577" s="57">
        <v>41387</v>
      </c>
      <c r="C2577" s="56">
        <v>41.42</v>
      </c>
      <c r="D2577" s="56"/>
      <c r="E2577" s="56">
        <v>8.3000000000000004E-2</v>
      </c>
      <c r="F2577">
        <f>Table3[[#This Row],[DivPay]]*4</f>
        <v>0.33200000000000002</v>
      </c>
      <c r="G2577" s="2">
        <f>Table3[[#This Row],[FwdDiv]]/Table3[[#This Row],[SharePrice]]</f>
        <v>8.0154514727184944E-3</v>
      </c>
    </row>
    <row r="2578" spans="2:7" ht="16" x14ac:dyDescent="0.2">
      <c r="B2578" s="57">
        <v>41386</v>
      </c>
      <c r="C2578" s="56">
        <v>40.880000000000003</v>
      </c>
      <c r="D2578" s="56"/>
      <c r="E2578" s="56">
        <v>8.3000000000000004E-2</v>
      </c>
      <c r="F2578">
        <f>Table3[[#This Row],[DivPay]]*4</f>
        <v>0.33200000000000002</v>
      </c>
      <c r="G2578" s="2">
        <f>Table3[[#This Row],[FwdDiv]]/Table3[[#This Row],[SharePrice]]</f>
        <v>8.1213307240704507E-3</v>
      </c>
    </row>
    <row r="2579" spans="2:7" ht="16" x14ac:dyDescent="0.2">
      <c r="B2579" s="57">
        <v>41383</v>
      </c>
      <c r="C2579" s="56">
        <v>40.99</v>
      </c>
      <c r="D2579" s="56"/>
      <c r="E2579" s="56">
        <v>8.3000000000000004E-2</v>
      </c>
      <c r="F2579">
        <f>Table3[[#This Row],[DivPay]]*4</f>
        <v>0.33200000000000002</v>
      </c>
      <c r="G2579" s="2">
        <f>Table3[[#This Row],[FwdDiv]]/Table3[[#This Row],[SharePrice]]</f>
        <v>8.0995364723103203E-3</v>
      </c>
    </row>
    <row r="2580" spans="2:7" ht="16" x14ac:dyDescent="0.2">
      <c r="B2580" s="57">
        <v>41382</v>
      </c>
      <c r="C2580" s="56">
        <v>40.35</v>
      </c>
      <c r="D2580" s="56"/>
      <c r="E2580" s="56">
        <v>8.3000000000000004E-2</v>
      </c>
      <c r="F2580">
        <f>Table3[[#This Row],[DivPay]]*4</f>
        <v>0.33200000000000002</v>
      </c>
      <c r="G2580" s="2">
        <f>Table3[[#This Row],[FwdDiv]]/Table3[[#This Row],[SharePrice]]</f>
        <v>8.2280049566294915E-3</v>
      </c>
    </row>
    <row r="2581" spans="2:7" ht="16" x14ac:dyDescent="0.2">
      <c r="B2581" s="57">
        <v>41381</v>
      </c>
      <c r="C2581" s="56">
        <v>40.56</v>
      </c>
      <c r="D2581" s="56"/>
      <c r="E2581" s="56">
        <v>8.3000000000000004E-2</v>
      </c>
      <c r="F2581">
        <f>Table3[[#This Row],[DivPay]]*4</f>
        <v>0.33200000000000002</v>
      </c>
      <c r="G2581" s="2">
        <f>Table3[[#This Row],[FwdDiv]]/Table3[[#This Row],[SharePrice]]</f>
        <v>8.1854043392504926E-3</v>
      </c>
    </row>
    <row r="2582" spans="2:7" ht="16" x14ac:dyDescent="0.2">
      <c r="B2582" s="57">
        <v>41380</v>
      </c>
      <c r="C2582" s="56">
        <v>41.18</v>
      </c>
      <c r="D2582" s="56"/>
      <c r="E2582" s="56">
        <v>8.3000000000000004E-2</v>
      </c>
      <c r="F2582">
        <f>Table3[[#This Row],[DivPay]]*4</f>
        <v>0.33200000000000002</v>
      </c>
      <c r="G2582" s="2">
        <f>Table3[[#This Row],[FwdDiv]]/Table3[[#This Row],[SharePrice]]</f>
        <v>8.0621661000485675E-3</v>
      </c>
    </row>
    <row r="2583" spans="2:7" ht="16" x14ac:dyDescent="0.2">
      <c r="B2583" s="57">
        <v>41379</v>
      </c>
      <c r="C2583" s="56">
        <v>40.32</v>
      </c>
      <c r="D2583" s="56"/>
      <c r="E2583" s="56">
        <v>8.3000000000000004E-2</v>
      </c>
      <c r="F2583">
        <f>Table3[[#This Row],[DivPay]]*4</f>
        <v>0.33200000000000002</v>
      </c>
      <c r="G2583" s="2">
        <f>Table3[[#This Row],[FwdDiv]]/Table3[[#This Row],[SharePrice]]</f>
        <v>8.2341269841269844E-3</v>
      </c>
    </row>
    <row r="2584" spans="2:7" ht="16" x14ac:dyDescent="0.2">
      <c r="B2584" s="57">
        <v>41376</v>
      </c>
      <c r="C2584" s="56">
        <v>41.44</v>
      </c>
      <c r="D2584" s="56"/>
      <c r="E2584" s="56">
        <v>8.3000000000000004E-2</v>
      </c>
      <c r="F2584">
        <f>Table3[[#This Row],[DivPay]]*4</f>
        <v>0.33200000000000002</v>
      </c>
      <c r="G2584" s="2">
        <f>Table3[[#This Row],[FwdDiv]]/Table3[[#This Row],[SharePrice]]</f>
        <v>8.0115830115830133E-3</v>
      </c>
    </row>
    <row r="2585" spans="2:7" ht="16" x14ac:dyDescent="0.2">
      <c r="B2585" s="57">
        <v>41375</v>
      </c>
      <c r="C2585" s="56">
        <v>41.91</v>
      </c>
      <c r="D2585" s="56"/>
      <c r="E2585" s="56">
        <v>8.3000000000000004E-2</v>
      </c>
      <c r="F2585">
        <f>Table3[[#This Row],[DivPay]]*4</f>
        <v>0.33200000000000002</v>
      </c>
      <c r="G2585" s="2">
        <f>Table3[[#This Row],[FwdDiv]]/Table3[[#This Row],[SharePrice]]</f>
        <v>7.9217370555953251E-3</v>
      </c>
    </row>
    <row r="2586" spans="2:7" ht="16" x14ac:dyDescent="0.2">
      <c r="B2586" s="57">
        <v>41374</v>
      </c>
      <c r="C2586" s="56">
        <v>41.75</v>
      </c>
      <c r="D2586" s="56"/>
      <c r="E2586" s="56">
        <v>8.3000000000000004E-2</v>
      </c>
      <c r="F2586">
        <f>Table3[[#This Row],[DivPay]]*4</f>
        <v>0.33200000000000002</v>
      </c>
      <c r="G2586" s="2">
        <f>Table3[[#This Row],[FwdDiv]]/Table3[[#This Row],[SharePrice]]</f>
        <v>7.9520958083832347E-3</v>
      </c>
    </row>
    <row r="2587" spans="2:7" ht="16" x14ac:dyDescent="0.2">
      <c r="B2587" s="57">
        <v>41373</v>
      </c>
      <c r="C2587" s="56">
        <v>41.19</v>
      </c>
      <c r="D2587" s="56"/>
      <c r="E2587" s="56">
        <v>8.3000000000000004E-2</v>
      </c>
      <c r="F2587">
        <f>Table3[[#This Row],[DivPay]]*4</f>
        <v>0.33200000000000002</v>
      </c>
      <c r="G2587" s="2">
        <f>Table3[[#This Row],[FwdDiv]]/Table3[[#This Row],[SharePrice]]</f>
        <v>8.0602087885409089E-3</v>
      </c>
    </row>
    <row r="2588" spans="2:7" ht="16" x14ac:dyDescent="0.2">
      <c r="B2588" s="57">
        <v>41372</v>
      </c>
      <c r="C2588" s="56">
        <v>41.57</v>
      </c>
      <c r="D2588" s="56"/>
      <c r="E2588" s="56">
        <v>8.3000000000000004E-2</v>
      </c>
      <c r="F2588">
        <f>Table3[[#This Row],[DivPay]]*4</f>
        <v>0.33200000000000002</v>
      </c>
      <c r="G2588" s="2">
        <f>Table3[[#This Row],[FwdDiv]]/Table3[[#This Row],[SharePrice]]</f>
        <v>7.9865287466923257E-3</v>
      </c>
    </row>
    <row r="2589" spans="2:7" ht="16" x14ac:dyDescent="0.2">
      <c r="B2589" s="57">
        <v>41369</v>
      </c>
      <c r="C2589" s="56">
        <v>41.29</v>
      </c>
      <c r="D2589" s="56"/>
      <c r="E2589" s="56">
        <v>8.3000000000000004E-2</v>
      </c>
      <c r="F2589">
        <f>Table3[[#This Row],[DivPay]]*4</f>
        <v>0.33200000000000002</v>
      </c>
      <c r="G2589" s="2">
        <f>Table3[[#This Row],[FwdDiv]]/Table3[[#This Row],[SharePrice]]</f>
        <v>8.0406878178735774E-3</v>
      </c>
    </row>
    <row r="2590" spans="2:7" ht="16" x14ac:dyDescent="0.2">
      <c r="B2590" s="57">
        <v>41368</v>
      </c>
      <c r="C2590" s="56">
        <v>41.62</v>
      </c>
      <c r="D2590" s="56"/>
      <c r="E2590" s="56">
        <v>8.3000000000000004E-2</v>
      </c>
      <c r="F2590">
        <f>Table3[[#This Row],[DivPay]]*4</f>
        <v>0.33200000000000002</v>
      </c>
      <c r="G2590" s="2">
        <f>Table3[[#This Row],[FwdDiv]]/Table3[[#This Row],[SharePrice]]</f>
        <v>7.9769341662662193E-3</v>
      </c>
    </row>
    <row r="2591" spans="2:7" ht="16" x14ac:dyDescent="0.2">
      <c r="B2591" s="57">
        <v>41367</v>
      </c>
      <c r="C2591" s="56">
        <v>41.19</v>
      </c>
      <c r="D2591" s="56"/>
      <c r="E2591" s="56">
        <v>8.3000000000000004E-2</v>
      </c>
      <c r="F2591">
        <f>Table3[[#This Row],[DivPay]]*4</f>
        <v>0.33200000000000002</v>
      </c>
      <c r="G2591" s="2">
        <f>Table3[[#This Row],[FwdDiv]]/Table3[[#This Row],[SharePrice]]</f>
        <v>8.0602087885409089E-3</v>
      </c>
    </row>
    <row r="2592" spans="2:7" ht="16" x14ac:dyDescent="0.2">
      <c r="B2592" s="57">
        <v>41366</v>
      </c>
      <c r="C2592" s="56">
        <v>41.99</v>
      </c>
      <c r="D2592" s="56"/>
      <c r="E2592" s="56">
        <v>8.3000000000000004E-2</v>
      </c>
      <c r="F2592">
        <f>Table3[[#This Row],[DivPay]]*4</f>
        <v>0.33200000000000002</v>
      </c>
      <c r="G2592" s="2">
        <f>Table3[[#This Row],[FwdDiv]]/Table3[[#This Row],[SharePrice]]</f>
        <v>7.906644439152179E-3</v>
      </c>
    </row>
    <row r="2593" spans="2:7" ht="16" x14ac:dyDescent="0.2">
      <c r="B2593" s="57">
        <v>41365</v>
      </c>
      <c r="C2593" s="56">
        <v>41.84</v>
      </c>
      <c r="D2593" s="56"/>
      <c r="E2593" s="56">
        <v>8.3000000000000004E-2</v>
      </c>
      <c r="F2593">
        <f>Table3[[#This Row],[DivPay]]*4</f>
        <v>0.33200000000000002</v>
      </c>
      <c r="G2593" s="2">
        <f>Table3[[#This Row],[FwdDiv]]/Table3[[#This Row],[SharePrice]]</f>
        <v>7.9349904397705544E-3</v>
      </c>
    </row>
    <row r="2594" spans="2:7" ht="16" x14ac:dyDescent="0.2">
      <c r="B2594" s="57">
        <v>41361</v>
      </c>
      <c r="C2594" s="56">
        <v>42.46</v>
      </c>
      <c r="D2594" s="56"/>
      <c r="E2594" s="56">
        <v>8.3000000000000004E-2</v>
      </c>
      <c r="F2594">
        <f>Table3[[#This Row],[DivPay]]*4</f>
        <v>0.33200000000000002</v>
      </c>
      <c r="G2594" s="2">
        <f>Table3[[#This Row],[FwdDiv]]/Table3[[#This Row],[SharePrice]]</f>
        <v>7.8191238813000476E-3</v>
      </c>
    </row>
    <row r="2595" spans="2:7" ht="16" x14ac:dyDescent="0.2">
      <c r="B2595" s="57">
        <v>41360</v>
      </c>
      <c r="C2595" s="56">
        <v>42.17</v>
      </c>
      <c r="D2595" s="56"/>
      <c r="E2595" s="56">
        <v>8.3000000000000004E-2</v>
      </c>
      <c r="F2595">
        <f>Table3[[#This Row],[DivPay]]*4</f>
        <v>0.33200000000000002</v>
      </c>
      <c r="G2595" s="2">
        <f>Table3[[#This Row],[FwdDiv]]/Table3[[#This Row],[SharePrice]]</f>
        <v>7.8728954232866969E-3</v>
      </c>
    </row>
    <row r="2596" spans="2:7" ht="16" x14ac:dyDescent="0.2">
      <c r="B2596" s="57">
        <v>41359</v>
      </c>
      <c r="C2596" s="56">
        <v>41.87</v>
      </c>
      <c r="D2596" s="56"/>
      <c r="E2596" s="56">
        <v>8.3000000000000004E-2</v>
      </c>
      <c r="F2596">
        <f>Table3[[#This Row],[DivPay]]*4</f>
        <v>0.33200000000000002</v>
      </c>
      <c r="G2596" s="2">
        <f>Table3[[#This Row],[FwdDiv]]/Table3[[#This Row],[SharePrice]]</f>
        <v>7.9293049916407937E-3</v>
      </c>
    </row>
    <row r="2597" spans="2:7" ht="16" x14ac:dyDescent="0.2">
      <c r="B2597" s="57">
        <v>41358</v>
      </c>
      <c r="C2597" s="56">
        <v>41</v>
      </c>
      <c r="D2597" s="56"/>
      <c r="E2597" s="56">
        <v>8.3000000000000004E-2</v>
      </c>
      <c r="F2597">
        <f>Table3[[#This Row],[DivPay]]*4</f>
        <v>0.33200000000000002</v>
      </c>
      <c r="G2597" s="2">
        <f>Table3[[#This Row],[FwdDiv]]/Table3[[#This Row],[SharePrice]]</f>
        <v>8.0975609756097564E-3</v>
      </c>
    </row>
    <row r="2598" spans="2:7" ht="16" x14ac:dyDescent="0.2">
      <c r="B2598" s="57">
        <v>41355</v>
      </c>
      <c r="C2598" s="56">
        <v>40.020000000000003</v>
      </c>
      <c r="D2598" s="56"/>
      <c r="E2598" s="56">
        <v>8.3000000000000004E-2</v>
      </c>
      <c r="F2598">
        <f>Table3[[#This Row],[DivPay]]*4</f>
        <v>0.33200000000000002</v>
      </c>
      <c r="G2598" s="2">
        <f>Table3[[#This Row],[FwdDiv]]/Table3[[#This Row],[SharePrice]]</f>
        <v>8.2958520739630191E-3</v>
      </c>
    </row>
    <row r="2599" spans="2:7" ht="16" x14ac:dyDescent="0.2">
      <c r="B2599" s="57">
        <v>41354</v>
      </c>
      <c r="C2599" s="56">
        <v>39.450000000000003</v>
      </c>
      <c r="D2599" s="56"/>
      <c r="E2599" s="56">
        <v>8.3000000000000004E-2</v>
      </c>
      <c r="F2599">
        <f>Table3[[#This Row],[DivPay]]*4</f>
        <v>0.33200000000000002</v>
      </c>
      <c r="G2599" s="2">
        <f>Table3[[#This Row],[FwdDiv]]/Table3[[#This Row],[SharePrice]]</f>
        <v>8.4157160963244607E-3</v>
      </c>
    </row>
    <row r="2600" spans="2:7" ht="16" x14ac:dyDescent="0.2">
      <c r="B2600" s="57">
        <v>41353</v>
      </c>
      <c r="C2600" s="56">
        <v>39.83</v>
      </c>
      <c r="D2600" s="56"/>
      <c r="E2600" s="56">
        <v>8.3000000000000004E-2</v>
      </c>
      <c r="F2600">
        <f>Table3[[#This Row],[DivPay]]*4</f>
        <v>0.33200000000000002</v>
      </c>
      <c r="G2600" s="2">
        <f>Table3[[#This Row],[FwdDiv]]/Table3[[#This Row],[SharePrice]]</f>
        <v>8.3354255586241526E-3</v>
      </c>
    </row>
    <row r="2601" spans="2:7" ht="16" x14ac:dyDescent="0.2">
      <c r="B2601" s="57">
        <v>41352</v>
      </c>
      <c r="C2601" s="56">
        <v>39</v>
      </c>
      <c r="D2601" s="56"/>
      <c r="E2601" s="56">
        <v>8.3000000000000004E-2</v>
      </c>
      <c r="F2601">
        <f>Table3[[#This Row],[DivPay]]*4</f>
        <v>0.33200000000000002</v>
      </c>
      <c r="G2601" s="2">
        <f>Table3[[#This Row],[FwdDiv]]/Table3[[#This Row],[SharePrice]]</f>
        <v>8.5128205128205126E-3</v>
      </c>
    </row>
    <row r="2602" spans="2:7" ht="16" x14ac:dyDescent="0.2">
      <c r="B2602" s="57">
        <v>41351</v>
      </c>
      <c r="C2602" s="56">
        <v>39.520000000000003</v>
      </c>
      <c r="D2602" s="56"/>
      <c r="E2602" s="56">
        <v>8.3000000000000004E-2</v>
      </c>
      <c r="F2602">
        <f>Table3[[#This Row],[DivPay]]*4</f>
        <v>0.33200000000000002</v>
      </c>
      <c r="G2602" s="2">
        <f>Table3[[#This Row],[FwdDiv]]/Table3[[#This Row],[SharePrice]]</f>
        <v>8.4008097165991901E-3</v>
      </c>
    </row>
    <row r="2603" spans="2:7" ht="16" x14ac:dyDescent="0.2">
      <c r="B2603" s="57">
        <v>41348</v>
      </c>
      <c r="C2603" s="56">
        <v>39.64</v>
      </c>
      <c r="D2603" s="56"/>
      <c r="E2603" s="56">
        <v>8.3000000000000004E-2</v>
      </c>
      <c r="F2603">
        <f>Table3[[#This Row],[DivPay]]*4</f>
        <v>0.33200000000000002</v>
      </c>
      <c r="G2603" s="2">
        <f>Table3[[#This Row],[FwdDiv]]/Table3[[#This Row],[SharePrice]]</f>
        <v>8.3753784056508577E-3</v>
      </c>
    </row>
    <row r="2604" spans="2:7" ht="16" x14ac:dyDescent="0.2">
      <c r="B2604" s="57">
        <v>41347</v>
      </c>
      <c r="C2604" s="56">
        <v>40.17</v>
      </c>
      <c r="D2604" s="56"/>
      <c r="E2604" s="56">
        <v>8.3000000000000004E-2</v>
      </c>
      <c r="F2604">
        <f>Table3[[#This Row],[DivPay]]*4</f>
        <v>0.33200000000000002</v>
      </c>
      <c r="G2604" s="2">
        <f>Table3[[#This Row],[FwdDiv]]/Table3[[#This Row],[SharePrice]]</f>
        <v>8.2648742842917605E-3</v>
      </c>
    </row>
    <row r="2605" spans="2:7" ht="16" x14ac:dyDescent="0.2">
      <c r="B2605" s="57">
        <v>41346</v>
      </c>
      <c r="C2605" s="56">
        <v>39.840000000000003</v>
      </c>
      <c r="D2605" s="56"/>
      <c r="E2605" s="56">
        <v>8.3000000000000004E-2</v>
      </c>
      <c r="F2605">
        <f>Table3[[#This Row],[DivPay]]*4</f>
        <v>0.33200000000000002</v>
      </c>
      <c r="G2605" s="2">
        <f>Table3[[#This Row],[FwdDiv]]/Table3[[#This Row],[SharePrice]]</f>
        <v>8.3333333333333332E-3</v>
      </c>
    </row>
    <row r="2606" spans="2:7" ht="16" x14ac:dyDescent="0.2">
      <c r="B2606" s="57">
        <v>41345</v>
      </c>
      <c r="C2606" s="56">
        <v>39.950000000000003</v>
      </c>
      <c r="D2606" s="56"/>
      <c r="E2606" s="56">
        <v>8.3000000000000004E-2</v>
      </c>
      <c r="F2606">
        <f>Table3[[#This Row],[DivPay]]*4</f>
        <v>0.33200000000000002</v>
      </c>
      <c r="G2606" s="2">
        <f>Table3[[#This Row],[FwdDiv]]/Table3[[#This Row],[SharePrice]]</f>
        <v>8.3103879849812257E-3</v>
      </c>
    </row>
    <row r="2607" spans="2:7" ht="16" x14ac:dyDescent="0.2">
      <c r="B2607" s="57">
        <v>41344</v>
      </c>
      <c r="C2607" s="56">
        <v>40.299999999999997</v>
      </c>
      <c r="D2607" s="56"/>
      <c r="E2607" s="56">
        <v>8.3000000000000004E-2</v>
      </c>
      <c r="F2607">
        <f>Table3[[#This Row],[DivPay]]*4</f>
        <v>0.33200000000000002</v>
      </c>
      <c r="G2607" s="2">
        <f>Table3[[#This Row],[FwdDiv]]/Table3[[#This Row],[SharePrice]]</f>
        <v>8.2382133995037229E-3</v>
      </c>
    </row>
    <row r="2608" spans="2:7" ht="16" x14ac:dyDescent="0.2">
      <c r="B2608" s="57">
        <v>41341</v>
      </c>
      <c r="C2608" s="56">
        <v>40.17</v>
      </c>
      <c r="D2608" s="56"/>
      <c r="E2608" s="56">
        <v>8.3000000000000004E-2</v>
      </c>
      <c r="F2608">
        <f>Table3[[#This Row],[DivPay]]*4</f>
        <v>0.33200000000000002</v>
      </c>
      <c r="G2608" s="2">
        <f>Table3[[#This Row],[FwdDiv]]/Table3[[#This Row],[SharePrice]]</f>
        <v>8.2648742842917605E-3</v>
      </c>
    </row>
    <row r="2609" spans="2:7" ht="16" x14ac:dyDescent="0.2">
      <c r="B2609" s="57">
        <v>41340</v>
      </c>
      <c r="C2609" s="56">
        <v>40.130000000000003</v>
      </c>
      <c r="D2609" s="56"/>
      <c r="E2609" s="56">
        <v>8.3000000000000004E-2</v>
      </c>
      <c r="F2609">
        <f>Table3[[#This Row],[DivPay]]*4</f>
        <v>0.33200000000000002</v>
      </c>
      <c r="G2609" s="2">
        <f>Table3[[#This Row],[FwdDiv]]/Table3[[#This Row],[SharePrice]]</f>
        <v>8.2731123847495647E-3</v>
      </c>
    </row>
    <row r="2610" spans="2:7" ht="16" x14ac:dyDescent="0.2">
      <c r="B2610" s="57">
        <v>41339</v>
      </c>
      <c r="C2610" s="56">
        <v>40.270000000000003</v>
      </c>
      <c r="D2610" s="56"/>
      <c r="E2610" s="56">
        <v>8.3000000000000004E-2</v>
      </c>
      <c r="F2610">
        <f>Table3[[#This Row],[DivPay]]*4</f>
        <v>0.33200000000000002</v>
      </c>
      <c r="G2610" s="2">
        <f>Table3[[#This Row],[FwdDiv]]/Table3[[#This Row],[SharePrice]]</f>
        <v>8.2443506332257263E-3</v>
      </c>
    </row>
    <row r="2611" spans="2:7" ht="16" x14ac:dyDescent="0.2">
      <c r="B2611" s="57">
        <v>41338</v>
      </c>
      <c r="C2611" s="56">
        <v>40.07</v>
      </c>
      <c r="D2611" s="56"/>
      <c r="E2611" s="56">
        <v>8.3000000000000004E-2</v>
      </c>
      <c r="F2611">
        <f>Table3[[#This Row],[DivPay]]*4</f>
        <v>0.33200000000000002</v>
      </c>
      <c r="G2611" s="2">
        <f>Table3[[#This Row],[FwdDiv]]/Table3[[#This Row],[SharePrice]]</f>
        <v>8.2855003743448966E-3</v>
      </c>
    </row>
    <row r="2612" spans="2:7" ht="16" x14ac:dyDescent="0.2">
      <c r="B2612" s="57">
        <v>41337</v>
      </c>
      <c r="C2612" s="56">
        <v>39.880000000000003</v>
      </c>
      <c r="D2612" s="56"/>
      <c r="E2612" s="56">
        <v>8.3000000000000004E-2</v>
      </c>
      <c r="F2612">
        <f>Table3[[#This Row],[DivPay]]*4</f>
        <v>0.33200000000000002</v>
      </c>
      <c r="G2612" s="2">
        <f>Table3[[#This Row],[FwdDiv]]/Table3[[#This Row],[SharePrice]]</f>
        <v>8.3249749247743237E-3</v>
      </c>
    </row>
    <row r="2613" spans="2:7" ht="16" x14ac:dyDescent="0.2">
      <c r="B2613" s="57">
        <v>41334</v>
      </c>
      <c r="C2613" s="56">
        <v>39.520000000000003</v>
      </c>
      <c r="D2613" s="56"/>
      <c r="E2613" s="56">
        <v>8.3000000000000004E-2</v>
      </c>
      <c r="F2613">
        <f>Table3[[#This Row],[DivPay]]*4</f>
        <v>0.33200000000000002</v>
      </c>
      <c r="G2613" s="2">
        <f>Table3[[#This Row],[FwdDiv]]/Table3[[#This Row],[SharePrice]]</f>
        <v>8.4008097165991901E-3</v>
      </c>
    </row>
    <row r="2614" spans="2:7" ht="16" x14ac:dyDescent="0.2">
      <c r="B2614" s="57">
        <v>41333</v>
      </c>
      <c r="C2614" s="56">
        <v>39.659999999999997</v>
      </c>
      <c r="D2614" s="56"/>
      <c r="E2614" s="56">
        <v>8.3000000000000004E-2</v>
      </c>
      <c r="F2614">
        <f>Table3[[#This Row],[DivPay]]*4</f>
        <v>0.33200000000000002</v>
      </c>
      <c r="G2614" s="2">
        <f>Table3[[#This Row],[FwdDiv]]/Table3[[#This Row],[SharePrice]]</f>
        <v>8.3711548159354533E-3</v>
      </c>
    </row>
    <row r="2615" spans="2:7" ht="16" x14ac:dyDescent="0.2">
      <c r="B2615" s="57">
        <v>41332</v>
      </c>
      <c r="C2615" s="56">
        <v>39.97</v>
      </c>
      <c r="D2615" s="56"/>
      <c r="E2615" s="56">
        <v>8.3000000000000004E-2</v>
      </c>
      <c r="F2615">
        <f>Table3[[#This Row],[DivPay]]*4</f>
        <v>0.33200000000000002</v>
      </c>
      <c r="G2615" s="2">
        <f>Table3[[#This Row],[FwdDiv]]/Table3[[#This Row],[SharePrice]]</f>
        <v>8.3062296722541916E-3</v>
      </c>
    </row>
    <row r="2616" spans="2:7" ht="16" x14ac:dyDescent="0.2">
      <c r="B2616" s="57">
        <v>41331</v>
      </c>
      <c r="C2616" s="56">
        <v>39.46</v>
      </c>
      <c r="D2616" s="56"/>
      <c r="E2616" s="56">
        <v>8.3000000000000004E-2</v>
      </c>
      <c r="F2616">
        <f>Table3[[#This Row],[DivPay]]*4</f>
        <v>0.33200000000000002</v>
      </c>
      <c r="G2616" s="2">
        <f>Table3[[#This Row],[FwdDiv]]/Table3[[#This Row],[SharePrice]]</f>
        <v>8.4135833755701987E-3</v>
      </c>
    </row>
    <row r="2617" spans="2:7" ht="16" x14ac:dyDescent="0.2">
      <c r="B2617" s="57">
        <v>41330</v>
      </c>
      <c r="C2617" s="56">
        <v>38.97</v>
      </c>
      <c r="D2617" s="56"/>
      <c r="E2617" s="56">
        <v>8.3000000000000004E-2</v>
      </c>
      <c r="F2617">
        <f>Table3[[#This Row],[DivPay]]*4</f>
        <v>0.33200000000000002</v>
      </c>
      <c r="G2617" s="2">
        <f>Table3[[#This Row],[FwdDiv]]/Table3[[#This Row],[SharePrice]]</f>
        <v>8.5193738773415451E-3</v>
      </c>
    </row>
    <row r="2618" spans="2:7" ht="16" x14ac:dyDescent="0.2">
      <c r="B2618" s="57">
        <v>41327</v>
      </c>
      <c r="C2618" s="56">
        <v>39.86</v>
      </c>
      <c r="D2618" s="56"/>
      <c r="E2618" s="56">
        <v>8.3000000000000004E-2</v>
      </c>
      <c r="F2618">
        <f>Table3[[#This Row],[DivPay]]*4</f>
        <v>0.33200000000000002</v>
      </c>
      <c r="G2618" s="2">
        <f>Table3[[#This Row],[FwdDiv]]/Table3[[#This Row],[SharePrice]]</f>
        <v>8.3291520321123937E-3</v>
      </c>
    </row>
    <row r="2619" spans="2:7" ht="16" x14ac:dyDescent="0.2">
      <c r="B2619" s="57">
        <v>41326</v>
      </c>
      <c r="C2619" s="56">
        <v>39.36</v>
      </c>
      <c r="D2619" s="56"/>
      <c r="E2619" s="56">
        <v>8.3000000000000004E-2</v>
      </c>
      <c r="F2619">
        <f>Table3[[#This Row],[DivPay]]*4</f>
        <v>0.33200000000000002</v>
      </c>
      <c r="G2619" s="2">
        <f>Table3[[#This Row],[FwdDiv]]/Table3[[#This Row],[SharePrice]]</f>
        <v>8.4349593495934971E-3</v>
      </c>
    </row>
    <row r="2620" spans="2:7" ht="16" x14ac:dyDescent="0.2">
      <c r="B2620" s="57">
        <v>41325</v>
      </c>
      <c r="C2620" s="56">
        <v>38.86</v>
      </c>
      <c r="D2620" s="56"/>
      <c r="E2620" s="56">
        <v>8.3000000000000004E-2</v>
      </c>
      <c r="F2620">
        <f>Table3[[#This Row],[DivPay]]*4</f>
        <v>0.33200000000000002</v>
      </c>
      <c r="G2620" s="2">
        <f>Table3[[#This Row],[FwdDiv]]/Table3[[#This Row],[SharePrice]]</f>
        <v>8.5434894493051985E-3</v>
      </c>
    </row>
    <row r="2621" spans="2:7" ht="16" x14ac:dyDescent="0.2">
      <c r="B2621" s="57">
        <v>41324</v>
      </c>
      <c r="C2621" s="56">
        <v>39.4</v>
      </c>
      <c r="D2621" s="56"/>
      <c r="E2621" s="56">
        <v>8.3000000000000004E-2</v>
      </c>
      <c r="F2621">
        <f>Table3[[#This Row],[DivPay]]*4</f>
        <v>0.33200000000000002</v>
      </c>
      <c r="G2621" s="2">
        <f>Table3[[#This Row],[FwdDiv]]/Table3[[#This Row],[SharePrice]]</f>
        <v>8.4263959390862946E-3</v>
      </c>
    </row>
    <row r="2622" spans="2:7" ht="16" x14ac:dyDescent="0.2">
      <c r="B2622" s="57">
        <v>41320</v>
      </c>
      <c r="C2622" s="56">
        <v>39.5</v>
      </c>
      <c r="D2622" s="56"/>
      <c r="E2622" s="56">
        <v>8.3000000000000004E-2</v>
      </c>
      <c r="F2622">
        <f>Table3[[#This Row],[DivPay]]*4</f>
        <v>0.33200000000000002</v>
      </c>
      <c r="G2622" s="2">
        <f>Table3[[#This Row],[FwdDiv]]/Table3[[#This Row],[SharePrice]]</f>
        <v>8.4050632911392403E-3</v>
      </c>
    </row>
    <row r="2623" spans="2:7" ht="16" x14ac:dyDescent="0.2">
      <c r="B2623" s="57">
        <v>41319</v>
      </c>
      <c r="C2623" s="56">
        <v>39</v>
      </c>
      <c r="D2623" s="56"/>
      <c r="E2623" s="56">
        <v>8.3000000000000004E-2</v>
      </c>
      <c r="F2623">
        <f>Table3[[#This Row],[DivPay]]*4</f>
        <v>0.33200000000000002</v>
      </c>
      <c r="G2623" s="2">
        <f>Table3[[#This Row],[FwdDiv]]/Table3[[#This Row],[SharePrice]]</f>
        <v>8.5128205128205126E-3</v>
      </c>
    </row>
    <row r="2624" spans="2:7" ht="16" x14ac:dyDescent="0.2">
      <c r="B2624" s="57">
        <v>41318</v>
      </c>
      <c r="C2624" s="56">
        <v>38.69</v>
      </c>
      <c r="D2624" s="56">
        <v>8.3000000000000004E-2</v>
      </c>
      <c r="E2624" s="56">
        <v>8.3000000000000004E-2</v>
      </c>
      <c r="F2624">
        <f>Table3[[#This Row],[DivPay]]*4</f>
        <v>0.33200000000000002</v>
      </c>
      <c r="G2624" s="2">
        <f>Table3[[#This Row],[FwdDiv]]/Table3[[#This Row],[SharePrice]]</f>
        <v>8.5810286895838736E-3</v>
      </c>
    </row>
    <row r="2625" spans="2:7" ht="16" x14ac:dyDescent="0.2">
      <c r="B2625" s="57">
        <v>41317</v>
      </c>
      <c r="C2625" s="56">
        <v>39.200000000000003</v>
      </c>
      <c r="D2625" s="56"/>
      <c r="E2625" s="56">
        <v>8.3000000000000004E-2</v>
      </c>
      <c r="F2625">
        <f>Table3[[#This Row],[DivPay]]*4</f>
        <v>0.33200000000000002</v>
      </c>
      <c r="G2625" s="2">
        <f>Table3[[#This Row],[FwdDiv]]/Table3[[#This Row],[SharePrice]]</f>
        <v>8.46938775510204E-3</v>
      </c>
    </row>
    <row r="2626" spans="2:7" ht="16" x14ac:dyDescent="0.2">
      <c r="B2626" s="57">
        <v>41316</v>
      </c>
      <c r="C2626" s="56">
        <v>39.08</v>
      </c>
      <c r="D2626" s="56"/>
      <c r="E2626" s="56">
        <v>8.3000000000000004E-2</v>
      </c>
      <c r="F2626">
        <f>Table3[[#This Row],[DivPay]]*4</f>
        <v>0.33200000000000002</v>
      </c>
      <c r="G2626" s="2">
        <f>Table3[[#This Row],[FwdDiv]]/Table3[[#This Row],[SharePrice]]</f>
        <v>8.4953940634595708E-3</v>
      </c>
    </row>
    <row r="2627" spans="2:7" ht="16" x14ac:dyDescent="0.2">
      <c r="B2627" s="57">
        <v>41313</v>
      </c>
      <c r="C2627" s="56">
        <v>39.450000000000003</v>
      </c>
      <c r="D2627" s="56"/>
      <c r="E2627" s="56">
        <v>8.3000000000000004E-2</v>
      </c>
      <c r="F2627">
        <f>Table3[[#This Row],[DivPay]]*4</f>
        <v>0.33200000000000002</v>
      </c>
      <c r="G2627" s="2">
        <f>Table3[[#This Row],[FwdDiv]]/Table3[[#This Row],[SharePrice]]</f>
        <v>8.4157160963244607E-3</v>
      </c>
    </row>
    <row r="2628" spans="2:7" ht="16" x14ac:dyDescent="0.2">
      <c r="B2628" s="57">
        <v>41312</v>
      </c>
      <c r="C2628" s="56">
        <v>39.270000000000003</v>
      </c>
      <c r="D2628" s="56"/>
      <c r="E2628" s="56">
        <v>8.3000000000000004E-2</v>
      </c>
      <c r="F2628">
        <f>Table3[[#This Row],[DivPay]]*4</f>
        <v>0.33200000000000002</v>
      </c>
      <c r="G2628" s="2">
        <f>Table3[[#This Row],[FwdDiv]]/Table3[[#This Row],[SharePrice]]</f>
        <v>8.4542908072319841E-3</v>
      </c>
    </row>
    <row r="2629" spans="2:7" ht="16" x14ac:dyDescent="0.2">
      <c r="B2629" s="57">
        <v>41311</v>
      </c>
      <c r="C2629" s="56">
        <v>40.21</v>
      </c>
      <c r="D2629" s="56"/>
      <c r="E2629" s="56">
        <v>8.3000000000000004E-2</v>
      </c>
      <c r="F2629">
        <f>Table3[[#This Row],[DivPay]]*4</f>
        <v>0.33200000000000002</v>
      </c>
      <c r="G2629" s="2">
        <f>Table3[[#This Row],[FwdDiv]]/Table3[[#This Row],[SharePrice]]</f>
        <v>8.2566525739865716E-3</v>
      </c>
    </row>
    <row r="2630" spans="2:7" ht="16" x14ac:dyDescent="0.2">
      <c r="B2630" s="57">
        <v>41310</v>
      </c>
      <c r="C2630" s="56">
        <v>39.880000000000003</v>
      </c>
      <c r="D2630" s="56"/>
      <c r="E2630" s="56">
        <v>8.3000000000000004E-2</v>
      </c>
      <c r="F2630">
        <f>Table3[[#This Row],[DivPay]]*4</f>
        <v>0.33200000000000002</v>
      </c>
      <c r="G2630" s="2">
        <f>Table3[[#This Row],[FwdDiv]]/Table3[[#This Row],[SharePrice]]</f>
        <v>8.3249749247743237E-3</v>
      </c>
    </row>
    <row r="2631" spans="2:7" ht="16" x14ac:dyDescent="0.2">
      <c r="B2631" s="57">
        <v>41309</v>
      </c>
      <c r="C2631" s="56">
        <v>39.159999999999997</v>
      </c>
      <c r="D2631" s="56"/>
      <c r="E2631" s="56">
        <v>8.3000000000000004E-2</v>
      </c>
      <c r="F2631">
        <f>Table3[[#This Row],[DivPay]]*4</f>
        <v>0.33200000000000002</v>
      </c>
      <c r="G2631" s="2">
        <f>Table3[[#This Row],[FwdDiv]]/Table3[[#This Row],[SharePrice]]</f>
        <v>8.4780388151174686E-3</v>
      </c>
    </row>
    <row r="2632" spans="2:7" ht="16" x14ac:dyDescent="0.2">
      <c r="B2632" s="57">
        <v>41306</v>
      </c>
      <c r="C2632" s="56">
        <v>39.64</v>
      </c>
      <c r="D2632" s="56"/>
      <c r="E2632" s="56">
        <v>8.3000000000000004E-2</v>
      </c>
      <c r="F2632">
        <f>Table3[[#This Row],[DivPay]]*4</f>
        <v>0.33200000000000002</v>
      </c>
      <c r="G2632" s="2">
        <f>Table3[[#This Row],[FwdDiv]]/Table3[[#This Row],[SharePrice]]</f>
        <v>8.3753784056508577E-3</v>
      </c>
    </row>
    <row r="2633" spans="2:7" ht="16" x14ac:dyDescent="0.2">
      <c r="B2633" s="57">
        <v>41305</v>
      </c>
      <c r="C2633" s="56">
        <v>39.479999999999997</v>
      </c>
      <c r="D2633" s="56"/>
      <c r="E2633" s="56">
        <v>8.3000000000000004E-2</v>
      </c>
      <c r="F2633">
        <f>Table3[[#This Row],[DivPay]]*4</f>
        <v>0.33200000000000002</v>
      </c>
      <c r="G2633" s="2">
        <f>Table3[[#This Row],[FwdDiv]]/Table3[[#This Row],[SharePrice]]</f>
        <v>8.4093211752786223E-3</v>
      </c>
    </row>
    <row r="2634" spans="2:7" ht="16" x14ac:dyDescent="0.2">
      <c r="B2634" s="57">
        <v>41304</v>
      </c>
      <c r="C2634" s="56">
        <v>38.75</v>
      </c>
      <c r="D2634" s="56"/>
      <c r="E2634" s="56">
        <v>8.3000000000000004E-2</v>
      </c>
      <c r="F2634">
        <f>Table3[[#This Row],[DivPay]]*4</f>
        <v>0.33200000000000002</v>
      </c>
      <c r="G2634" s="2">
        <f>Table3[[#This Row],[FwdDiv]]/Table3[[#This Row],[SharePrice]]</f>
        <v>8.5677419354838712E-3</v>
      </c>
    </row>
    <row r="2635" spans="2:7" ht="16" x14ac:dyDescent="0.2">
      <c r="B2635" s="57">
        <v>41303</v>
      </c>
      <c r="C2635" s="56">
        <v>39.17</v>
      </c>
      <c r="D2635" s="56"/>
      <c r="E2635" s="56">
        <v>8.3000000000000004E-2</v>
      </c>
      <c r="F2635">
        <f>Table3[[#This Row],[DivPay]]*4</f>
        <v>0.33200000000000002</v>
      </c>
      <c r="G2635" s="2">
        <f>Table3[[#This Row],[FwdDiv]]/Table3[[#This Row],[SharePrice]]</f>
        <v>8.4758743936686233E-3</v>
      </c>
    </row>
    <row r="2636" spans="2:7" ht="16" x14ac:dyDescent="0.2">
      <c r="B2636" s="57">
        <v>41302</v>
      </c>
      <c r="C2636" s="56">
        <v>39.090000000000003</v>
      </c>
      <c r="D2636" s="56"/>
      <c r="E2636" s="56">
        <v>8.3000000000000004E-2</v>
      </c>
      <c r="F2636">
        <f>Table3[[#This Row],[DivPay]]*4</f>
        <v>0.33200000000000002</v>
      </c>
      <c r="G2636" s="2">
        <f>Table3[[#This Row],[FwdDiv]]/Table3[[#This Row],[SharePrice]]</f>
        <v>8.4932207725761065E-3</v>
      </c>
    </row>
    <row r="2637" spans="2:7" ht="16" x14ac:dyDescent="0.2">
      <c r="B2637" s="57">
        <v>41299</v>
      </c>
      <c r="C2637" s="56">
        <v>39.96</v>
      </c>
      <c r="D2637" s="56"/>
      <c r="E2637" s="56">
        <v>8.3000000000000004E-2</v>
      </c>
      <c r="F2637">
        <f>Table3[[#This Row],[DivPay]]*4</f>
        <v>0.33200000000000002</v>
      </c>
      <c r="G2637" s="2">
        <f>Table3[[#This Row],[FwdDiv]]/Table3[[#This Row],[SharePrice]]</f>
        <v>8.3083083083083081E-3</v>
      </c>
    </row>
    <row r="2638" spans="2:7" ht="16" x14ac:dyDescent="0.2">
      <c r="B2638" s="57">
        <v>41298</v>
      </c>
      <c r="C2638" s="56">
        <v>39.89</v>
      </c>
      <c r="D2638" s="56"/>
      <c r="E2638" s="56">
        <v>8.3000000000000004E-2</v>
      </c>
      <c r="F2638">
        <f>Table3[[#This Row],[DivPay]]*4</f>
        <v>0.33200000000000002</v>
      </c>
      <c r="G2638" s="2">
        <f>Table3[[#This Row],[FwdDiv]]/Table3[[#This Row],[SharePrice]]</f>
        <v>8.3228879418400601E-3</v>
      </c>
    </row>
    <row r="2639" spans="2:7" ht="16" x14ac:dyDescent="0.2">
      <c r="B2639" s="57">
        <v>41297</v>
      </c>
      <c r="C2639" s="56">
        <v>39.76</v>
      </c>
      <c r="D2639" s="56"/>
      <c r="E2639" s="56">
        <v>8.3000000000000004E-2</v>
      </c>
      <c r="F2639">
        <f>Table3[[#This Row],[DivPay]]*4</f>
        <v>0.33200000000000002</v>
      </c>
      <c r="G2639" s="2">
        <f>Table3[[#This Row],[FwdDiv]]/Table3[[#This Row],[SharePrice]]</f>
        <v>8.3501006036217316E-3</v>
      </c>
    </row>
    <row r="2640" spans="2:7" ht="16" x14ac:dyDescent="0.2">
      <c r="B2640" s="57">
        <v>41296</v>
      </c>
      <c r="C2640" s="56">
        <v>39.76</v>
      </c>
      <c r="D2640" s="56"/>
      <c r="E2640" s="56">
        <v>8.3000000000000004E-2</v>
      </c>
      <c r="F2640">
        <f>Table3[[#This Row],[DivPay]]*4</f>
        <v>0.33200000000000002</v>
      </c>
      <c r="G2640" s="2">
        <f>Table3[[#This Row],[FwdDiv]]/Table3[[#This Row],[SharePrice]]</f>
        <v>8.3501006036217316E-3</v>
      </c>
    </row>
    <row r="2641" spans="2:7" ht="16" x14ac:dyDescent="0.2">
      <c r="B2641" s="57">
        <v>41292</v>
      </c>
      <c r="C2641" s="56">
        <v>39.57</v>
      </c>
      <c r="D2641" s="56"/>
      <c r="E2641" s="56">
        <v>8.3000000000000004E-2</v>
      </c>
      <c r="F2641">
        <f>Table3[[#This Row],[DivPay]]*4</f>
        <v>0.33200000000000002</v>
      </c>
      <c r="G2641" s="2">
        <f>Table3[[#This Row],[FwdDiv]]/Table3[[#This Row],[SharePrice]]</f>
        <v>8.3901945918625227E-3</v>
      </c>
    </row>
    <row r="2642" spans="2:7" ht="16" x14ac:dyDescent="0.2">
      <c r="B2642" s="57">
        <v>41291</v>
      </c>
      <c r="C2642" s="56">
        <v>39.97</v>
      </c>
      <c r="D2642" s="56"/>
      <c r="E2642" s="56">
        <v>8.3000000000000004E-2</v>
      </c>
      <c r="F2642">
        <f>Table3[[#This Row],[DivPay]]*4</f>
        <v>0.33200000000000002</v>
      </c>
      <c r="G2642" s="2">
        <f>Table3[[#This Row],[FwdDiv]]/Table3[[#This Row],[SharePrice]]</f>
        <v>8.3062296722541916E-3</v>
      </c>
    </row>
    <row r="2643" spans="2:7" ht="16" x14ac:dyDescent="0.2">
      <c r="B2643" s="57">
        <v>41290</v>
      </c>
      <c r="C2643" s="56">
        <v>40.049999999999997</v>
      </c>
      <c r="D2643" s="56"/>
      <c r="E2643" s="56">
        <v>8.3000000000000004E-2</v>
      </c>
      <c r="F2643">
        <f>Table3[[#This Row],[DivPay]]*4</f>
        <v>0.33200000000000002</v>
      </c>
      <c r="G2643" s="2">
        <f>Table3[[#This Row],[FwdDiv]]/Table3[[#This Row],[SharePrice]]</f>
        <v>8.2896379525593013E-3</v>
      </c>
    </row>
    <row r="2644" spans="2:7" ht="16" x14ac:dyDescent="0.2">
      <c r="B2644" s="57">
        <v>41289</v>
      </c>
      <c r="C2644" s="56">
        <v>40.11</v>
      </c>
      <c r="D2644" s="56"/>
      <c r="E2644" s="56">
        <v>8.3000000000000004E-2</v>
      </c>
      <c r="F2644">
        <f>Table3[[#This Row],[DivPay]]*4</f>
        <v>0.33200000000000002</v>
      </c>
      <c r="G2644" s="2">
        <f>Table3[[#This Row],[FwdDiv]]/Table3[[#This Row],[SharePrice]]</f>
        <v>8.2772375966093242E-3</v>
      </c>
    </row>
    <row r="2645" spans="2:7" ht="16" x14ac:dyDescent="0.2">
      <c r="B2645" s="57">
        <v>41288</v>
      </c>
      <c r="C2645" s="56">
        <v>40.159999999999997</v>
      </c>
      <c r="D2645" s="56"/>
      <c r="E2645" s="56">
        <v>8.3000000000000004E-2</v>
      </c>
      <c r="F2645">
        <f>Table3[[#This Row],[DivPay]]*4</f>
        <v>0.33200000000000002</v>
      </c>
      <c r="G2645" s="2">
        <f>Table3[[#This Row],[FwdDiv]]/Table3[[#This Row],[SharePrice]]</f>
        <v>8.2669322709163356E-3</v>
      </c>
    </row>
    <row r="2646" spans="2:7" ht="16" x14ac:dyDescent="0.2">
      <c r="B2646" s="57">
        <v>41285</v>
      </c>
      <c r="C2646" s="56">
        <v>40.29</v>
      </c>
      <c r="D2646" s="56"/>
      <c r="E2646" s="56">
        <v>8.3000000000000004E-2</v>
      </c>
      <c r="F2646">
        <f>Table3[[#This Row],[DivPay]]*4</f>
        <v>0.33200000000000002</v>
      </c>
      <c r="G2646" s="2">
        <f>Table3[[#This Row],[FwdDiv]]/Table3[[#This Row],[SharePrice]]</f>
        <v>8.2402581285678841E-3</v>
      </c>
    </row>
    <row r="2647" spans="2:7" ht="16" x14ac:dyDescent="0.2">
      <c r="B2647" s="57">
        <v>41284</v>
      </c>
      <c r="C2647" s="56">
        <v>40.130000000000003</v>
      </c>
      <c r="D2647" s="56"/>
      <c r="E2647" s="56">
        <v>8.3000000000000004E-2</v>
      </c>
      <c r="F2647">
        <f>Table3[[#This Row],[DivPay]]*4</f>
        <v>0.33200000000000002</v>
      </c>
      <c r="G2647" s="2">
        <f>Table3[[#This Row],[FwdDiv]]/Table3[[#This Row],[SharePrice]]</f>
        <v>8.2731123847495647E-3</v>
      </c>
    </row>
    <row r="2648" spans="2:7" ht="16" x14ac:dyDescent="0.2">
      <c r="B2648" s="57">
        <v>41283</v>
      </c>
      <c r="C2648" s="56">
        <v>40.450000000000003</v>
      </c>
      <c r="D2648" s="56"/>
      <c r="E2648" s="56">
        <v>8.3000000000000004E-2</v>
      </c>
      <c r="F2648">
        <f>Table3[[#This Row],[DivPay]]*4</f>
        <v>0.33200000000000002</v>
      </c>
      <c r="G2648" s="2">
        <f>Table3[[#This Row],[FwdDiv]]/Table3[[#This Row],[SharePrice]]</f>
        <v>8.2076637824474667E-3</v>
      </c>
    </row>
    <row r="2649" spans="2:7" ht="16" x14ac:dyDescent="0.2">
      <c r="B2649" s="57">
        <v>41282</v>
      </c>
      <c r="C2649" s="56">
        <v>39.840000000000003</v>
      </c>
      <c r="D2649" s="56"/>
      <c r="E2649" s="56">
        <v>8.3000000000000004E-2</v>
      </c>
      <c r="F2649">
        <f>Table3[[#This Row],[DivPay]]*4</f>
        <v>0.33200000000000002</v>
      </c>
      <c r="G2649" s="2">
        <f>Table3[[#This Row],[FwdDiv]]/Table3[[#This Row],[SharePrice]]</f>
        <v>8.3333333333333332E-3</v>
      </c>
    </row>
    <row r="2650" spans="2:7" ht="16" x14ac:dyDescent="0.2">
      <c r="B2650" s="57">
        <v>41281</v>
      </c>
      <c r="C2650" s="56">
        <v>39.47</v>
      </c>
      <c r="D2650" s="56"/>
      <c r="E2650" s="56">
        <v>8.3000000000000004E-2</v>
      </c>
      <c r="F2650">
        <f>Table3[[#This Row],[DivPay]]*4</f>
        <v>0.33200000000000002</v>
      </c>
      <c r="G2650" s="2">
        <f>Table3[[#This Row],[FwdDiv]]/Table3[[#This Row],[SharePrice]]</f>
        <v>8.4114517354953143E-3</v>
      </c>
    </row>
    <row r="2651" spans="2:7" ht="16" x14ac:dyDescent="0.2">
      <c r="B2651" s="57">
        <v>41278</v>
      </c>
      <c r="C2651" s="56">
        <v>39.19</v>
      </c>
      <c r="D2651" s="56"/>
      <c r="E2651" s="56">
        <v>8.3000000000000004E-2</v>
      </c>
      <c r="F2651">
        <f>Table3[[#This Row],[DivPay]]*4</f>
        <v>0.33200000000000002</v>
      </c>
      <c r="G2651" s="2">
        <f>Table3[[#This Row],[FwdDiv]]/Table3[[#This Row],[SharePrice]]</f>
        <v>8.4715488645062519E-3</v>
      </c>
    </row>
    <row r="2652" spans="2:7" ht="16" x14ac:dyDescent="0.2">
      <c r="B2652" s="57">
        <v>41277</v>
      </c>
      <c r="C2652" s="56">
        <v>38.880000000000003</v>
      </c>
      <c r="D2652" s="56"/>
      <c r="E2652" s="56">
        <v>8.3000000000000004E-2</v>
      </c>
      <c r="F2652">
        <f>Table3[[#This Row],[DivPay]]*4</f>
        <v>0.33200000000000002</v>
      </c>
      <c r="G2652" s="2">
        <f>Table3[[#This Row],[FwdDiv]]/Table3[[#This Row],[SharePrice]]</f>
        <v>8.5390946502057613E-3</v>
      </c>
    </row>
    <row r="2653" spans="2:7" ht="16" x14ac:dyDescent="0.2">
      <c r="B2653" s="57">
        <v>41276</v>
      </c>
      <c r="C2653" s="56">
        <v>38.85</v>
      </c>
      <c r="D2653" s="56"/>
      <c r="E2653" s="56">
        <v>8.3000000000000004E-2</v>
      </c>
      <c r="F2653">
        <f>Table3[[#This Row],[DivPay]]*4</f>
        <v>0.33200000000000002</v>
      </c>
      <c r="G2653" s="2">
        <f>Table3[[#This Row],[FwdDiv]]/Table3[[#This Row],[SharePrice]]</f>
        <v>8.5456885456885456E-3</v>
      </c>
    </row>
    <row r="2654" spans="2:7" ht="16" x14ac:dyDescent="0.2">
      <c r="B2654" s="57">
        <v>41274</v>
      </c>
      <c r="C2654" s="56">
        <v>37.9</v>
      </c>
      <c r="D2654" s="56"/>
      <c r="E2654" s="56">
        <v>8.3000000000000004E-2</v>
      </c>
      <c r="F2654">
        <f>Table3[[#This Row],[DivPay]]*4</f>
        <v>0.33200000000000002</v>
      </c>
      <c r="G2654" s="2">
        <f>Table3[[#This Row],[FwdDiv]]/Table3[[#This Row],[SharePrice]]</f>
        <v>8.759894459102904E-3</v>
      </c>
    </row>
    <row r="2655" spans="2:7" ht="16" x14ac:dyDescent="0.2">
      <c r="B2655" s="57">
        <v>41271</v>
      </c>
      <c r="C2655" s="56">
        <v>37.159999999999997</v>
      </c>
      <c r="D2655" s="56"/>
      <c r="E2655" s="56">
        <v>8.3000000000000004E-2</v>
      </c>
      <c r="F2655">
        <f>Table3[[#This Row],[DivPay]]*4</f>
        <v>0.33200000000000002</v>
      </c>
      <c r="G2655" s="2">
        <f>Table3[[#This Row],[FwdDiv]]/Table3[[#This Row],[SharePrice]]</f>
        <v>8.9343379978471492E-3</v>
      </c>
    </row>
    <row r="2656" spans="2:7" ht="16" x14ac:dyDescent="0.2">
      <c r="B2656" s="57">
        <v>41270</v>
      </c>
      <c r="C2656" s="56">
        <v>37.35</v>
      </c>
      <c r="D2656" s="56"/>
      <c r="E2656" s="56">
        <v>8.3000000000000004E-2</v>
      </c>
      <c r="F2656">
        <f>Table3[[#This Row],[DivPay]]*4</f>
        <v>0.33200000000000002</v>
      </c>
      <c r="G2656" s="2">
        <f>Table3[[#This Row],[FwdDiv]]/Table3[[#This Row],[SharePrice]]</f>
        <v>8.8888888888888889E-3</v>
      </c>
    </row>
    <row r="2657" spans="2:7" ht="16" x14ac:dyDescent="0.2">
      <c r="B2657" s="57">
        <v>41269</v>
      </c>
      <c r="C2657" s="56">
        <v>37.44</v>
      </c>
      <c r="D2657" s="56"/>
      <c r="E2657" s="56">
        <v>8.3000000000000004E-2</v>
      </c>
      <c r="F2657">
        <f>Table3[[#This Row],[DivPay]]*4</f>
        <v>0.33200000000000002</v>
      </c>
      <c r="G2657" s="2">
        <f>Table3[[#This Row],[FwdDiv]]/Table3[[#This Row],[SharePrice]]</f>
        <v>8.867521367521369E-3</v>
      </c>
    </row>
    <row r="2658" spans="2:7" ht="16" x14ac:dyDescent="0.2">
      <c r="B2658" s="57">
        <v>41267</v>
      </c>
      <c r="C2658" s="56">
        <v>37.799999999999997</v>
      </c>
      <c r="D2658" s="56"/>
      <c r="E2658" s="56">
        <v>8.3000000000000004E-2</v>
      </c>
      <c r="F2658">
        <f>Table3[[#This Row],[DivPay]]*4</f>
        <v>0.33200000000000002</v>
      </c>
      <c r="G2658" s="2">
        <f>Table3[[#This Row],[FwdDiv]]/Table3[[#This Row],[SharePrice]]</f>
        <v>8.7830687830687849E-3</v>
      </c>
    </row>
    <row r="2659" spans="2:7" ht="16" x14ac:dyDescent="0.2">
      <c r="B2659" s="57">
        <v>41264</v>
      </c>
      <c r="C2659" s="56">
        <v>37.69</v>
      </c>
      <c r="D2659" s="56"/>
      <c r="E2659" s="56">
        <v>8.3000000000000004E-2</v>
      </c>
      <c r="F2659">
        <f>Table3[[#This Row],[DivPay]]*4</f>
        <v>0.33200000000000002</v>
      </c>
      <c r="G2659" s="2">
        <f>Table3[[#This Row],[FwdDiv]]/Table3[[#This Row],[SharePrice]]</f>
        <v>8.8087025736269583E-3</v>
      </c>
    </row>
    <row r="2660" spans="2:7" ht="16" x14ac:dyDescent="0.2">
      <c r="B2660" s="57">
        <v>41263</v>
      </c>
      <c r="C2660" s="56">
        <v>38.119999999999997</v>
      </c>
      <c r="D2660" s="56"/>
      <c r="E2660" s="56">
        <v>8.3000000000000004E-2</v>
      </c>
      <c r="F2660">
        <f>Table3[[#This Row],[DivPay]]*4</f>
        <v>0.33200000000000002</v>
      </c>
      <c r="G2660" s="2">
        <f>Table3[[#This Row],[FwdDiv]]/Table3[[#This Row],[SharePrice]]</f>
        <v>8.7093389296956994E-3</v>
      </c>
    </row>
    <row r="2661" spans="2:7" ht="16" x14ac:dyDescent="0.2">
      <c r="B2661" s="57">
        <v>41262</v>
      </c>
      <c r="C2661" s="56">
        <v>37.29</v>
      </c>
      <c r="D2661" s="56"/>
      <c r="E2661" s="56">
        <v>8.3000000000000004E-2</v>
      </c>
      <c r="F2661">
        <f>Table3[[#This Row],[DivPay]]*4</f>
        <v>0.33200000000000002</v>
      </c>
      <c r="G2661" s="2">
        <f>Table3[[#This Row],[FwdDiv]]/Table3[[#This Row],[SharePrice]]</f>
        <v>8.90319120407616E-3</v>
      </c>
    </row>
    <row r="2662" spans="2:7" ht="16" x14ac:dyDescent="0.2">
      <c r="B2662" s="57">
        <v>41261</v>
      </c>
      <c r="C2662" s="56">
        <v>37.68</v>
      </c>
      <c r="D2662" s="56"/>
      <c r="E2662" s="56">
        <v>8.3000000000000004E-2</v>
      </c>
      <c r="F2662">
        <f>Table3[[#This Row],[DivPay]]*4</f>
        <v>0.33200000000000002</v>
      </c>
      <c r="G2662" s="2">
        <f>Table3[[#This Row],[FwdDiv]]/Table3[[#This Row],[SharePrice]]</f>
        <v>8.8110403397027599E-3</v>
      </c>
    </row>
    <row r="2663" spans="2:7" ht="16" x14ac:dyDescent="0.2">
      <c r="B2663" s="57">
        <v>41260</v>
      </c>
      <c r="C2663" s="56">
        <v>37.28</v>
      </c>
      <c r="D2663" s="56"/>
      <c r="E2663" s="56">
        <v>8.3000000000000004E-2</v>
      </c>
      <c r="F2663">
        <f>Table3[[#This Row],[DivPay]]*4</f>
        <v>0.33200000000000002</v>
      </c>
      <c r="G2663" s="2">
        <f>Table3[[#This Row],[FwdDiv]]/Table3[[#This Row],[SharePrice]]</f>
        <v>8.9055793991416315E-3</v>
      </c>
    </row>
    <row r="2664" spans="2:7" ht="16" x14ac:dyDescent="0.2">
      <c r="B2664" s="57">
        <v>41257</v>
      </c>
      <c r="C2664" s="56">
        <v>36.71</v>
      </c>
      <c r="D2664" s="56"/>
      <c r="E2664" s="56">
        <v>8.3000000000000004E-2</v>
      </c>
      <c r="F2664">
        <f>Table3[[#This Row],[DivPay]]*4</f>
        <v>0.33200000000000002</v>
      </c>
      <c r="G2664" s="2">
        <f>Table3[[#This Row],[FwdDiv]]/Table3[[#This Row],[SharePrice]]</f>
        <v>9.0438572596022882E-3</v>
      </c>
    </row>
    <row r="2665" spans="2:7" ht="16" x14ac:dyDescent="0.2">
      <c r="B2665" s="57">
        <v>41256</v>
      </c>
      <c r="C2665" s="56">
        <v>36.799999999999997</v>
      </c>
      <c r="D2665" s="56"/>
      <c r="E2665" s="56">
        <v>8.3000000000000004E-2</v>
      </c>
      <c r="F2665">
        <f>Table3[[#This Row],[DivPay]]*4</f>
        <v>0.33200000000000002</v>
      </c>
      <c r="G2665" s="2">
        <f>Table3[[#This Row],[FwdDiv]]/Table3[[#This Row],[SharePrice]]</f>
        <v>9.0217391304347836E-3</v>
      </c>
    </row>
    <row r="2666" spans="2:7" ht="16" x14ac:dyDescent="0.2">
      <c r="B2666" s="57">
        <v>41255</v>
      </c>
      <c r="C2666" s="56">
        <v>36.97</v>
      </c>
      <c r="D2666" s="56"/>
      <c r="E2666" s="56">
        <v>8.3000000000000004E-2</v>
      </c>
      <c r="F2666">
        <f>Table3[[#This Row],[DivPay]]*4</f>
        <v>0.33200000000000002</v>
      </c>
      <c r="G2666" s="2">
        <f>Table3[[#This Row],[FwdDiv]]/Table3[[#This Row],[SharePrice]]</f>
        <v>8.980254260210983E-3</v>
      </c>
    </row>
    <row r="2667" spans="2:7" ht="16" x14ac:dyDescent="0.2">
      <c r="B2667" s="57">
        <v>41254</v>
      </c>
      <c r="C2667" s="56">
        <v>37.229999999999997</v>
      </c>
      <c r="D2667" s="56"/>
      <c r="E2667" s="56">
        <v>8.3000000000000004E-2</v>
      </c>
      <c r="F2667">
        <f>Table3[[#This Row],[DivPay]]*4</f>
        <v>0.33200000000000002</v>
      </c>
      <c r="G2667" s="2">
        <f>Table3[[#This Row],[FwdDiv]]/Table3[[#This Row],[SharePrice]]</f>
        <v>8.9175396185871628E-3</v>
      </c>
    </row>
    <row r="2668" spans="2:7" ht="16" x14ac:dyDescent="0.2">
      <c r="B2668" s="57">
        <v>41253</v>
      </c>
      <c r="C2668" s="56">
        <v>37.17</v>
      </c>
      <c r="D2668" s="56"/>
      <c r="E2668" s="56">
        <v>8.3000000000000004E-2</v>
      </c>
      <c r="F2668">
        <f>Table3[[#This Row],[DivPay]]*4</f>
        <v>0.33200000000000002</v>
      </c>
      <c r="G2668" s="2">
        <f>Table3[[#This Row],[FwdDiv]]/Table3[[#This Row],[SharePrice]]</f>
        <v>8.9319343556631698E-3</v>
      </c>
    </row>
    <row r="2669" spans="2:7" ht="16" x14ac:dyDescent="0.2">
      <c r="B2669" s="57">
        <v>41250</v>
      </c>
      <c r="C2669" s="56">
        <v>37.14</v>
      </c>
      <c r="D2669" s="56"/>
      <c r="E2669" s="56">
        <v>8.3000000000000004E-2</v>
      </c>
      <c r="F2669">
        <f>Table3[[#This Row],[DivPay]]*4</f>
        <v>0.33200000000000002</v>
      </c>
      <c r="G2669" s="2">
        <f>Table3[[#This Row],[FwdDiv]]/Table3[[#This Row],[SharePrice]]</f>
        <v>8.9391491653204088E-3</v>
      </c>
    </row>
    <row r="2670" spans="2:7" ht="16" x14ac:dyDescent="0.2">
      <c r="B2670" s="57">
        <v>41249</v>
      </c>
      <c r="C2670" s="56">
        <v>37.119999999999997</v>
      </c>
      <c r="D2670" s="56"/>
      <c r="E2670" s="56">
        <v>8.3000000000000004E-2</v>
      </c>
      <c r="F2670">
        <f>Table3[[#This Row],[DivPay]]*4</f>
        <v>0.33200000000000002</v>
      </c>
      <c r="G2670" s="2">
        <f>Table3[[#This Row],[FwdDiv]]/Table3[[#This Row],[SharePrice]]</f>
        <v>8.9439655172413798E-3</v>
      </c>
    </row>
    <row r="2671" spans="2:7" ht="16" x14ac:dyDescent="0.2">
      <c r="B2671" s="57">
        <v>41248</v>
      </c>
      <c r="C2671" s="56">
        <v>37.020000000000003</v>
      </c>
      <c r="D2671" s="56"/>
      <c r="E2671" s="56">
        <v>8.3000000000000004E-2</v>
      </c>
      <c r="F2671">
        <f>Table3[[#This Row],[DivPay]]*4</f>
        <v>0.33200000000000002</v>
      </c>
      <c r="G2671" s="2">
        <f>Table3[[#This Row],[FwdDiv]]/Table3[[#This Row],[SharePrice]]</f>
        <v>8.9681253376553208E-3</v>
      </c>
    </row>
    <row r="2672" spans="2:7" ht="16" x14ac:dyDescent="0.2">
      <c r="B2672" s="57">
        <v>41247</v>
      </c>
      <c r="C2672" s="56">
        <v>36.9</v>
      </c>
      <c r="D2672" s="56"/>
      <c r="E2672" s="56">
        <v>8.3000000000000004E-2</v>
      </c>
      <c r="F2672">
        <f>Table3[[#This Row],[DivPay]]*4</f>
        <v>0.33200000000000002</v>
      </c>
      <c r="G2672" s="2">
        <f>Table3[[#This Row],[FwdDiv]]/Table3[[#This Row],[SharePrice]]</f>
        <v>8.9972899728997299E-3</v>
      </c>
    </row>
    <row r="2673" spans="2:7" ht="16" x14ac:dyDescent="0.2">
      <c r="B2673" s="57">
        <v>41246</v>
      </c>
      <c r="C2673" s="56">
        <v>37.159999999999997</v>
      </c>
      <c r="D2673" s="56"/>
      <c r="E2673" s="56">
        <v>8.3000000000000004E-2</v>
      </c>
      <c r="F2673">
        <f>Table3[[#This Row],[DivPay]]*4</f>
        <v>0.33200000000000002</v>
      </c>
      <c r="G2673" s="2">
        <f>Table3[[#This Row],[FwdDiv]]/Table3[[#This Row],[SharePrice]]</f>
        <v>8.9343379978471492E-3</v>
      </c>
    </row>
    <row r="2674" spans="2:7" ht="16" x14ac:dyDescent="0.2">
      <c r="B2674" s="57">
        <v>41243</v>
      </c>
      <c r="C2674" s="56">
        <v>37.43</v>
      </c>
      <c r="D2674" s="56"/>
      <c r="E2674" s="56">
        <v>8.3000000000000004E-2</v>
      </c>
      <c r="F2674">
        <f>Table3[[#This Row],[DivPay]]*4</f>
        <v>0.33200000000000002</v>
      </c>
      <c r="G2674" s="2">
        <f>Table3[[#This Row],[FwdDiv]]/Table3[[#This Row],[SharePrice]]</f>
        <v>8.8698904621960992E-3</v>
      </c>
    </row>
    <row r="2675" spans="2:7" ht="16" x14ac:dyDescent="0.2">
      <c r="B2675" s="57">
        <v>41242</v>
      </c>
      <c r="C2675" s="56">
        <v>37.049999999999997</v>
      </c>
      <c r="D2675" s="56"/>
      <c r="E2675" s="56">
        <v>8.3000000000000004E-2</v>
      </c>
      <c r="F2675">
        <f>Table3[[#This Row],[DivPay]]*4</f>
        <v>0.33200000000000002</v>
      </c>
      <c r="G2675" s="2">
        <f>Table3[[#This Row],[FwdDiv]]/Table3[[#This Row],[SharePrice]]</f>
        <v>8.9608636977058041E-3</v>
      </c>
    </row>
    <row r="2676" spans="2:7" ht="16" x14ac:dyDescent="0.2">
      <c r="B2676" s="57">
        <v>41241</v>
      </c>
      <c r="C2676" s="56">
        <v>36.82</v>
      </c>
      <c r="D2676" s="56"/>
      <c r="E2676" s="56">
        <v>8.3000000000000004E-2</v>
      </c>
      <c r="F2676">
        <f>Table3[[#This Row],[DivPay]]*4</f>
        <v>0.33200000000000002</v>
      </c>
      <c r="G2676" s="2">
        <f>Table3[[#This Row],[FwdDiv]]/Table3[[#This Row],[SharePrice]]</f>
        <v>9.0168386746333519E-3</v>
      </c>
    </row>
    <row r="2677" spans="2:7" ht="16" x14ac:dyDescent="0.2">
      <c r="B2677" s="57">
        <v>41240</v>
      </c>
      <c r="C2677" s="56">
        <v>36.700000000000003</v>
      </c>
      <c r="D2677" s="56"/>
      <c r="E2677" s="56">
        <v>8.3000000000000004E-2</v>
      </c>
      <c r="F2677">
        <f>Table3[[#This Row],[DivPay]]*4</f>
        <v>0.33200000000000002</v>
      </c>
      <c r="G2677" s="2">
        <f>Table3[[#This Row],[FwdDiv]]/Table3[[#This Row],[SharePrice]]</f>
        <v>9.0463215258855586E-3</v>
      </c>
    </row>
    <row r="2678" spans="2:7" ht="16" x14ac:dyDescent="0.2">
      <c r="B2678" s="57">
        <v>41239</v>
      </c>
      <c r="C2678" s="56">
        <v>36.81</v>
      </c>
      <c r="D2678" s="56"/>
      <c r="E2678" s="56">
        <v>8.3000000000000004E-2</v>
      </c>
      <c r="F2678">
        <f>Table3[[#This Row],[DivPay]]*4</f>
        <v>0.33200000000000002</v>
      </c>
      <c r="G2678" s="2">
        <f>Table3[[#This Row],[FwdDiv]]/Table3[[#This Row],[SharePrice]]</f>
        <v>9.0192882368921486E-3</v>
      </c>
    </row>
    <row r="2679" spans="2:7" ht="16" x14ac:dyDescent="0.2">
      <c r="B2679" s="57">
        <v>41236</v>
      </c>
      <c r="C2679" s="56">
        <v>37.03</v>
      </c>
      <c r="D2679" s="56"/>
      <c r="E2679" s="56">
        <v>8.3000000000000004E-2</v>
      </c>
      <c r="F2679">
        <f>Table3[[#This Row],[DivPay]]*4</f>
        <v>0.33200000000000002</v>
      </c>
      <c r="G2679" s="2">
        <f>Table3[[#This Row],[FwdDiv]]/Table3[[#This Row],[SharePrice]]</f>
        <v>8.9657034836618955E-3</v>
      </c>
    </row>
    <row r="2680" spans="2:7" ht="16" x14ac:dyDescent="0.2">
      <c r="B2680" s="57">
        <v>41234</v>
      </c>
      <c r="C2680" s="56">
        <v>36.67</v>
      </c>
      <c r="D2680" s="56"/>
      <c r="E2680" s="56">
        <v>8.3000000000000004E-2</v>
      </c>
      <c r="F2680">
        <f>Table3[[#This Row],[DivPay]]*4</f>
        <v>0.33200000000000002</v>
      </c>
      <c r="G2680" s="2">
        <f>Table3[[#This Row],[FwdDiv]]/Table3[[#This Row],[SharePrice]]</f>
        <v>9.0537223888737389E-3</v>
      </c>
    </row>
    <row r="2681" spans="2:7" ht="16" x14ac:dyDescent="0.2">
      <c r="B2681" s="57">
        <v>41233</v>
      </c>
      <c r="C2681" s="56">
        <v>36.590000000000003</v>
      </c>
      <c r="D2681" s="56"/>
      <c r="E2681" s="56">
        <v>8.3000000000000004E-2</v>
      </c>
      <c r="F2681">
        <f>Table3[[#This Row],[DivPay]]*4</f>
        <v>0.33200000000000002</v>
      </c>
      <c r="G2681" s="2">
        <f>Table3[[#This Row],[FwdDiv]]/Table3[[#This Row],[SharePrice]]</f>
        <v>9.0735173544684335E-3</v>
      </c>
    </row>
    <row r="2682" spans="2:7" ht="16" x14ac:dyDescent="0.2">
      <c r="B2682" s="57">
        <v>41232</v>
      </c>
      <c r="C2682" s="56">
        <v>36.409999999999997</v>
      </c>
      <c r="D2682" s="56"/>
      <c r="E2682" s="56">
        <v>8.3000000000000004E-2</v>
      </c>
      <c r="F2682">
        <f>Table3[[#This Row],[DivPay]]*4</f>
        <v>0.33200000000000002</v>
      </c>
      <c r="G2682" s="2">
        <f>Table3[[#This Row],[FwdDiv]]/Table3[[#This Row],[SharePrice]]</f>
        <v>9.1183740730568542E-3</v>
      </c>
    </row>
    <row r="2683" spans="2:7" ht="16" x14ac:dyDescent="0.2">
      <c r="B2683" s="57">
        <v>41229</v>
      </c>
      <c r="C2683" s="56">
        <v>35.68</v>
      </c>
      <c r="D2683" s="56"/>
      <c r="E2683" s="56">
        <v>8.3000000000000004E-2</v>
      </c>
      <c r="F2683">
        <f>Table3[[#This Row],[DivPay]]*4</f>
        <v>0.33200000000000002</v>
      </c>
      <c r="G2683" s="2">
        <f>Table3[[#This Row],[FwdDiv]]/Table3[[#This Row],[SharePrice]]</f>
        <v>9.3049327354260102E-3</v>
      </c>
    </row>
    <row r="2684" spans="2:7" ht="16" x14ac:dyDescent="0.2">
      <c r="B2684" s="57">
        <v>41228</v>
      </c>
      <c r="C2684" s="56">
        <v>35</v>
      </c>
      <c r="D2684" s="56"/>
      <c r="E2684" s="56">
        <v>8.3000000000000004E-2</v>
      </c>
      <c r="F2684">
        <f>Table3[[#This Row],[DivPay]]*4</f>
        <v>0.33200000000000002</v>
      </c>
      <c r="G2684" s="2">
        <f>Table3[[#This Row],[FwdDiv]]/Table3[[#This Row],[SharePrice]]</f>
        <v>9.4857142857142866E-3</v>
      </c>
    </row>
    <row r="2685" spans="2:7" ht="16" x14ac:dyDescent="0.2">
      <c r="B2685" s="57">
        <v>41227</v>
      </c>
      <c r="C2685" s="56">
        <v>34.99</v>
      </c>
      <c r="D2685" s="56">
        <v>8.3000000000000004E-2</v>
      </c>
      <c r="E2685" s="56">
        <v>8.3000000000000004E-2</v>
      </c>
      <c r="F2685">
        <f>Table3[[#This Row],[DivPay]]*4</f>
        <v>0.33200000000000002</v>
      </c>
      <c r="G2685" s="2">
        <f>Table3[[#This Row],[FwdDiv]]/Table3[[#This Row],[SharePrice]]</f>
        <v>9.4884252643612464E-3</v>
      </c>
    </row>
    <row r="2686" spans="2:7" ht="16" x14ac:dyDescent="0.2">
      <c r="B2686" s="57">
        <v>41226</v>
      </c>
      <c r="C2686" s="56">
        <v>35.61</v>
      </c>
      <c r="D2686" s="56"/>
      <c r="E2686" s="56">
        <v>5.5E-2</v>
      </c>
      <c r="F2686">
        <f>Table3[[#This Row],[DivPay]]*4</f>
        <v>0.22</v>
      </c>
      <c r="G2686" s="2">
        <f>Table3[[#This Row],[FwdDiv]]/Table3[[#This Row],[SharePrice]]</f>
        <v>6.1780398764392022E-3</v>
      </c>
    </row>
    <row r="2687" spans="2:7" ht="16" x14ac:dyDescent="0.2">
      <c r="B2687" s="57">
        <v>41225</v>
      </c>
      <c r="C2687" s="56">
        <v>35.81</v>
      </c>
      <c r="D2687" s="56"/>
      <c r="E2687" s="56">
        <v>5.5E-2</v>
      </c>
      <c r="F2687">
        <f>Table3[[#This Row],[DivPay]]*4</f>
        <v>0.22</v>
      </c>
      <c r="G2687" s="2">
        <f>Table3[[#This Row],[FwdDiv]]/Table3[[#This Row],[SharePrice]]</f>
        <v>6.1435353253281207E-3</v>
      </c>
    </row>
    <row r="2688" spans="2:7" ht="16" x14ac:dyDescent="0.2">
      <c r="B2688" s="57">
        <v>41222</v>
      </c>
      <c r="C2688" s="56">
        <v>35.729999999999997</v>
      </c>
      <c r="D2688" s="56"/>
      <c r="E2688" s="56">
        <v>5.5E-2</v>
      </c>
      <c r="F2688">
        <f>Table3[[#This Row],[DivPay]]*4</f>
        <v>0.22</v>
      </c>
      <c r="G2688" s="2">
        <f>Table3[[#This Row],[FwdDiv]]/Table3[[#This Row],[SharePrice]]</f>
        <v>6.1572907920514983E-3</v>
      </c>
    </row>
    <row r="2689" spans="2:7" ht="16" x14ac:dyDescent="0.2">
      <c r="B2689" s="57">
        <v>41221</v>
      </c>
      <c r="C2689" s="56">
        <v>35.520000000000003</v>
      </c>
      <c r="D2689" s="56"/>
      <c r="E2689" s="56">
        <v>5.5E-2</v>
      </c>
      <c r="F2689">
        <f>Table3[[#This Row],[DivPay]]*4</f>
        <v>0.22</v>
      </c>
      <c r="G2689" s="2">
        <f>Table3[[#This Row],[FwdDiv]]/Table3[[#This Row],[SharePrice]]</f>
        <v>6.1936936936936929E-3</v>
      </c>
    </row>
    <row r="2690" spans="2:7" ht="16" x14ac:dyDescent="0.2">
      <c r="B2690" s="57">
        <v>41220</v>
      </c>
      <c r="C2690" s="56">
        <v>35.64</v>
      </c>
      <c r="D2690" s="56"/>
      <c r="E2690" s="56">
        <v>5.5E-2</v>
      </c>
      <c r="F2690">
        <f>Table3[[#This Row],[DivPay]]*4</f>
        <v>0.22</v>
      </c>
      <c r="G2690" s="2">
        <f>Table3[[#This Row],[FwdDiv]]/Table3[[#This Row],[SharePrice]]</f>
        <v>6.1728395061728392E-3</v>
      </c>
    </row>
    <row r="2691" spans="2:7" ht="16" x14ac:dyDescent="0.2">
      <c r="B2691" s="57">
        <v>41219</v>
      </c>
      <c r="C2691" s="56">
        <v>35.97</v>
      </c>
      <c r="D2691" s="56"/>
      <c r="E2691" s="56">
        <v>5.5E-2</v>
      </c>
      <c r="F2691">
        <f>Table3[[#This Row],[DivPay]]*4</f>
        <v>0.22</v>
      </c>
      <c r="G2691" s="2">
        <f>Table3[[#This Row],[FwdDiv]]/Table3[[#This Row],[SharePrice]]</f>
        <v>6.1162079510703364E-3</v>
      </c>
    </row>
    <row r="2692" spans="2:7" ht="16" x14ac:dyDescent="0.2">
      <c r="B2692" s="57">
        <v>41218</v>
      </c>
      <c r="C2692" s="56">
        <v>35.380000000000003</v>
      </c>
      <c r="D2692" s="56"/>
      <c r="E2692" s="56">
        <v>5.5E-2</v>
      </c>
      <c r="F2692">
        <f>Table3[[#This Row],[DivPay]]*4</f>
        <v>0.22</v>
      </c>
      <c r="G2692" s="2">
        <f>Table3[[#This Row],[FwdDiv]]/Table3[[#This Row],[SharePrice]]</f>
        <v>6.2182023742227239E-3</v>
      </c>
    </row>
    <row r="2693" spans="2:7" ht="16" x14ac:dyDescent="0.2">
      <c r="B2693" s="57">
        <v>41215</v>
      </c>
      <c r="C2693" s="56">
        <v>35.85</v>
      </c>
      <c r="D2693" s="56"/>
      <c r="E2693" s="56">
        <v>5.5E-2</v>
      </c>
      <c r="F2693">
        <f>Table3[[#This Row],[DivPay]]*4</f>
        <v>0.22</v>
      </c>
      <c r="G2693" s="2">
        <f>Table3[[#This Row],[FwdDiv]]/Table3[[#This Row],[SharePrice]]</f>
        <v>6.1366806136680611E-3</v>
      </c>
    </row>
    <row r="2694" spans="2:7" ht="16" x14ac:dyDescent="0.2">
      <c r="B2694" s="57">
        <v>41214</v>
      </c>
      <c r="C2694" s="56">
        <v>35.97</v>
      </c>
      <c r="D2694" s="56"/>
      <c r="E2694" s="56">
        <v>5.5E-2</v>
      </c>
      <c r="F2694">
        <f>Table3[[#This Row],[DivPay]]*4</f>
        <v>0.22</v>
      </c>
      <c r="G2694" s="2">
        <f>Table3[[#This Row],[FwdDiv]]/Table3[[#This Row],[SharePrice]]</f>
        <v>6.1162079510703364E-3</v>
      </c>
    </row>
    <row r="2695" spans="2:7" ht="16" x14ac:dyDescent="0.2">
      <c r="B2695" s="57">
        <v>41213</v>
      </c>
      <c r="C2695" s="56">
        <v>34.69</v>
      </c>
      <c r="D2695" s="56"/>
      <c r="E2695" s="56">
        <v>5.5E-2</v>
      </c>
      <c r="F2695">
        <f>Table3[[#This Row],[DivPay]]*4</f>
        <v>0.22</v>
      </c>
      <c r="G2695" s="2">
        <f>Table3[[#This Row],[FwdDiv]]/Table3[[#This Row],[SharePrice]]</f>
        <v>6.3418852695301241E-3</v>
      </c>
    </row>
    <row r="2696" spans="2:7" ht="16" x14ac:dyDescent="0.2">
      <c r="B2696" s="57">
        <v>41208</v>
      </c>
      <c r="C2696" s="56">
        <v>34.58</v>
      </c>
      <c r="D2696" s="56"/>
      <c r="E2696" s="56">
        <v>5.5E-2</v>
      </c>
      <c r="F2696">
        <f>Table3[[#This Row],[DivPay]]*4</f>
        <v>0.22</v>
      </c>
      <c r="G2696" s="2">
        <f>Table3[[#This Row],[FwdDiv]]/Table3[[#This Row],[SharePrice]]</f>
        <v>6.3620589936379413E-3</v>
      </c>
    </row>
    <row r="2697" spans="2:7" ht="16" x14ac:dyDescent="0.2">
      <c r="B2697" s="57">
        <v>41207</v>
      </c>
      <c r="C2697" s="56">
        <v>34.39</v>
      </c>
      <c r="D2697" s="56"/>
      <c r="E2697" s="56">
        <v>5.5E-2</v>
      </c>
      <c r="F2697">
        <f>Table3[[#This Row],[DivPay]]*4</f>
        <v>0.22</v>
      </c>
      <c r="G2697" s="2">
        <f>Table3[[#This Row],[FwdDiv]]/Table3[[#This Row],[SharePrice]]</f>
        <v>6.3972084908403603E-3</v>
      </c>
    </row>
    <row r="2698" spans="2:7" ht="16" x14ac:dyDescent="0.2">
      <c r="B2698" s="57">
        <v>41206</v>
      </c>
      <c r="C2698" s="56">
        <v>34.119999999999997</v>
      </c>
      <c r="D2698" s="56"/>
      <c r="E2698" s="56">
        <v>5.5E-2</v>
      </c>
      <c r="F2698">
        <f>Table3[[#This Row],[DivPay]]*4</f>
        <v>0.22</v>
      </c>
      <c r="G2698" s="2">
        <f>Table3[[#This Row],[FwdDiv]]/Table3[[#This Row],[SharePrice]]</f>
        <v>6.4478311840562722E-3</v>
      </c>
    </row>
    <row r="2699" spans="2:7" ht="16" x14ac:dyDescent="0.2">
      <c r="B2699" s="57">
        <v>41205</v>
      </c>
      <c r="C2699" s="56">
        <v>34.159999999999997</v>
      </c>
      <c r="D2699" s="56"/>
      <c r="E2699" s="56">
        <v>5.5E-2</v>
      </c>
      <c r="F2699">
        <f>Table3[[#This Row],[DivPay]]*4</f>
        <v>0.22</v>
      </c>
      <c r="G2699" s="2">
        <f>Table3[[#This Row],[FwdDiv]]/Table3[[#This Row],[SharePrice]]</f>
        <v>6.4402810304449659E-3</v>
      </c>
    </row>
    <row r="2700" spans="2:7" ht="16" x14ac:dyDescent="0.2">
      <c r="B2700" s="57">
        <v>41204</v>
      </c>
      <c r="C2700" s="56">
        <v>34.75</v>
      </c>
      <c r="D2700" s="56"/>
      <c r="E2700" s="56">
        <v>5.5E-2</v>
      </c>
      <c r="F2700">
        <f>Table3[[#This Row],[DivPay]]*4</f>
        <v>0.22</v>
      </c>
      <c r="G2700" s="2">
        <f>Table3[[#This Row],[FwdDiv]]/Table3[[#This Row],[SharePrice]]</f>
        <v>6.3309352517985614E-3</v>
      </c>
    </row>
    <row r="2701" spans="2:7" ht="16" x14ac:dyDescent="0.2">
      <c r="B2701" s="57">
        <v>41201</v>
      </c>
      <c r="C2701" s="56">
        <v>34.99</v>
      </c>
      <c r="D2701" s="56"/>
      <c r="E2701" s="56">
        <v>5.5E-2</v>
      </c>
      <c r="F2701">
        <f>Table3[[#This Row],[DivPay]]*4</f>
        <v>0.22</v>
      </c>
      <c r="G2701" s="2">
        <f>Table3[[#This Row],[FwdDiv]]/Table3[[#This Row],[SharePrice]]</f>
        <v>6.2875107173478136E-3</v>
      </c>
    </row>
    <row r="2702" spans="2:7" ht="16" x14ac:dyDescent="0.2">
      <c r="B2702" s="57">
        <v>41200</v>
      </c>
      <c r="C2702" s="56">
        <v>35.47</v>
      </c>
      <c r="D2702" s="56"/>
      <c r="E2702" s="56">
        <v>5.5E-2</v>
      </c>
      <c r="F2702">
        <f>Table3[[#This Row],[DivPay]]*4</f>
        <v>0.22</v>
      </c>
      <c r="G2702" s="2">
        <f>Table3[[#This Row],[FwdDiv]]/Table3[[#This Row],[SharePrice]]</f>
        <v>6.2024245841556247E-3</v>
      </c>
    </row>
    <row r="2703" spans="2:7" ht="16" x14ac:dyDescent="0.2">
      <c r="B2703" s="57">
        <v>41199</v>
      </c>
      <c r="C2703" s="56">
        <v>35.64</v>
      </c>
      <c r="D2703" s="56"/>
      <c r="E2703" s="56">
        <v>5.5E-2</v>
      </c>
      <c r="F2703">
        <f>Table3[[#This Row],[DivPay]]*4</f>
        <v>0.22</v>
      </c>
      <c r="G2703" s="2">
        <f>Table3[[#This Row],[FwdDiv]]/Table3[[#This Row],[SharePrice]]</f>
        <v>6.1728395061728392E-3</v>
      </c>
    </row>
    <row r="2704" spans="2:7" ht="16" x14ac:dyDescent="0.2">
      <c r="B2704" s="57">
        <v>41198</v>
      </c>
      <c r="C2704" s="56">
        <v>35.29</v>
      </c>
      <c r="D2704" s="56"/>
      <c r="E2704" s="56">
        <v>5.5E-2</v>
      </c>
      <c r="F2704">
        <f>Table3[[#This Row],[DivPay]]*4</f>
        <v>0.22</v>
      </c>
      <c r="G2704" s="2">
        <f>Table3[[#This Row],[FwdDiv]]/Table3[[#This Row],[SharePrice]]</f>
        <v>6.2340606404080474E-3</v>
      </c>
    </row>
    <row r="2705" spans="2:7" ht="16" x14ac:dyDescent="0.2">
      <c r="B2705" s="57">
        <v>41197</v>
      </c>
      <c r="C2705" s="56">
        <v>34.97</v>
      </c>
      <c r="D2705" s="56"/>
      <c r="E2705" s="56">
        <v>5.5E-2</v>
      </c>
      <c r="F2705">
        <f>Table3[[#This Row],[DivPay]]*4</f>
        <v>0.22</v>
      </c>
      <c r="G2705" s="2">
        <f>Table3[[#This Row],[FwdDiv]]/Table3[[#This Row],[SharePrice]]</f>
        <v>6.2911066628538754E-3</v>
      </c>
    </row>
    <row r="2706" spans="2:7" ht="16" x14ac:dyDescent="0.2">
      <c r="B2706" s="57">
        <v>41194</v>
      </c>
      <c r="C2706" s="56">
        <v>34.78</v>
      </c>
      <c r="D2706" s="56"/>
      <c r="E2706" s="56">
        <v>5.5E-2</v>
      </c>
      <c r="F2706">
        <f>Table3[[#This Row],[DivPay]]*4</f>
        <v>0.22</v>
      </c>
      <c r="G2706" s="2">
        <f>Table3[[#This Row],[FwdDiv]]/Table3[[#This Row],[SharePrice]]</f>
        <v>6.3254744105807935E-3</v>
      </c>
    </row>
    <row r="2707" spans="2:7" ht="16" x14ac:dyDescent="0.2">
      <c r="B2707" s="57">
        <v>41193</v>
      </c>
      <c r="C2707" s="56">
        <v>34.76</v>
      </c>
      <c r="D2707" s="56"/>
      <c r="E2707" s="56">
        <v>5.5E-2</v>
      </c>
      <c r="F2707">
        <f>Table3[[#This Row],[DivPay]]*4</f>
        <v>0.22</v>
      </c>
      <c r="G2707" s="2">
        <f>Table3[[#This Row],[FwdDiv]]/Table3[[#This Row],[SharePrice]]</f>
        <v>6.3291139240506337E-3</v>
      </c>
    </row>
    <row r="2708" spans="2:7" ht="16" x14ac:dyDescent="0.2">
      <c r="B2708" s="57">
        <v>41192</v>
      </c>
      <c r="C2708" s="56">
        <v>34.36</v>
      </c>
      <c r="D2708" s="56"/>
      <c r="E2708" s="56">
        <v>5.5E-2</v>
      </c>
      <c r="F2708">
        <f>Table3[[#This Row],[DivPay]]*4</f>
        <v>0.22</v>
      </c>
      <c r="G2708" s="2">
        <f>Table3[[#This Row],[FwdDiv]]/Table3[[#This Row],[SharePrice]]</f>
        <v>6.4027939464493602E-3</v>
      </c>
    </row>
    <row r="2709" spans="2:7" ht="16" x14ac:dyDescent="0.2">
      <c r="B2709" s="57">
        <v>41191</v>
      </c>
      <c r="C2709" s="56">
        <v>34.19</v>
      </c>
      <c r="D2709" s="56"/>
      <c r="E2709" s="56">
        <v>5.5E-2</v>
      </c>
      <c r="F2709">
        <f>Table3[[#This Row],[DivPay]]*4</f>
        <v>0.22</v>
      </c>
      <c r="G2709" s="2">
        <f>Table3[[#This Row],[FwdDiv]]/Table3[[#This Row],[SharePrice]]</f>
        <v>6.4346300087744961E-3</v>
      </c>
    </row>
    <row r="2710" spans="2:7" ht="16" x14ac:dyDescent="0.2">
      <c r="B2710" s="57">
        <v>41190</v>
      </c>
      <c r="C2710" s="56">
        <v>34.68</v>
      </c>
      <c r="D2710" s="56"/>
      <c r="E2710" s="56">
        <v>5.5E-2</v>
      </c>
      <c r="F2710">
        <f>Table3[[#This Row],[DivPay]]*4</f>
        <v>0.22</v>
      </c>
      <c r="G2710" s="2">
        <f>Table3[[#This Row],[FwdDiv]]/Table3[[#This Row],[SharePrice]]</f>
        <v>6.3437139561707033E-3</v>
      </c>
    </row>
    <row r="2711" spans="2:7" ht="16" x14ac:dyDescent="0.2">
      <c r="B2711" s="57">
        <v>41187</v>
      </c>
      <c r="C2711" s="56">
        <v>35.07</v>
      </c>
      <c r="D2711" s="56"/>
      <c r="E2711" s="56">
        <v>5.5E-2</v>
      </c>
      <c r="F2711">
        <f>Table3[[#This Row],[DivPay]]*4</f>
        <v>0.22</v>
      </c>
      <c r="G2711" s="2">
        <f>Table3[[#This Row],[FwdDiv]]/Table3[[#This Row],[SharePrice]]</f>
        <v>6.2731679498146562E-3</v>
      </c>
    </row>
    <row r="2712" spans="2:7" ht="16" x14ac:dyDescent="0.2">
      <c r="B2712" s="57">
        <v>41186</v>
      </c>
      <c r="C2712" s="56">
        <v>34.92</v>
      </c>
      <c r="D2712" s="56"/>
      <c r="E2712" s="56">
        <v>5.5E-2</v>
      </c>
      <c r="F2712">
        <f>Table3[[#This Row],[DivPay]]*4</f>
        <v>0.22</v>
      </c>
      <c r="G2712" s="2">
        <f>Table3[[#This Row],[FwdDiv]]/Table3[[#This Row],[SharePrice]]</f>
        <v>6.3001145475372273E-3</v>
      </c>
    </row>
    <row r="2713" spans="2:7" ht="16" x14ac:dyDescent="0.2">
      <c r="B2713" s="57">
        <v>41185</v>
      </c>
      <c r="C2713" s="56">
        <v>34.630000000000003</v>
      </c>
      <c r="D2713" s="56"/>
      <c r="E2713" s="56">
        <v>5.5E-2</v>
      </c>
      <c r="F2713">
        <f>Table3[[#This Row],[DivPay]]*4</f>
        <v>0.22</v>
      </c>
      <c r="G2713" s="2">
        <f>Table3[[#This Row],[FwdDiv]]/Table3[[#This Row],[SharePrice]]</f>
        <v>6.3528732313023386E-3</v>
      </c>
    </row>
    <row r="2714" spans="2:7" ht="16" x14ac:dyDescent="0.2">
      <c r="B2714" s="57">
        <v>41184</v>
      </c>
      <c r="C2714" s="56">
        <v>34</v>
      </c>
      <c r="D2714" s="56"/>
      <c r="E2714" s="56">
        <v>5.5E-2</v>
      </c>
      <c r="F2714">
        <f>Table3[[#This Row],[DivPay]]*4</f>
        <v>0.22</v>
      </c>
      <c r="G2714" s="2">
        <f>Table3[[#This Row],[FwdDiv]]/Table3[[#This Row],[SharePrice]]</f>
        <v>6.4705882352941177E-3</v>
      </c>
    </row>
    <row r="2715" spans="2:7" ht="16" x14ac:dyDescent="0.2">
      <c r="B2715" s="57">
        <v>41183</v>
      </c>
      <c r="C2715" s="56">
        <v>34.18</v>
      </c>
      <c r="D2715" s="56"/>
      <c r="E2715" s="56">
        <v>5.5E-2</v>
      </c>
      <c r="F2715">
        <f>Table3[[#This Row],[DivPay]]*4</f>
        <v>0.22</v>
      </c>
      <c r="G2715" s="2">
        <f>Table3[[#This Row],[FwdDiv]]/Table3[[#This Row],[SharePrice]]</f>
        <v>6.436512580456407E-3</v>
      </c>
    </row>
    <row r="2716" spans="2:7" ht="16" x14ac:dyDescent="0.2">
      <c r="B2716" s="57">
        <v>41180</v>
      </c>
      <c r="C2716" s="56">
        <v>33.57</v>
      </c>
      <c r="D2716" s="56"/>
      <c r="E2716" s="56">
        <v>5.5E-2</v>
      </c>
      <c r="F2716">
        <f>Table3[[#This Row],[DivPay]]*4</f>
        <v>0.22</v>
      </c>
      <c r="G2716" s="2">
        <f>Table3[[#This Row],[FwdDiv]]/Table3[[#This Row],[SharePrice]]</f>
        <v>6.5534703604408695E-3</v>
      </c>
    </row>
    <row r="2717" spans="2:7" ht="16" x14ac:dyDescent="0.2">
      <c r="B2717" s="57">
        <v>41179</v>
      </c>
      <c r="C2717" s="56">
        <v>33.479999999999997</v>
      </c>
      <c r="D2717" s="56"/>
      <c r="E2717" s="56">
        <v>5.5E-2</v>
      </c>
      <c r="F2717">
        <f>Table3[[#This Row],[DivPay]]*4</f>
        <v>0.22</v>
      </c>
      <c r="G2717" s="2">
        <f>Table3[[#This Row],[FwdDiv]]/Table3[[#This Row],[SharePrice]]</f>
        <v>6.5710872162485076E-3</v>
      </c>
    </row>
    <row r="2718" spans="2:7" ht="16" x14ac:dyDescent="0.2">
      <c r="B2718" s="57">
        <v>41178</v>
      </c>
      <c r="C2718" s="56">
        <v>33.130000000000003</v>
      </c>
      <c r="D2718" s="56"/>
      <c r="E2718" s="56">
        <v>5.5E-2</v>
      </c>
      <c r="F2718">
        <f>Table3[[#This Row],[DivPay]]*4</f>
        <v>0.22</v>
      </c>
      <c r="G2718" s="2">
        <f>Table3[[#This Row],[FwdDiv]]/Table3[[#This Row],[SharePrice]]</f>
        <v>6.6405070932689398E-3</v>
      </c>
    </row>
    <row r="2719" spans="2:7" ht="16" x14ac:dyDescent="0.2">
      <c r="B2719" s="57">
        <v>41177</v>
      </c>
      <c r="C2719" s="56">
        <v>33.64</v>
      </c>
      <c r="D2719" s="56"/>
      <c r="E2719" s="56">
        <v>5.5E-2</v>
      </c>
      <c r="F2719">
        <f>Table3[[#This Row],[DivPay]]*4</f>
        <v>0.22</v>
      </c>
      <c r="G2719" s="2">
        <f>Table3[[#This Row],[FwdDiv]]/Table3[[#This Row],[SharePrice]]</f>
        <v>6.5398335315101069E-3</v>
      </c>
    </row>
    <row r="2720" spans="2:7" ht="16" x14ac:dyDescent="0.2">
      <c r="B2720" s="57">
        <v>41176</v>
      </c>
      <c r="C2720" s="56">
        <v>33.44</v>
      </c>
      <c r="D2720" s="56"/>
      <c r="E2720" s="56">
        <v>5.5E-2</v>
      </c>
      <c r="F2720">
        <f>Table3[[#This Row],[DivPay]]*4</f>
        <v>0.22</v>
      </c>
      <c r="G2720" s="2">
        <f>Table3[[#This Row],[FwdDiv]]/Table3[[#This Row],[SharePrice]]</f>
        <v>6.5789473684210531E-3</v>
      </c>
    </row>
    <row r="2721" spans="2:7" ht="16" x14ac:dyDescent="0.2">
      <c r="B2721" s="57">
        <v>41173</v>
      </c>
      <c r="C2721" s="56">
        <v>33.75</v>
      </c>
      <c r="D2721" s="56"/>
      <c r="E2721" s="56">
        <v>5.5E-2</v>
      </c>
      <c r="F2721">
        <f>Table3[[#This Row],[DivPay]]*4</f>
        <v>0.22</v>
      </c>
      <c r="G2721" s="2">
        <f>Table3[[#This Row],[FwdDiv]]/Table3[[#This Row],[SharePrice]]</f>
        <v>6.518518518518519E-3</v>
      </c>
    </row>
    <row r="2722" spans="2:7" ht="16" x14ac:dyDescent="0.2">
      <c r="B2722" s="57">
        <v>41172</v>
      </c>
      <c r="C2722" s="56">
        <v>33.65</v>
      </c>
      <c r="D2722" s="56"/>
      <c r="E2722" s="56">
        <v>5.5E-2</v>
      </c>
      <c r="F2722">
        <f>Table3[[#This Row],[DivPay]]*4</f>
        <v>0.22</v>
      </c>
      <c r="G2722" s="2">
        <f>Table3[[#This Row],[FwdDiv]]/Table3[[#This Row],[SharePrice]]</f>
        <v>6.5378900445765232E-3</v>
      </c>
    </row>
    <row r="2723" spans="2:7" ht="16" x14ac:dyDescent="0.2">
      <c r="B2723" s="57">
        <v>41171</v>
      </c>
      <c r="C2723" s="56">
        <v>33.700000000000003</v>
      </c>
      <c r="D2723" s="56"/>
      <c r="E2723" s="56">
        <v>5.5E-2</v>
      </c>
      <c r="F2723">
        <f>Table3[[#This Row],[DivPay]]*4</f>
        <v>0.22</v>
      </c>
      <c r="G2723" s="2">
        <f>Table3[[#This Row],[FwdDiv]]/Table3[[#This Row],[SharePrice]]</f>
        <v>6.528189910979228E-3</v>
      </c>
    </row>
    <row r="2724" spans="2:7" ht="16" x14ac:dyDescent="0.2">
      <c r="B2724" s="57">
        <v>41170</v>
      </c>
      <c r="C2724" s="56">
        <v>33.42</v>
      </c>
      <c r="D2724" s="56"/>
      <c r="E2724" s="56">
        <v>5.5E-2</v>
      </c>
      <c r="F2724">
        <f>Table3[[#This Row],[DivPay]]*4</f>
        <v>0.22</v>
      </c>
      <c r="G2724" s="2">
        <f>Table3[[#This Row],[FwdDiv]]/Table3[[#This Row],[SharePrice]]</f>
        <v>6.582884500299222E-3</v>
      </c>
    </row>
    <row r="2725" spans="2:7" ht="16" x14ac:dyDescent="0.2">
      <c r="B2725" s="57">
        <v>41169</v>
      </c>
      <c r="C2725" s="56">
        <v>33.47</v>
      </c>
      <c r="D2725" s="56"/>
      <c r="E2725" s="56">
        <v>5.5E-2</v>
      </c>
      <c r="F2725">
        <f>Table3[[#This Row],[DivPay]]*4</f>
        <v>0.22</v>
      </c>
      <c r="G2725" s="2">
        <f>Table3[[#This Row],[FwdDiv]]/Table3[[#This Row],[SharePrice]]</f>
        <v>6.5730504929787876E-3</v>
      </c>
    </row>
    <row r="2726" spans="2:7" ht="16" x14ac:dyDescent="0.2">
      <c r="B2726" s="57">
        <v>41166</v>
      </c>
      <c r="C2726" s="56">
        <v>33.56</v>
      </c>
      <c r="D2726" s="56"/>
      <c r="E2726" s="56">
        <v>5.5E-2</v>
      </c>
      <c r="F2726">
        <f>Table3[[#This Row],[DivPay]]*4</f>
        <v>0.22</v>
      </c>
      <c r="G2726" s="2">
        <f>Table3[[#This Row],[FwdDiv]]/Table3[[#This Row],[SharePrice]]</f>
        <v>6.5554231227651959E-3</v>
      </c>
    </row>
    <row r="2727" spans="2:7" ht="16" x14ac:dyDescent="0.2">
      <c r="B2727" s="57">
        <v>41165</v>
      </c>
      <c r="C2727" s="56">
        <v>33.75</v>
      </c>
      <c r="D2727" s="56"/>
      <c r="E2727" s="56">
        <v>5.5E-2</v>
      </c>
      <c r="F2727">
        <f>Table3[[#This Row],[DivPay]]*4</f>
        <v>0.22</v>
      </c>
      <c r="G2727" s="2">
        <f>Table3[[#This Row],[FwdDiv]]/Table3[[#This Row],[SharePrice]]</f>
        <v>6.518518518518519E-3</v>
      </c>
    </row>
    <row r="2728" spans="2:7" ht="16" x14ac:dyDescent="0.2">
      <c r="B2728" s="57">
        <v>41164</v>
      </c>
      <c r="C2728" s="56">
        <v>33.369999999999997</v>
      </c>
      <c r="D2728" s="56"/>
      <c r="E2728" s="56">
        <v>5.5E-2</v>
      </c>
      <c r="F2728">
        <f>Table3[[#This Row],[DivPay]]*4</f>
        <v>0.22</v>
      </c>
      <c r="G2728" s="2">
        <f>Table3[[#This Row],[FwdDiv]]/Table3[[#This Row],[SharePrice]]</f>
        <v>6.592747977225053E-3</v>
      </c>
    </row>
    <row r="2729" spans="2:7" ht="16" x14ac:dyDescent="0.2">
      <c r="B2729" s="57">
        <v>41163</v>
      </c>
      <c r="C2729" s="56">
        <v>32.869999999999997</v>
      </c>
      <c r="D2729" s="56"/>
      <c r="E2729" s="56">
        <v>5.5E-2</v>
      </c>
      <c r="F2729">
        <f>Table3[[#This Row],[DivPay]]*4</f>
        <v>0.22</v>
      </c>
      <c r="G2729" s="2">
        <f>Table3[[#This Row],[FwdDiv]]/Table3[[#This Row],[SharePrice]]</f>
        <v>6.6930331609370251E-3</v>
      </c>
    </row>
    <row r="2730" spans="2:7" ht="16" x14ac:dyDescent="0.2">
      <c r="B2730" s="57">
        <v>41162</v>
      </c>
      <c r="C2730" s="56">
        <v>32.17</v>
      </c>
      <c r="D2730" s="56"/>
      <c r="E2730" s="56">
        <v>5.5E-2</v>
      </c>
      <c r="F2730">
        <f>Table3[[#This Row],[DivPay]]*4</f>
        <v>0.22</v>
      </c>
      <c r="G2730" s="2">
        <f>Table3[[#This Row],[FwdDiv]]/Table3[[#This Row],[SharePrice]]</f>
        <v>6.8386695679204228E-3</v>
      </c>
    </row>
    <row r="2731" spans="2:7" ht="16" x14ac:dyDescent="0.2">
      <c r="B2731" s="57">
        <v>41159</v>
      </c>
      <c r="C2731" s="56">
        <v>32.43</v>
      </c>
      <c r="D2731" s="56"/>
      <c r="E2731" s="56">
        <v>5.5E-2</v>
      </c>
      <c r="F2731">
        <f>Table3[[#This Row],[DivPay]]*4</f>
        <v>0.22</v>
      </c>
      <c r="G2731" s="2">
        <f>Table3[[#This Row],[FwdDiv]]/Table3[[#This Row],[SharePrice]]</f>
        <v>6.7838421214924454E-3</v>
      </c>
    </row>
    <row r="2732" spans="2:7" ht="16" x14ac:dyDescent="0.2">
      <c r="B2732" s="57">
        <v>41158</v>
      </c>
      <c r="C2732" s="56">
        <v>32.380000000000003</v>
      </c>
      <c r="D2732" s="56"/>
      <c r="E2732" s="56">
        <v>5.5E-2</v>
      </c>
      <c r="F2732">
        <f>Table3[[#This Row],[DivPay]]*4</f>
        <v>0.22</v>
      </c>
      <c r="G2732" s="2">
        <f>Table3[[#This Row],[FwdDiv]]/Table3[[#This Row],[SharePrice]]</f>
        <v>6.7943174799258797E-3</v>
      </c>
    </row>
    <row r="2733" spans="2:7" ht="16" x14ac:dyDescent="0.2">
      <c r="B2733" s="57">
        <v>41157</v>
      </c>
      <c r="C2733" s="56">
        <v>31.9</v>
      </c>
      <c r="D2733" s="56"/>
      <c r="E2733" s="56">
        <v>5.5E-2</v>
      </c>
      <c r="F2733">
        <f>Table3[[#This Row],[DivPay]]*4</f>
        <v>0.22</v>
      </c>
      <c r="G2733" s="2">
        <f>Table3[[#This Row],[FwdDiv]]/Table3[[#This Row],[SharePrice]]</f>
        <v>6.8965517241379318E-3</v>
      </c>
    </row>
    <row r="2734" spans="2:7" ht="16" x14ac:dyDescent="0.2">
      <c r="B2734" s="57">
        <v>41156</v>
      </c>
      <c r="C2734" s="56">
        <v>32.130000000000003</v>
      </c>
      <c r="D2734" s="56"/>
      <c r="E2734" s="56">
        <v>5.5E-2</v>
      </c>
      <c r="F2734">
        <f>Table3[[#This Row],[DivPay]]*4</f>
        <v>0.22</v>
      </c>
      <c r="G2734" s="2">
        <f>Table3[[#This Row],[FwdDiv]]/Table3[[#This Row],[SharePrice]]</f>
        <v>6.8471833177715527E-3</v>
      </c>
    </row>
    <row r="2735" spans="2:7" ht="16" x14ac:dyDescent="0.2">
      <c r="B2735" s="57">
        <v>41152</v>
      </c>
      <c r="C2735" s="56">
        <v>32.06</v>
      </c>
      <c r="D2735" s="56"/>
      <c r="E2735" s="56">
        <v>5.5E-2</v>
      </c>
      <c r="F2735">
        <f>Table3[[#This Row],[DivPay]]*4</f>
        <v>0.22</v>
      </c>
      <c r="G2735" s="2">
        <f>Table3[[#This Row],[FwdDiv]]/Table3[[#This Row],[SharePrice]]</f>
        <v>6.8621334996880846E-3</v>
      </c>
    </row>
    <row r="2736" spans="2:7" ht="16" x14ac:dyDescent="0.2">
      <c r="B2736" s="57">
        <v>41151</v>
      </c>
      <c r="C2736" s="56">
        <v>31.68</v>
      </c>
      <c r="D2736" s="56"/>
      <c r="E2736" s="56">
        <v>5.5E-2</v>
      </c>
      <c r="F2736">
        <f>Table3[[#This Row],[DivPay]]*4</f>
        <v>0.22</v>
      </c>
      <c r="G2736" s="2">
        <f>Table3[[#This Row],[FwdDiv]]/Table3[[#This Row],[SharePrice]]</f>
        <v>6.9444444444444449E-3</v>
      </c>
    </row>
    <row r="2737" spans="2:7" ht="16" x14ac:dyDescent="0.2">
      <c r="B2737" s="57">
        <v>41150</v>
      </c>
      <c r="C2737" s="56">
        <v>32.01</v>
      </c>
      <c r="D2737" s="56"/>
      <c r="E2737" s="56">
        <v>5.5E-2</v>
      </c>
      <c r="F2737">
        <f>Table3[[#This Row],[DivPay]]*4</f>
        <v>0.22</v>
      </c>
      <c r="G2737" s="2">
        <f>Table3[[#This Row],[FwdDiv]]/Table3[[#This Row],[SharePrice]]</f>
        <v>6.8728522336769767E-3</v>
      </c>
    </row>
    <row r="2738" spans="2:7" ht="16" x14ac:dyDescent="0.2">
      <c r="B2738" s="57">
        <v>41149</v>
      </c>
      <c r="C2738" s="56">
        <v>31.85</v>
      </c>
      <c r="D2738" s="56"/>
      <c r="E2738" s="56">
        <v>5.5E-2</v>
      </c>
      <c r="F2738">
        <f>Table3[[#This Row],[DivPay]]*4</f>
        <v>0.22</v>
      </c>
      <c r="G2738" s="2">
        <f>Table3[[#This Row],[FwdDiv]]/Table3[[#This Row],[SharePrice]]</f>
        <v>6.9073783359497641E-3</v>
      </c>
    </row>
    <row r="2739" spans="2:7" ht="16" x14ac:dyDescent="0.2">
      <c r="B2739" s="57">
        <v>41148</v>
      </c>
      <c r="C2739" s="56">
        <v>31.92</v>
      </c>
      <c r="D2739" s="56"/>
      <c r="E2739" s="56">
        <v>5.5E-2</v>
      </c>
      <c r="F2739">
        <f>Table3[[#This Row],[DivPay]]*4</f>
        <v>0.22</v>
      </c>
      <c r="G2739" s="2">
        <f>Table3[[#This Row],[FwdDiv]]/Table3[[#This Row],[SharePrice]]</f>
        <v>6.8922305764411024E-3</v>
      </c>
    </row>
    <row r="2740" spans="2:7" ht="16" x14ac:dyDescent="0.2">
      <c r="B2740" s="57">
        <v>41145</v>
      </c>
      <c r="C2740" s="56">
        <v>31.67</v>
      </c>
      <c r="D2740" s="56"/>
      <c r="E2740" s="56">
        <v>5.5E-2</v>
      </c>
      <c r="F2740">
        <f>Table3[[#This Row],[DivPay]]*4</f>
        <v>0.22</v>
      </c>
      <c r="G2740" s="2">
        <f>Table3[[#This Row],[FwdDiv]]/Table3[[#This Row],[SharePrice]]</f>
        <v>6.9466371960846219E-3</v>
      </c>
    </row>
    <row r="2741" spans="2:7" ht="16" x14ac:dyDescent="0.2">
      <c r="B2741" s="57">
        <v>41144</v>
      </c>
      <c r="C2741" s="56">
        <v>31.79</v>
      </c>
      <c r="D2741" s="56"/>
      <c r="E2741" s="56">
        <v>5.5E-2</v>
      </c>
      <c r="F2741">
        <f>Table3[[#This Row],[DivPay]]*4</f>
        <v>0.22</v>
      </c>
      <c r="G2741" s="2">
        <f>Table3[[#This Row],[FwdDiv]]/Table3[[#This Row],[SharePrice]]</f>
        <v>6.920415224913495E-3</v>
      </c>
    </row>
    <row r="2742" spans="2:7" ht="16" x14ac:dyDescent="0.2">
      <c r="B2742" s="57">
        <v>41143</v>
      </c>
      <c r="C2742" s="56">
        <v>32.03</v>
      </c>
      <c r="D2742" s="56"/>
      <c r="E2742" s="56">
        <v>5.5E-2</v>
      </c>
      <c r="F2742">
        <f>Table3[[#This Row],[DivPay]]*4</f>
        <v>0.22</v>
      </c>
      <c r="G2742" s="2">
        <f>Table3[[#This Row],[FwdDiv]]/Table3[[#This Row],[SharePrice]]</f>
        <v>6.8685607243209488E-3</v>
      </c>
    </row>
    <row r="2743" spans="2:7" ht="16" x14ac:dyDescent="0.2">
      <c r="B2743" s="57">
        <v>41142</v>
      </c>
      <c r="C2743" s="56">
        <v>31.88</v>
      </c>
      <c r="D2743" s="56"/>
      <c r="E2743" s="56">
        <v>5.5E-2</v>
      </c>
      <c r="F2743">
        <f>Table3[[#This Row],[DivPay]]*4</f>
        <v>0.22</v>
      </c>
      <c r="G2743" s="2">
        <f>Table3[[#This Row],[FwdDiv]]/Table3[[#This Row],[SharePrice]]</f>
        <v>6.9008782936010038E-3</v>
      </c>
    </row>
    <row r="2744" spans="2:7" ht="16" x14ac:dyDescent="0.2">
      <c r="B2744" s="57">
        <v>41141</v>
      </c>
      <c r="C2744" s="56">
        <v>32.04</v>
      </c>
      <c r="D2744" s="56"/>
      <c r="E2744" s="56">
        <v>5.5E-2</v>
      </c>
      <c r="F2744">
        <f>Table3[[#This Row],[DivPay]]*4</f>
        <v>0.22</v>
      </c>
      <c r="G2744" s="2">
        <f>Table3[[#This Row],[FwdDiv]]/Table3[[#This Row],[SharePrice]]</f>
        <v>6.8664169787765296E-3</v>
      </c>
    </row>
    <row r="2745" spans="2:7" ht="16" x14ac:dyDescent="0.2">
      <c r="B2745" s="57">
        <v>41138</v>
      </c>
      <c r="C2745" s="56">
        <v>32.17</v>
      </c>
      <c r="D2745" s="56"/>
      <c r="E2745" s="56">
        <v>5.5E-2</v>
      </c>
      <c r="F2745">
        <f>Table3[[#This Row],[DivPay]]*4</f>
        <v>0.22</v>
      </c>
      <c r="G2745" s="2">
        <f>Table3[[#This Row],[FwdDiv]]/Table3[[#This Row],[SharePrice]]</f>
        <v>6.8386695679204228E-3</v>
      </c>
    </row>
    <row r="2746" spans="2:7" ht="16" x14ac:dyDescent="0.2">
      <c r="B2746" s="57">
        <v>41137</v>
      </c>
      <c r="C2746" s="56">
        <v>32.42</v>
      </c>
      <c r="D2746" s="56"/>
      <c r="E2746" s="56">
        <v>5.5E-2</v>
      </c>
      <c r="F2746">
        <f>Table3[[#This Row],[DivPay]]*4</f>
        <v>0.22</v>
      </c>
      <c r="G2746" s="2">
        <f>Table3[[#This Row],[FwdDiv]]/Table3[[#This Row],[SharePrice]]</f>
        <v>6.7859346082665018E-3</v>
      </c>
    </row>
    <row r="2747" spans="2:7" ht="16" x14ac:dyDescent="0.2">
      <c r="B2747" s="57">
        <v>41136</v>
      </c>
      <c r="C2747" s="56">
        <v>32.270000000000003</v>
      </c>
      <c r="D2747" s="56">
        <v>5.5E-2</v>
      </c>
      <c r="E2747" s="56">
        <v>5.5E-2</v>
      </c>
      <c r="F2747">
        <f>Table3[[#This Row],[DivPay]]*4</f>
        <v>0.22</v>
      </c>
      <c r="G2747" s="2">
        <f>Table3[[#This Row],[FwdDiv]]/Table3[[#This Row],[SharePrice]]</f>
        <v>6.8174775333126733E-3</v>
      </c>
    </row>
    <row r="2748" spans="2:7" ht="16" x14ac:dyDescent="0.2">
      <c r="B2748" s="57">
        <v>41135</v>
      </c>
      <c r="C2748" s="56">
        <v>32.47</v>
      </c>
      <c r="D2748" s="56"/>
      <c r="E2748" s="56">
        <v>5.5E-2</v>
      </c>
      <c r="F2748">
        <f>Table3[[#This Row],[DivPay]]*4</f>
        <v>0.22</v>
      </c>
      <c r="G2748" s="2">
        <f>Table3[[#This Row],[FwdDiv]]/Table3[[#This Row],[SharePrice]]</f>
        <v>6.7754850631352023E-3</v>
      </c>
    </row>
    <row r="2749" spans="2:7" ht="16" x14ac:dyDescent="0.2">
      <c r="B2749" s="57">
        <v>41134</v>
      </c>
      <c r="C2749" s="56">
        <v>32.08</v>
      </c>
      <c r="D2749" s="56"/>
      <c r="E2749" s="56">
        <v>5.5E-2</v>
      </c>
      <c r="F2749">
        <f>Table3[[#This Row],[DivPay]]*4</f>
        <v>0.22</v>
      </c>
      <c r="G2749" s="2">
        <f>Table3[[#This Row],[FwdDiv]]/Table3[[#This Row],[SharePrice]]</f>
        <v>6.8578553615960105E-3</v>
      </c>
    </row>
    <row r="2750" spans="2:7" ht="16" x14ac:dyDescent="0.2">
      <c r="B2750" s="57">
        <v>41131</v>
      </c>
      <c r="C2750" s="56">
        <v>32.270000000000003</v>
      </c>
      <c r="D2750" s="56"/>
      <c r="E2750" s="56">
        <v>5.5E-2</v>
      </c>
      <c r="F2750">
        <f>Table3[[#This Row],[DivPay]]*4</f>
        <v>0.22</v>
      </c>
      <c r="G2750" s="2">
        <f>Table3[[#This Row],[FwdDiv]]/Table3[[#This Row],[SharePrice]]</f>
        <v>6.8174775333126733E-3</v>
      </c>
    </row>
    <row r="2751" spans="2:7" ht="16" x14ac:dyDescent="0.2">
      <c r="B2751" s="57">
        <v>41130</v>
      </c>
      <c r="C2751" s="56">
        <v>32.130000000000003</v>
      </c>
      <c r="D2751" s="56"/>
      <c r="E2751" s="56">
        <v>5.5E-2</v>
      </c>
      <c r="F2751">
        <f>Table3[[#This Row],[DivPay]]*4</f>
        <v>0.22</v>
      </c>
      <c r="G2751" s="2">
        <f>Table3[[#This Row],[FwdDiv]]/Table3[[#This Row],[SharePrice]]</f>
        <v>6.8471833177715527E-3</v>
      </c>
    </row>
    <row r="2752" spans="2:7" ht="16" x14ac:dyDescent="0.2">
      <c r="B2752" s="57">
        <v>41129</v>
      </c>
      <c r="C2752" s="56">
        <v>32.79</v>
      </c>
      <c r="D2752" s="56"/>
      <c r="E2752" s="56">
        <v>5.5E-2</v>
      </c>
      <c r="F2752">
        <f>Table3[[#This Row],[DivPay]]*4</f>
        <v>0.22</v>
      </c>
      <c r="G2752" s="2">
        <f>Table3[[#This Row],[FwdDiv]]/Table3[[#This Row],[SharePrice]]</f>
        <v>6.7093626105519978E-3</v>
      </c>
    </row>
    <row r="2753" spans="2:7" ht="16" x14ac:dyDescent="0.2">
      <c r="B2753" s="57">
        <v>41128</v>
      </c>
      <c r="C2753" s="56">
        <v>32.6</v>
      </c>
      <c r="D2753" s="56"/>
      <c r="E2753" s="56">
        <v>5.5E-2</v>
      </c>
      <c r="F2753">
        <f>Table3[[#This Row],[DivPay]]*4</f>
        <v>0.22</v>
      </c>
      <c r="G2753" s="2">
        <f>Table3[[#This Row],[FwdDiv]]/Table3[[#This Row],[SharePrice]]</f>
        <v>6.7484662576687117E-3</v>
      </c>
    </row>
    <row r="2754" spans="2:7" ht="16" x14ac:dyDescent="0.2">
      <c r="B2754" s="57">
        <v>41127</v>
      </c>
      <c r="C2754" s="56">
        <v>32.76</v>
      </c>
      <c r="D2754" s="56"/>
      <c r="E2754" s="56">
        <v>5.5E-2</v>
      </c>
      <c r="F2754">
        <f>Table3[[#This Row],[DivPay]]*4</f>
        <v>0.22</v>
      </c>
      <c r="G2754" s="2">
        <f>Table3[[#This Row],[FwdDiv]]/Table3[[#This Row],[SharePrice]]</f>
        <v>6.7155067155067159E-3</v>
      </c>
    </row>
    <row r="2755" spans="2:7" ht="16" x14ac:dyDescent="0.2">
      <c r="B2755" s="57">
        <v>41124</v>
      </c>
      <c r="C2755" s="56">
        <v>32.75</v>
      </c>
      <c r="D2755" s="56"/>
      <c r="E2755" s="56">
        <v>5.5E-2</v>
      </c>
      <c r="F2755">
        <f>Table3[[#This Row],[DivPay]]*4</f>
        <v>0.22</v>
      </c>
      <c r="G2755" s="2">
        <f>Table3[[#This Row],[FwdDiv]]/Table3[[#This Row],[SharePrice]]</f>
        <v>6.7175572519083968E-3</v>
      </c>
    </row>
    <row r="2756" spans="2:7" ht="16" x14ac:dyDescent="0.2">
      <c r="B2756" s="57">
        <v>41123</v>
      </c>
      <c r="C2756" s="56">
        <v>32.32</v>
      </c>
      <c r="D2756" s="56"/>
      <c r="E2756" s="56">
        <v>5.5E-2</v>
      </c>
      <c r="F2756">
        <f>Table3[[#This Row],[DivPay]]*4</f>
        <v>0.22</v>
      </c>
      <c r="G2756" s="2">
        <f>Table3[[#This Row],[FwdDiv]]/Table3[[#This Row],[SharePrice]]</f>
        <v>6.8069306930693069E-3</v>
      </c>
    </row>
    <row r="2757" spans="2:7" ht="16" x14ac:dyDescent="0.2">
      <c r="B2757" s="57">
        <v>41122</v>
      </c>
      <c r="C2757" s="56">
        <v>31.87</v>
      </c>
      <c r="D2757" s="56"/>
      <c r="E2757" s="56">
        <v>5.5E-2</v>
      </c>
      <c r="F2757">
        <f>Table3[[#This Row],[DivPay]]*4</f>
        <v>0.22</v>
      </c>
      <c r="G2757" s="2">
        <f>Table3[[#This Row],[FwdDiv]]/Table3[[#This Row],[SharePrice]]</f>
        <v>6.9030436146846558E-3</v>
      </c>
    </row>
    <row r="2758" spans="2:7" ht="16" x14ac:dyDescent="0.2">
      <c r="B2758" s="57">
        <v>41121</v>
      </c>
      <c r="C2758" s="56">
        <v>32.270000000000003</v>
      </c>
      <c r="D2758" s="56"/>
      <c r="E2758" s="56">
        <v>5.5E-2</v>
      </c>
      <c r="F2758">
        <f>Table3[[#This Row],[DivPay]]*4</f>
        <v>0.22</v>
      </c>
      <c r="G2758" s="2">
        <f>Table3[[#This Row],[FwdDiv]]/Table3[[#This Row],[SharePrice]]</f>
        <v>6.8174775333126733E-3</v>
      </c>
    </row>
    <row r="2759" spans="2:7" ht="16" x14ac:dyDescent="0.2">
      <c r="B2759" s="57">
        <v>41120</v>
      </c>
      <c r="C2759" s="56">
        <v>32.71</v>
      </c>
      <c r="D2759" s="56"/>
      <c r="E2759" s="56">
        <v>5.5E-2</v>
      </c>
      <c r="F2759">
        <f>Table3[[#This Row],[DivPay]]*4</f>
        <v>0.22</v>
      </c>
      <c r="G2759" s="2">
        <f>Table3[[#This Row],[FwdDiv]]/Table3[[#This Row],[SharePrice]]</f>
        <v>6.7257719351880157E-3</v>
      </c>
    </row>
    <row r="2760" spans="2:7" ht="16" x14ac:dyDescent="0.2">
      <c r="B2760" s="57">
        <v>41117</v>
      </c>
      <c r="C2760" s="56">
        <v>32.29</v>
      </c>
      <c r="D2760" s="56"/>
      <c r="E2760" s="56">
        <v>5.5E-2</v>
      </c>
      <c r="F2760">
        <f>Table3[[#This Row],[DivPay]]*4</f>
        <v>0.22</v>
      </c>
      <c r="G2760" s="2">
        <f>Table3[[#This Row],[FwdDiv]]/Table3[[#This Row],[SharePrice]]</f>
        <v>6.8132548776711054E-3</v>
      </c>
    </row>
    <row r="2761" spans="2:7" ht="16" x14ac:dyDescent="0.2">
      <c r="B2761" s="57">
        <v>41116</v>
      </c>
      <c r="C2761" s="56">
        <v>31.69</v>
      </c>
      <c r="D2761" s="56"/>
      <c r="E2761" s="56">
        <v>5.5E-2</v>
      </c>
      <c r="F2761">
        <f>Table3[[#This Row],[DivPay]]*4</f>
        <v>0.22</v>
      </c>
      <c r="G2761" s="2">
        <f>Table3[[#This Row],[FwdDiv]]/Table3[[#This Row],[SharePrice]]</f>
        <v>6.9422530766803407E-3</v>
      </c>
    </row>
    <row r="2762" spans="2:7" ht="16" x14ac:dyDescent="0.2">
      <c r="B2762" s="57">
        <v>41115</v>
      </c>
      <c r="C2762" s="56">
        <v>30.55</v>
      </c>
      <c r="D2762" s="56"/>
      <c r="E2762" s="56">
        <v>5.5E-2</v>
      </c>
      <c r="F2762">
        <f>Table3[[#This Row],[DivPay]]*4</f>
        <v>0.22</v>
      </c>
      <c r="G2762" s="2">
        <f>Table3[[#This Row],[FwdDiv]]/Table3[[#This Row],[SharePrice]]</f>
        <v>7.2013093289689037E-3</v>
      </c>
    </row>
    <row r="2763" spans="2:7" ht="16" x14ac:dyDescent="0.2">
      <c r="B2763" s="57">
        <v>41114</v>
      </c>
      <c r="C2763" s="56">
        <v>30.66</v>
      </c>
      <c r="D2763" s="56"/>
      <c r="E2763" s="56">
        <v>5.5E-2</v>
      </c>
      <c r="F2763">
        <f>Table3[[#This Row],[DivPay]]*4</f>
        <v>0.22</v>
      </c>
      <c r="G2763" s="2">
        <f>Table3[[#This Row],[FwdDiv]]/Table3[[#This Row],[SharePrice]]</f>
        <v>7.175472928897586E-3</v>
      </c>
    </row>
    <row r="2764" spans="2:7" ht="16" x14ac:dyDescent="0.2">
      <c r="B2764" s="57">
        <v>41113</v>
      </c>
      <c r="C2764" s="56">
        <v>31.12</v>
      </c>
      <c r="D2764" s="56"/>
      <c r="E2764" s="56">
        <v>5.5E-2</v>
      </c>
      <c r="F2764">
        <f>Table3[[#This Row],[DivPay]]*4</f>
        <v>0.22</v>
      </c>
      <c r="G2764" s="2">
        <f>Table3[[#This Row],[FwdDiv]]/Table3[[#This Row],[SharePrice]]</f>
        <v>7.0694087403598968E-3</v>
      </c>
    </row>
    <row r="2765" spans="2:7" ht="16" x14ac:dyDescent="0.2">
      <c r="B2765" s="57">
        <v>41110</v>
      </c>
      <c r="C2765" s="56">
        <v>31.44</v>
      </c>
      <c r="D2765" s="56"/>
      <c r="E2765" s="56">
        <v>5.5E-2</v>
      </c>
      <c r="F2765">
        <f>Table3[[#This Row],[DivPay]]*4</f>
        <v>0.22</v>
      </c>
      <c r="G2765" s="2">
        <f>Table3[[#This Row],[FwdDiv]]/Table3[[#This Row],[SharePrice]]</f>
        <v>6.9974554707379136E-3</v>
      </c>
    </row>
    <row r="2766" spans="2:7" ht="16" x14ac:dyDescent="0.2">
      <c r="B2766" s="57">
        <v>41109</v>
      </c>
      <c r="C2766" s="56">
        <v>31.35</v>
      </c>
      <c r="D2766" s="56"/>
      <c r="E2766" s="56">
        <v>5.5E-2</v>
      </c>
      <c r="F2766">
        <f>Table3[[#This Row],[DivPay]]*4</f>
        <v>0.22</v>
      </c>
      <c r="G2766" s="2">
        <f>Table3[[#This Row],[FwdDiv]]/Table3[[#This Row],[SharePrice]]</f>
        <v>7.0175438596491229E-3</v>
      </c>
    </row>
    <row r="2767" spans="2:7" ht="16" x14ac:dyDescent="0.2">
      <c r="B2767" s="57">
        <v>41108</v>
      </c>
      <c r="C2767" s="56">
        <v>31.96</v>
      </c>
      <c r="D2767" s="56"/>
      <c r="E2767" s="56">
        <v>5.5E-2</v>
      </c>
      <c r="F2767">
        <f>Table3[[#This Row],[DivPay]]*4</f>
        <v>0.22</v>
      </c>
      <c r="G2767" s="2">
        <f>Table3[[#This Row],[FwdDiv]]/Table3[[#This Row],[SharePrice]]</f>
        <v>6.8836045056320395E-3</v>
      </c>
    </row>
    <row r="2768" spans="2:7" ht="16" x14ac:dyDescent="0.2">
      <c r="B2768" s="57">
        <v>41107</v>
      </c>
      <c r="C2768" s="56">
        <v>32.06</v>
      </c>
      <c r="D2768" s="56"/>
      <c r="E2768" s="56">
        <v>5.5E-2</v>
      </c>
      <c r="F2768">
        <f>Table3[[#This Row],[DivPay]]*4</f>
        <v>0.22</v>
      </c>
      <c r="G2768" s="2">
        <f>Table3[[#This Row],[FwdDiv]]/Table3[[#This Row],[SharePrice]]</f>
        <v>6.8621334996880846E-3</v>
      </c>
    </row>
    <row r="2769" spans="2:7" ht="16" x14ac:dyDescent="0.2">
      <c r="B2769" s="57">
        <v>41106</v>
      </c>
      <c r="C2769" s="56">
        <v>31.79</v>
      </c>
      <c r="D2769" s="56"/>
      <c r="E2769" s="56">
        <v>5.5E-2</v>
      </c>
      <c r="F2769">
        <f>Table3[[#This Row],[DivPay]]*4</f>
        <v>0.22</v>
      </c>
      <c r="G2769" s="2">
        <f>Table3[[#This Row],[FwdDiv]]/Table3[[#This Row],[SharePrice]]</f>
        <v>6.920415224913495E-3</v>
      </c>
    </row>
    <row r="2770" spans="2:7" ht="16" x14ac:dyDescent="0.2">
      <c r="B2770" s="57">
        <v>41103</v>
      </c>
      <c r="C2770" s="56">
        <v>31.02</v>
      </c>
      <c r="D2770" s="56"/>
      <c r="E2770" s="56">
        <v>5.5E-2</v>
      </c>
      <c r="F2770">
        <f>Table3[[#This Row],[DivPay]]*4</f>
        <v>0.22</v>
      </c>
      <c r="G2770" s="2">
        <f>Table3[[#This Row],[FwdDiv]]/Table3[[#This Row],[SharePrice]]</f>
        <v>7.0921985815602835E-3</v>
      </c>
    </row>
    <row r="2771" spans="2:7" ht="16" x14ac:dyDescent="0.2">
      <c r="B2771" s="57">
        <v>41102</v>
      </c>
      <c r="C2771" s="56">
        <v>30.66</v>
      </c>
      <c r="D2771" s="56"/>
      <c r="E2771" s="56">
        <v>5.5E-2</v>
      </c>
      <c r="F2771">
        <f>Table3[[#This Row],[DivPay]]*4</f>
        <v>0.22</v>
      </c>
      <c r="G2771" s="2">
        <f>Table3[[#This Row],[FwdDiv]]/Table3[[#This Row],[SharePrice]]</f>
        <v>7.175472928897586E-3</v>
      </c>
    </row>
    <row r="2772" spans="2:7" ht="16" x14ac:dyDescent="0.2">
      <c r="B2772" s="57">
        <v>41101</v>
      </c>
      <c r="C2772" s="56">
        <v>30.19</v>
      </c>
      <c r="D2772" s="56"/>
      <c r="E2772" s="56">
        <v>5.5E-2</v>
      </c>
      <c r="F2772">
        <f>Table3[[#This Row],[DivPay]]*4</f>
        <v>0.22</v>
      </c>
      <c r="G2772" s="2">
        <f>Table3[[#This Row],[FwdDiv]]/Table3[[#This Row],[SharePrice]]</f>
        <v>7.2871811858231201E-3</v>
      </c>
    </row>
    <row r="2773" spans="2:7" ht="16" x14ac:dyDescent="0.2">
      <c r="B2773" s="57">
        <v>41100</v>
      </c>
      <c r="C2773" s="56">
        <v>30.57</v>
      </c>
      <c r="D2773" s="56"/>
      <c r="E2773" s="56">
        <v>5.5E-2</v>
      </c>
      <c r="F2773">
        <f>Table3[[#This Row],[DivPay]]*4</f>
        <v>0.22</v>
      </c>
      <c r="G2773" s="2">
        <f>Table3[[#This Row],[FwdDiv]]/Table3[[#This Row],[SharePrice]]</f>
        <v>7.1965979718678439E-3</v>
      </c>
    </row>
    <row r="2774" spans="2:7" ht="16" x14ac:dyDescent="0.2">
      <c r="B2774" s="57">
        <v>41099</v>
      </c>
      <c r="C2774" s="56">
        <v>30.91</v>
      </c>
      <c r="D2774" s="56"/>
      <c r="E2774" s="56">
        <v>5.5E-2</v>
      </c>
      <c r="F2774">
        <f>Table3[[#This Row],[DivPay]]*4</f>
        <v>0.22</v>
      </c>
      <c r="G2774" s="2">
        <f>Table3[[#This Row],[FwdDiv]]/Table3[[#This Row],[SharePrice]]</f>
        <v>7.1174377224199285E-3</v>
      </c>
    </row>
    <row r="2775" spans="2:7" ht="16" x14ac:dyDescent="0.2">
      <c r="B2775" s="57">
        <v>41096</v>
      </c>
      <c r="C2775" s="56">
        <v>31.32</v>
      </c>
      <c r="D2775" s="56"/>
      <c r="E2775" s="56">
        <v>5.5E-2</v>
      </c>
      <c r="F2775">
        <f>Table3[[#This Row],[DivPay]]*4</f>
        <v>0.22</v>
      </c>
      <c r="G2775" s="2">
        <f>Table3[[#This Row],[FwdDiv]]/Table3[[#This Row],[SharePrice]]</f>
        <v>7.0242656449553001E-3</v>
      </c>
    </row>
    <row r="2776" spans="2:7" ht="16" x14ac:dyDescent="0.2">
      <c r="B2776" s="57">
        <v>41095</v>
      </c>
      <c r="C2776" s="56">
        <v>31.75</v>
      </c>
      <c r="D2776" s="56"/>
      <c r="E2776" s="56">
        <v>5.5E-2</v>
      </c>
      <c r="F2776">
        <f>Table3[[#This Row],[DivPay]]*4</f>
        <v>0.22</v>
      </c>
      <c r="G2776" s="2">
        <f>Table3[[#This Row],[FwdDiv]]/Table3[[#This Row],[SharePrice]]</f>
        <v>6.929133858267717E-3</v>
      </c>
    </row>
    <row r="2777" spans="2:7" ht="16" x14ac:dyDescent="0.2">
      <c r="B2777" s="57">
        <v>41093</v>
      </c>
      <c r="C2777" s="56">
        <v>31.59</v>
      </c>
      <c r="D2777" s="56"/>
      <c r="E2777" s="56">
        <v>5.5E-2</v>
      </c>
      <c r="F2777">
        <f>Table3[[#This Row],[DivPay]]*4</f>
        <v>0.22</v>
      </c>
      <c r="G2777" s="2">
        <f>Table3[[#This Row],[FwdDiv]]/Table3[[#This Row],[SharePrice]]</f>
        <v>6.9642291864514087E-3</v>
      </c>
    </row>
    <row r="2778" spans="2:7" ht="16" x14ac:dyDescent="0.2">
      <c r="B2778" s="57">
        <v>41092</v>
      </c>
      <c r="C2778" s="56">
        <v>31.66</v>
      </c>
      <c r="D2778" s="56"/>
      <c r="E2778" s="56">
        <v>5.5E-2</v>
      </c>
      <c r="F2778">
        <f>Table3[[#This Row],[DivPay]]*4</f>
        <v>0.22</v>
      </c>
      <c r="G2778" s="2">
        <f>Table3[[#This Row],[FwdDiv]]/Table3[[#This Row],[SharePrice]]</f>
        <v>6.9488313329121917E-3</v>
      </c>
    </row>
    <row r="2779" spans="2:7" ht="16" x14ac:dyDescent="0.2">
      <c r="B2779" s="57">
        <v>41089</v>
      </c>
      <c r="C2779" s="56">
        <v>30.91</v>
      </c>
      <c r="D2779" s="56"/>
      <c r="E2779" s="56">
        <v>5.5E-2</v>
      </c>
      <c r="F2779">
        <f>Table3[[#This Row],[DivPay]]*4</f>
        <v>0.22</v>
      </c>
      <c r="G2779" s="2">
        <f>Table3[[#This Row],[FwdDiv]]/Table3[[#This Row],[SharePrice]]</f>
        <v>7.1174377224199285E-3</v>
      </c>
    </row>
    <row r="2780" spans="2:7" ht="16" x14ac:dyDescent="0.2">
      <c r="B2780" s="57">
        <v>41088</v>
      </c>
      <c r="C2780" s="56">
        <v>30.38</v>
      </c>
      <c r="D2780" s="56"/>
      <c r="E2780" s="56">
        <v>5.5E-2</v>
      </c>
      <c r="F2780">
        <f>Table3[[#This Row],[DivPay]]*4</f>
        <v>0.22</v>
      </c>
      <c r="G2780" s="2">
        <f>Table3[[#This Row],[FwdDiv]]/Table3[[#This Row],[SharePrice]]</f>
        <v>7.2416063199473336E-3</v>
      </c>
    </row>
    <row r="2781" spans="2:7" ht="16" x14ac:dyDescent="0.2">
      <c r="B2781" s="57">
        <v>41087</v>
      </c>
      <c r="C2781" s="56">
        <v>30.86</v>
      </c>
      <c r="D2781" s="56"/>
      <c r="E2781" s="56">
        <v>5.5E-2</v>
      </c>
      <c r="F2781">
        <f>Table3[[#This Row],[DivPay]]*4</f>
        <v>0.22</v>
      </c>
      <c r="G2781" s="2">
        <f>Table3[[#This Row],[FwdDiv]]/Table3[[#This Row],[SharePrice]]</f>
        <v>7.1289695398574207E-3</v>
      </c>
    </row>
    <row r="2782" spans="2:7" ht="16" x14ac:dyDescent="0.2">
      <c r="B2782" s="57">
        <v>41086</v>
      </c>
      <c r="C2782" s="56">
        <v>30.79</v>
      </c>
      <c r="D2782" s="56"/>
      <c r="E2782" s="56">
        <v>5.5E-2</v>
      </c>
      <c r="F2782">
        <f>Table3[[#This Row],[DivPay]]*4</f>
        <v>0.22</v>
      </c>
      <c r="G2782" s="2">
        <f>Table3[[#This Row],[FwdDiv]]/Table3[[#This Row],[SharePrice]]</f>
        <v>7.1451770055212735E-3</v>
      </c>
    </row>
    <row r="2783" spans="2:7" ht="16" x14ac:dyDescent="0.2">
      <c r="B2783" s="57">
        <v>41085</v>
      </c>
      <c r="C2783" s="56">
        <v>30.32</v>
      </c>
      <c r="D2783" s="56"/>
      <c r="E2783" s="56">
        <v>5.5E-2</v>
      </c>
      <c r="F2783">
        <f>Table3[[#This Row],[DivPay]]*4</f>
        <v>0.22</v>
      </c>
      <c r="G2783" s="2">
        <f>Table3[[#This Row],[FwdDiv]]/Table3[[#This Row],[SharePrice]]</f>
        <v>7.2559366754617414E-3</v>
      </c>
    </row>
    <row r="2784" spans="2:7" ht="16" x14ac:dyDescent="0.2">
      <c r="B2784" s="57">
        <v>41082</v>
      </c>
      <c r="C2784" s="56">
        <v>31.24</v>
      </c>
      <c r="D2784" s="56"/>
      <c r="E2784" s="56">
        <v>5.5E-2</v>
      </c>
      <c r="F2784">
        <f>Table3[[#This Row],[DivPay]]*4</f>
        <v>0.22</v>
      </c>
      <c r="G2784" s="2">
        <f>Table3[[#This Row],[FwdDiv]]/Table3[[#This Row],[SharePrice]]</f>
        <v>7.0422535211267607E-3</v>
      </c>
    </row>
    <row r="2785" spans="2:7" ht="16" x14ac:dyDescent="0.2">
      <c r="B2785" s="57">
        <v>41081</v>
      </c>
      <c r="C2785" s="56">
        <v>29.87</v>
      </c>
      <c r="D2785" s="56"/>
      <c r="E2785" s="56">
        <v>5.5E-2</v>
      </c>
      <c r="F2785">
        <f>Table3[[#This Row],[DivPay]]*4</f>
        <v>0.22</v>
      </c>
      <c r="G2785" s="2">
        <f>Table3[[#This Row],[FwdDiv]]/Table3[[#This Row],[SharePrice]]</f>
        <v>7.3652494141278873E-3</v>
      </c>
    </row>
    <row r="2786" spans="2:7" ht="16" x14ac:dyDescent="0.2">
      <c r="B2786" s="57">
        <v>41080</v>
      </c>
      <c r="C2786" s="56">
        <v>30.65</v>
      </c>
      <c r="D2786" s="56"/>
      <c r="E2786" s="56">
        <v>5.5E-2</v>
      </c>
      <c r="F2786">
        <f>Table3[[#This Row],[DivPay]]*4</f>
        <v>0.22</v>
      </c>
      <c r="G2786" s="2">
        <f>Table3[[#This Row],[FwdDiv]]/Table3[[#This Row],[SharePrice]]</f>
        <v>7.1778140293637851E-3</v>
      </c>
    </row>
    <row r="2787" spans="2:7" ht="16" x14ac:dyDescent="0.2">
      <c r="B2787" s="57">
        <v>41079</v>
      </c>
      <c r="C2787" s="56">
        <v>30.34</v>
      </c>
      <c r="D2787" s="56"/>
      <c r="E2787" s="56">
        <v>5.5E-2</v>
      </c>
      <c r="F2787">
        <f>Table3[[#This Row],[DivPay]]*4</f>
        <v>0.22</v>
      </c>
      <c r="G2787" s="2">
        <f>Table3[[#This Row],[FwdDiv]]/Table3[[#This Row],[SharePrice]]</f>
        <v>7.2511535926170073E-3</v>
      </c>
    </row>
    <row r="2788" spans="2:7" ht="16" x14ac:dyDescent="0.2">
      <c r="B2788" s="57">
        <v>41078</v>
      </c>
      <c r="C2788" s="56">
        <v>30.03</v>
      </c>
      <c r="D2788" s="56"/>
      <c r="E2788" s="56">
        <v>5.5E-2</v>
      </c>
      <c r="F2788">
        <f>Table3[[#This Row],[DivPay]]*4</f>
        <v>0.22</v>
      </c>
      <c r="G2788" s="2">
        <f>Table3[[#This Row],[FwdDiv]]/Table3[[#This Row],[SharePrice]]</f>
        <v>7.326007326007326E-3</v>
      </c>
    </row>
    <row r="2789" spans="2:7" ht="16" x14ac:dyDescent="0.2">
      <c r="B2789" s="57">
        <v>41075</v>
      </c>
      <c r="C2789" s="56">
        <v>29.6</v>
      </c>
      <c r="D2789" s="56"/>
      <c r="E2789" s="56">
        <v>5.5E-2</v>
      </c>
      <c r="F2789">
        <f>Table3[[#This Row],[DivPay]]*4</f>
        <v>0.22</v>
      </c>
      <c r="G2789" s="2">
        <f>Table3[[#This Row],[FwdDiv]]/Table3[[#This Row],[SharePrice]]</f>
        <v>7.432432432432432E-3</v>
      </c>
    </row>
    <row r="2790" spans="2:7" ht="16" x14ac:dyDescent="0.2">
      <c r="B2790" s="57">
        <v>41074</v>
      </c>
      <c r="C2790" s="56">
        <v>29.12</v>
      </c>
      <c r="D2790" s="56"/>
      <c r="E2790" s="56">
        <v>5.5E-2</v>
      </c>
      <c r="F2790">
        <f>Table3[[#This Row],[DivPay]]*4</f>
        <v>0.22</v>
      </c>
      <c r="G2790" s="2">
        <f>Table3[[#This Row],[FwdDiv]]/Table3[[#This Row],[SharePrice]]</f>
        <v>7.554945054945055E-3</v>
      </c>
    </row>
    <row r="2791" spans="2:7" ht="16" x14ac:dyDescent="0.2">
      <c r="B2791" s="57">
        <v>41073</v>
      </c>
      <c r="C2791" s="56">
        <v>28.73</v>
      </c>
      <c r="D2791" s="56"/>
      <c r="E2791" s="56">
        <v>5.5E-2</v>
      </c>
      <c r="F2791">
        <f>Table3[[#This Row],[DivPay]]*4</f>
        <v>0.22</v>
      </c>
      <c r="G2791" s="2">
        <f>Table3[[#This Row],[FwdDiv]]/Table3[[#This Row],[SharePrice]]</f>
        <v>7.657500870170553E-3</v>
      </c>
    </row>
    <row r="2792" spans="2:7" ht="16" x14ac:dyDescent="0.2">
      <c r="B2792" s="57">
        <v>41072</v>
      </c>
      <c r="C2792" s="56">
        <v>29.29</v>
      </c>
      <c r="D2792" s="56"/>
      <c r="E2792" s="56">
        <v>5.5E-2</v>
      </c>
      <c r="F2792">
        <f>Table3[[#This Row],[DivPay]]*4</f>
        <v>0.22</v>
      </c>
      <c r="G2792" s="2">
        <f>Table3[[#This Row],[FwdDiv]]/Table3[[#This Row],[SharePrice]]</f>
        <v>7.5110959371799254E-3</v>
      </c>
    </row>
    <row r="2793" spans="2:7" ht="16" x14ac:dyDescent="0.2">
      <c r="B2793" s="57">
        <v>41071</v>
      </c>
      <c r="C2793" s="56">
        <v>29.09</v>
      </c>
      <c r="D2793" s="56"/>
      <c r="E2793" s="56">
        <v>5.5E-2</v>
      </c>
      <c r="F2793">
        <f>Table3[[#This Row],[DivPay]]*4</f>
        <v>0.22</v>
      </c>
      <c r="G2793" s="2">
        <f>Table3[[#This Row],[FwdDiv]]/Table3[[#This Row],[SharePrice]]</f>
        <v>7.5627363355104844E-3</v>
      </c>
    </row>
    <row r="2794" spans="2:7" ht="16" x14ac:dyDescent="0.2">
      <c r="B2794" s="57">
        <v>41068</v>
      </c>
      <c r="C2794" s="56">
        <v>29.15</v>
      </c>
      <c r="D2794" s="56"/>
      <c r="E2794" s="56">
        <v>5.5E-2</v>
      </c>
      <c r="F2794">
        <f>Table3[[#This Row],[DivPay]]*4</f>
        <v>0.22</v>
      </c>
      <c r="G2794" s="2">
        <f>Table3[[#This Row],[FwdDiv]]/Table3[[#This Row],[SharePrice]]</f>
        <v>7.5471698113207548E-3</v>
      </c>
    </row>
    <row r="2795" spans="2:7" ht="16" x14ac:dyDescent="0.2">
      <c r="B2795" s="57">
        <v>41067</v>
      </c>
      <c r="C2795" s="56">
        <v>29.2</v>
      </c>
      <c r="D2795" s="56"/>
      <c r="E2795" s="56">
        <v>5.5E-2</v>
      </c>
      <c r="F2795">
        <f>Table3[[#This Row],[DivPay]]*4</f>
        <v>0.22</v>
      </c>
      <c r="G2795" s="2">
        <f>Table3[[#This Row],[FwdDiv]]/Table3[[#This Row],[SharePrice]]</f>
        <v>7.534246575342466E-3</v>
      </c>
    </row>
    <row r="2796" spans="2:7" ht="16" x14ac:dyDescent="0.2">
      <c r="B2796" s="57">
        <v>41066</v>
      </c>
      <c r="C2796" s="56">
        <v>29.09</v>
      </c>
      <c r="D2796" s="56"/>
      <c r="E2796" s="56">
        <v>5.5E-2</v>
      </c>
      <c r="F2796">
        <f>Table3[[#This Row],[DivPay]]*4</f>
        <v>0.22</v>
      </c>
      <c r="G2796" s="2">
        <f>Table3[[#This Row],[FwdDiv]]/Table3[[#This Row],[SharePrice]]</f>
        <v>7.5627363355104844E-3</v>
      </c>
    </row>
    <row r="2797" spans="2:7" ht="16" x14ac:dyDescent="0.2">
      <c r="B2797" s="57">
        <v>41065</v>
      </c>
      <c r="C2797" s="56">
        <v>28.45</v>
      </c>
      <c r="D2797" s="56"/>
      <c r="E2797" s="56">
        <v>5.5E-2</v>
      </c>
      <c r="F2797">
        <f>Table3[[#This Row],[DivPay]]*4</f>
        <v>0.22</v>
      </c>
      <c r="G2797" s="2">
        <f>Table3[[#This Row],[FwdDiv]]/Table3[[#This Row],[SharePrice]]</f>
        <v>7.7328646748681899E-3</v>
      </c>
    </row>
    <row r="2798" spans="2:7" ht="16" x14ac:dyDescent="0.2">
      <c r="B2798" s="57">
        <v>41064</v>
      </c>
      <c r="C2798" s="56">
        <v>28.54</v>
      </c>
      <c r="D2798" s="56"/>
      <c r="E2798" s="56">
        <v>5.5E-2</v>
      </c>
      <c r="F2798">
        <f>Table3[[#This Row],[DivPay]]*4</f>
        <v>0.22</v>
      </c>
      <c r="G2798" s="2">
        <f>Table3[[#This Row],[FwdDiv]]/Table3[[#This Row],[SharePrice]]</f>
        <v>7.7084793272599863E-3</v>
      </c>
    </row>
    <row r="2799" spans="2:7" ht="16" x14ac:dyDescent="0.2">
      <c r="B2799" s="57">
        <v>41061</v>
      </c>
      <c r="C2799" s="56">
        <v>28.06</v>
      </c>
      <c r="D2799" s="56"/>
      <c r="E2799" s="56">
        <v>5.5E-2</v>
      </c>
      <c r="F2799">
        <f>Table3[[#This Row],[DivPay]]*4</f>
        <v>0.22</v>
      </c>
      <c r="G2799" s="2">
        <f>Table3[[#This Row],[FwdDiv]]/Table3[[#This Row],[SharePrice]]</f>
        <v>7.8403421240199576E-3</v>
      </c>
    </row>
    <row r="2800" spans="2:7" ht="16" x14ac:dyDescent="0.2">
      <c r="B2800" s="57">
        <v>41060</v>
      </c>
      <c r="C2800" s="56">
        <v>28.8</v>
      </c>
      <c r="D2800" s="56"/>
      <c r="E2800" s="56">
        <v>5.5E-2</v>
      </c>
      <c r="F2800">
        <f>Table3[[#This Row],[DivPay]]*4</f>
        <v>0.22</v>
      </c>
      <c r="G2800" s="2">
        <f>Table3[[#This Row],[FwdDiv]]/Table3[[#This Row],[SharePrice]]</f>
        <v>7.6388888888888886E-3</v>
      </c>
    </row>
    <row r="2801" spans="2:7" ht="16" x14ac:dyDescent="0.2">
      <c r="B2801" s="57">
        <v>41059</v>
      </c>
      <c r="C2801" s="56">
        <v>29.37</v>
      </c>
      <c r="D2801" s="56"/>
      <c r="E2801" s="56">
        <v>5.5E-2</v>
      </c>
      <c r="F2801">
        <f>Table3[[#This Row],[DivPay]]*4</f>
        <v>0.22</v>
      </c>
      <c r="G2801" s="2">
        <f>Table3[[#This Row],[FwdDiv]]/Table3[[#This Row],[SharePrice]]</f>
        <v>7.4906367041198503E-3</v>
      </c>
    </row>
    <row r="2802" spans="2:7" ht="16" x14ac:dyDescent="0.2">
      <c r="B2802" s="57">
        <v>41058</v>
      </c>
      <c r="C2802" s="56">
        <v>30.07</v>
      </c>
      <c r="D2802" s="56"/>
      <c r="E2802" s="56">
        <v>5.5E-2</v>
      </c>
      <c r="F2802">
        <f>Table3[[#This Row],[DivPay]]*4</f>
        <v>0.22</v>
      </c>
      <c r="G2802" s="2">
        <f>Table3[[#This Row],[FwdDiv]]/Table3[[#This Row],[SharePrice]]</f>
        <v>7.3162620552045228E-3</v>
      </c>
    </row>
    <row r="2803" spans="2:7" ht="16" x14ac:dyDescent="0.2">
      <c r="B2803" s="57">
        <v>41054</v>
      </c>
      <c r="C2803" s="56">
        <v>29.84</v>
      </c>
      <c r="D2803" s="56"/>
      <c r="E2803" s="56">
        <v>5.5E-2</v>
      </c>
      <c r="F2803">
        <f>Table3[[#This Row],[DivPay]]*4</f>
        <v>0.22</v>
      </c>
      <c r="G2803" s="2">
        <f>Table3[[#This Row],[FwdDiv]]/Table3[[#This Row],[SharePrice]]</f>
        <v>7.3726541554959783E-3</v>
      </c>
    </row>
    <row r="2804" spans="2:7" ht="16" x14ac:dyDescent="0.2">
      <c r="B2804" s="57">
        <v>41053</v>
      </c>
      <c r="C2804" s="56">
        <v>29.94</v>
      </c>
      <c r="D2804" s="56"/>
      <c r="E2804" s="56">
        <v>5.5E-2</v>
      </c>
      <c r="F2804">
        <f>Table3[[#This Row],[DivPay]]*4</f>
        <v>0.22</v>
      </c>
      <c r="G2804" s="2">
        <f>Table3[[#This Row],[FwdDiv]]/Table3[[#This Row],[SharePrice]]</f>
        <v>7.3480293921175683E-3</v>
      </c>
    </row>
    <row r="2805" spans="2:7" ht="16" x14ac:dyDescent="0.2">
      <c r="B2805" s="57">
        <v>41052</v>
      </c>
      <c r="C2805" s="56">
        <v>29.79</v>
      </c>
      <c r="D2805" s="56"/>
      <c r="E2805" s="56">
        <v>5.5E-2</v>
      </c>
      <c r="F2805">
        <f>Table3[[#This Row],[DivPay]]*4</f>
        <v>0.22</v>
      </c>
      <c r="G2805" s="2">
        <f>Table3[[#This Row],[FwdDiv]]/Table3[[#This Row],[SharePrice]]</f>
        <v>7.3850285330647868E-3</v>
      </c>
    </row>
    <row r="2806" spans="2:7" ht="16" x14ac:dyDescent="0.2">
      <c r="B2806" s="57">
        <v>41051</v>
      </c>
      <c r="C2806" s="56">
        <v>29.6</v>
      </c>
      <c r="D2806" s="56"/>
      <c r="E2806" s="56">
        <v>5.5E-2</v>
      </c>
      <c r="F2806">
        <f>Table3[[#This Row],[DivPay]]*4</f>
        <v>0.22</v>
      </c>
      <c r="G2806" s="2">
        <f>Table3[[#This Row],[FwdDiv]]/Table3[[#This Row],[SharePrice]]</f>
        <v>7.432432432432432E-3</v>
      </c>
    </row>
    <row r="2807" spans="2:7" ht="16" x14ac:dyDescent="0.2">
      <c r="B2807" s="57">
        <v>41050</v>
      </c>
      <c r="C2807" s="56">
        <v>29.06</v>
      </c>
      <c r="D2807" s="56"/>
      <c r="E2807" s="56">
        <v>5.5E-2</v>
      </c>
      <c r="F2807">
        <f>Table3[[#This Row],[DivPay]]*4</f>
        <v>0.22</v>
      </c>
      <c r="G2807" s="2">
        <f>Table3[[#This Row],[FwdDiv]]/Table3[[#This Row],[SharePrice]]</f>
        <v>7.5705437026841026E-3</v>
      </c>
    </row>
    <row r="2808" spans="2:7" ht="16" x14ac:dyDescent="0.2">
      <c r="B2808" s="57">
        <v>41047</v>
      </c>
      <c r="C2808" s="56">
        <v>28.16</v>
      </c>
      <c r="D2808" s="56"/>
      <c r="E2808" s="56">
        <v>5.5E-2</v>
      </c>
      <c r="F2808">
        <f>Table3[[#This Row],[DivPay]]*4</f>
        <v>0.22</v>
      </c>
      <c r="G2808" s="2">
        <f>Table3[[#This Row],[FwdDiv]]/Table3[[#This Row],[SharePrice]]</f>
        <v>7.8125E-3</v>
      </c>
    </row>
    <row r="2809" spans="2:7" ht="16" x14ac:dyDescent="0.2">
      <c r="B2809" s="57">
        <v>41046</v>
      </c>
      <c r="C2809" s="56">
        <v>28.75</v>
      </c>
      <c r="D2809" s="56"/>
      <c r="E2809" s="56">
        <v>5.5E-2</v>
      </c>
      <c r="F2809">
        <f>Table3[[#This Row],[DivPay]]*4</f>
        <v>0.22</v>
      </c>
      <c r="G2809" s="2">
        <f>Table3[[#This Row],[FwdDiv]]/Table3[[#This Row],[SharePrice]]</f>
        <v>7.6521739130434785E-3</v>
      </c>
    </row>
    <row r="2810" spans="2:7" ht="16" x14ac:dyDescent="0.2">
      <c r="B2810" s="57">
        <v>41045</v>
      </c>
      <c r="C2810" s="56">
        <v>29.38</v>
      </c>
      <c r="D2810" s="56">
        <v>5.5E-2</v>
      </c>
      <c r="E2810" s="56">
        <v>5.5E-2</v>
      </c>
      <c r="F2810">
        <f>Table3[[#This Row],[DivPay]]*4</f>
        <v>0.22</v>
      </c>
      <c r="G2810" s="2">
        <f>Table3[[#This Row],[FwdDiv]]/Table3[[#This Row],[SharePrice]]</f>
        <v>7.4880871341048332E-3</v>
      </c>
    </row>
    <row r="2811" spans="2:7" ht="16" x14ac:dyDescent="0.2">
      <c r="B2811" s="57">
        <v>41044</v>
      </c>
      <c r="C2811" s="56">
        <v>29.15</v>
      </c>
      <c r="D2811" s="56"/>
      <c r="E2811" s="56">
        <v>5.5E-2</v>
      </c>
      <c r="F2811">
        <f>Table3[[#This Row],[DivPay]]*4</f>
        <v>0.22</v>
      </c>
      <c r="G2811" s="2">
        <f>Table3[[#This Row],[FwdDiv]]/Table3[[#This Row],[SharePrice]]</f>
        <v>7.5471698113207548E-3</v>
      </c>
    </row>
    <row r="2812" spans="2:7" ht="16" x14ac:dyDescent="0.2">
      <c r="B2812" s="57">
        <v>41043</v>
      </c>
      <c r="C2812" s="56">
        <v>29.18</v>
      </c>
      <c r="D2812" s="56"/>
      <c r="E2812" s="56">
        <v>5.5E-2</v>
      </c>
      <c r="F2812">
        <f>Table3[[#This Row],[DivPay]]*4</f>
        <v>0.22</v>
      </c>
      <c r="G2812" s="2">
        <f>Table3[[#This Row],[FwdDiv]]/Table3[[#This Row],[SharePrice]]</f>
        <v>7.5394105551747775E-3</v>
      </c>
    </row>
    <row r="2813" spans="2:7" ht="16" x14ac:dyDescent="0.2">
      <c r="B2813" s="57">
        <v>41040</v>
      </c>
      <c r="C2813" s="56">
        <v>29.48</v>
      </c>
      <c r="D2813" s="56"/>
      <c r="E2813" s="56">
        <v>5.5E-2</v>
      </c>
      <c r="F2813">
        <f>Table3[[#This Row],[DivPay]]*4</f>
        <v>0.22</v>
      </c>
      <c r="G2813" s="2">
        <f>Table3[[#This Row],[FwdDiv]]/Table3[[#This Row],[SharePrice]]</f>
        <v>7.462686567164179E-3</v>
      </c>
    </row>
    <row r="2814" spans="2:7" ht="16" x14ac:dyDescent="0.2">
      <c r="B2814" s="57">
        <v>41039</v>
      </c>
      <c r="C2814" s="56">
        <v>29.54</v>
      </c>
      <c r="D2814" s="56"/>
      <c r="E2814" s="56">
        <v>5.5E-2</v>
      </c>
      <c r="F2814">
        <f>Table3[[#This Row],[DivPay]]*4</f>
        <v>0.22</v>
      </c>
      <c r="G2814" s="2">
        <f>Table3[[#This Row],[FwdDiv]]/Table3[[#This Row],[SharePrice]]</f>
        <v>7.4475287745429924E-3</v>
      </c>
    </row>
    <row r="2815" spans="2:7" ht="16" x14ac:dyDescent="0.2">
      <c r="B2815" s="57">
        <v>41038</v>
      </c>
      <c r="C2815" s="56">
        <v>29.36</v>
      </c>
      <c r="D2815" s="56"/>
      <c r="E2815" s="56">
        <v>5.5E-2</v>
      </c>
      <c r="F2815">
        <f>Table3[[#This Row],[DivPay]]*4</f>
        <v>0.22</v>
      </c>
      <c r="G2815" s="2">
        <f>Table3[[#This Row],[FwdDiv]]/Table3[[#This Row],[SharePrice]]</f>
        <v>7.4931880108991831E-3</v>
      </c>
    </row>
    <row r="2816" spans="2:7" ht="16" x14ac:dyDescent="0.2">
      <c r="B2816" s="57">
        <v>41037</v>
      </c>
      <c r="C2816" s="56">
        <v>29.54</v>
      </c>
      <c r="D2816" s="56"/>
      <c r="E2816" s="56">
        <v>5.5E-2</v>
      </c>
      <c r="F2816">
        <f>Table3[[#This Row],[DivPay]]*4</f>
        <v>0.22</v>
      </c>
      <c r="G2816" s="2">
        <f>Table3[[#This Row],[FwdDiv]]/Table3[[#This Row],[SharePrice]]</f>
        <v>7.4475287745429924E-3</v>
      </c>
    </row>
    <row r="2817" spans="2:7" ht="16" x14ac:dyDescent="0.2">
      <c r="B2817" s="57">
        <v>41036</v>
      </c>
      <c r="C2817" s="56">
        <v>29.63</v>
      </c>
      <c r="D2817" s="56"/>
      <c r="E2817" s="56">
        <v>5.5E-2</v>
      </c>
      <c r="F2817">
        <f>Table3[[#This Row],[DivPay]]*4</f>
        <v>0.22</v>
      </c>
      <c r="G2817" s="2">
        <f>Table3[[#This Row],[FwdDiv]]/Table3[[#This Row],[SharePrice]]</f>
        <v>7.4249071886601419E-3</v>
      </c>
    </row>
    <row r="2818" spans="2:7" ht="16" x14ac:dyDescent="0.2">
      <c r="B2818" s="57">
        <v>41033</v>
      </c>
      <c r="C2818" s="56">
        <v>29.45</v>
      </c>
      <c r="D2818" s="56"/>
      <c r="E2818" s="56">
        <v>5.5E-2</v>
      </c>
      <c r="F2818">
        <f>Table3[[#This Row],[DivPay]]*4</f>
        <v>0.22</v>
      </c>
      <c r="G2818" s="2">
        <f>Table3[[#This Row],[FwdDiv]]/Table3[[#This Row],[SharePrice]]</f>
        <v>7.4702886247877765E-3</v>
      </c>
    </row>
    <row r="2819" spans="2:7" ht="16" x14ac:dyDescent="0.2">
      <c r="B2819" s="57">
        <v>41032</v>
      </c>
      <c r="C2819" s="56">
        <v>29.1</v>
      </c>
      <c r="D2819" s="56"/>
      <c r="E2819" s="56">
        <v>5.5E-2</v>
      </c>
      <c r="F2819">
        <f>Table3[[#This Row],[DivPay]]*4</f>
        <v>0.22</v>
      </c>
      <c r="G2819" s="2">
        <f>Table3[[#This Row],[FwdDiv]]/Table3[[#This Row],[SharePrice]]</f>
        <v>7.5601374570446736E-3</v>
      </c>
    </row>
    <row r="2820" spans="2:7" ht="16" x14ac:dyDescent="0.2">
      <c r="B2820" s="57">
        <v>41031</v>
      </c>
      <c r="C2820" s="56">
        <v>30.55</v>
      </c>
      <c r="D2820" s="56"/>
      <c r="E2820" s="56">
        <v>5.5E-2</v>
      </c>
      <c r="F2820">
        <f>Table3[[#This Row],[DivPay]]*4</f>
        <v>0.22</v>
      </c>
      <c r="G2820" s="2">
        <f>Table3[[#This Row],[FwdDiv]]/Table3[[#This Row],[SharePrice]]</f>
        <v>7.2013093289689037E-3</v>
      </c>
    </row>
    <row r="2821" spans="2:7" ht="16" x14ac:dyDescent="0.2">
      <c r="B2821" s="57">
        <v>41030</v>
      </c>
      <c r="C2821" s="56">
        <v>30.77</v>
      </c>
      <c r="D2821" s="56"/>
      <c r="E2821" s="56">
        <v>5.5E-2</v>
      </c>
      <c r="F2821">
        <f>Table3[[#This Row],[DivPay]]*4</f>
        <v>0.22</v>
      </c>
      <c r="G2821" s="2">
        <f>Table3[[#This Row],[FwdDiv]]/Table3[[#This Row],[SharePrice]]</f>
        <v>7.1498212544686386E-3</v>
      </c>
    </row>
    <row r="2822" spans="2:7" ht="16" x14ac:dyDescent="0.2">
      <c r="B2822" s="57">
        <v>41029</v>
      </c>
      <c r="C2822" s="56">
        <v>30.75</v>
      </c>
      <c r="D2822" s="56"/>
      <c r="E2822" s="56">
        <v>5.5E-2</v>
      </c>
      <c r="F2822">
        <f>Table3[[#This Row],[DivPay]]*4</f>
        <v>0.22</v>
      </c>
      <c r="G2822" s="2">
        <f>Table3[[#This Row],[FwdDiv]]/Table3[[#This Row],[SharePrice]]</f>
        <v>7.1544715447154471E-3</v>
      </c>
    </row>
    <row r="2823" spans="2:7" ht="16" x14ac:dyDescent="0.2">
      <c r="B2823" s="57">
        <v>41026</v>
      </c>
      <c r="C2823" s="56">
        <v>30.88</v>
      </c>
      <c r="D2823" s="56"/>
      <c r="E2823" s="56">
        <v>5.5E-2</v>
      </c>
      <c r="F2823">
        <f>Table3[[#This Row],[DivPay]]*4</f>
        <v>0.22</v>
      </c>
      <c r="G2823" s="2">
        <f>Table3[[#This Row],[FwdDiv]]/Table3[[#This Row],[SharePrice]]</f>
        <v>7.1243523316062178E-3</v>
      </c>
    </row>
    <row r="2824" spans="2:7" ht="16" x14ac:dyDescent="0.2">
      <c r="B2824" s="57">
        <v>41025</v>
      </c>
      <c r="C2824" s="56">
        <v>30.8</v>
      </c>
      <c r="D2824" s="56"/>
      <c r="E2824" s="56">
        <v>5.5E-2</v>
      </c>
      <c r="F2824">
        <f>Table3[[#This Row],[DivPay]]*4</f>
        <v>0.22</v>
      </c>
      <c r="G2824" s="2">
        <f>Table3[[#This Row],[FwdDiv]]/Table3[[#This Row],[SharePrice]]</f>
        <v>7.1428571428571426E-3</v>
      </c>
    </row>
    <row r="2825" spans="2:7" ht="16" x14ac:dyDescent="0.2">
      <c r="B2825" s="57">
        <v>41024</v>
      </c>
      <c r="C2825" s="56">
        <v>30.45</v>
      </c>
      <c r="D2825" s="56"/>
      <c r="E2825" s="56">
        <v>5.5E-2</v>
      </c>
      <c r="F2825">
        <f>Table3[[#This Row],[DivPay]]*4</f>
        <v>0.22</v>
      </c>
      <c r="G2825" s="2">
        <f>Table3[[#This Row],[FwdDiv]]/Table3[[#This Row],[SharePrice]]</f>
        <v>7.2249589490968802E-3</v>
      </c>
    </row>
    <row r="2826" spans="2:7" ht="16" x14ac:dyDescent="0.2">
      <c r="B2826" s="57">
        <v>41023</v>
      </c>
      <c r="C2826" s="56">
        <v>29.73</v>
      </c>
      <c r="D2826" s="56"/>
      <c r="E2826" s="56">
        <v>5.5E-2</v>
      </c>
      <c r="F2826">
        <f>Table3[[#This Row],[DivPay]]*4</f>
        <v>0.22</v>
      </c>
      <c r="G2826" s="2">
        <f>Table3[[#This Row],[FwdDiv]]/Table3[[#This Row],[SharePrice]]</f>
        <v>7.3999327278842916E-3</v>
      </c>
    </row>
    <row r="2827" spans="2:7" ht="16" x14ac:dyDescent="0.2">
      <c r="B2827" s="57">
        <v>41022</v>
      </c>
      <c r="C2827" s="56">
        <v>29.53</v>
      </c>
      <c r="D2827" s="56"/>
      <c r="E2827" s="56">
        <v>5.5E-2</v>
      </c>
      <c r="F2827">
        <f>Table3[[#This Row],[DivPay]]*4</f>
        <v>0.22</v>
      </c>
      <c r="G2827" s="2">
        <f>Table3[[#This Row],[FwdDiv]]/Table3[[#This Row],[SharePrice]]</f>
        <v>7.4500507958008798E-3</v>
      </c>
    </row>
    <row r="2828" spans="2:7" ht="16" x14ac:dyDescent="0.2">
      <c r="B2828" s="57">
        <v>41019</v>
      </c>
      <c r="C2828" s="56">
        <v>30.25</v>
      </c>
      <c r="D2828" s="56"/>
      <c r="E2828" s="56">
        <v>5.5E-2</v>
      </c>
      <c r="F2828">
        <f>Table3[[#This Row],[DivPay]]*4</f>
        <v>0.22</v>
      </c>
      <c r="G2828" s="2">
        <f>Table3[[#This Row],[FwdDiv]]/Table3[[#This Row],[SharePrice]]</f>
        <v>7.2727272727272727E-3</v>
      </c>
    </row>
    <row r="2829" spans="2:7" ht="16" x14ac:dyDescent="0.2">
      <c r="B2829" s="57">
        <v>41018</v>
      </c>
      <c r="C2829" s="56">
        <v>30.3</v>
      </c>
      <c r="D2829" s="56"/>
      <c r="E2829" s="56">
        <v>5.5E-2</v>
      </c>
      <c r="F2829">
        <f>Table3[[#This Row],[DivPay]]*4</f>
        <v>0.22</v>
      </c>
      <c r="G2829" s="2">
        <f>Table3[[#This Row],[FwdDiv]]/Table3[[#This Row],[SharePrice]]</f>
        <v>7.2607260726072608E-3</v>
      </c>
    </row>
    <row r="2830" spans="2:7" ht="16" x14ac:dyDescent="0.2">
      <c r="B2830" s="57">
        <v>41017</v>
      </c>
      <c r="C2830" s="56">
        <v>30.45</v>
      </c>
      <c r="D2830" s="56"/>
      <c r="E2830" s="56">
        <v>5.5E-2</v>
      </c>
      <c r="F2830">
        <f>Table3[[#This Row],[DivPay]]*4</f>
        <v>0.22</v>
      </c>
      <c r="G2830" s="2">
        <f>Table3[[#This Row],[FwdDiv]]/Table3[[#This Row],[SharePrice]]</f>
        <v>7.2249589490968802E-3</v>
      </c>
    </row>
    <row r="2831" spans="2:7" ht="16" x14ac:dyDescent="0.2">
      <c r="B2831" s="57">
        <v>41016</v>
      </c>
      <c r="C2831" s="56">
        <v>30.52</v>
      </c>
      <c r="D2831" s="56"/>
      <c r="E2831" s="56">
        <v>5.5E-2</v>
      </c>
      <c r="F2831">
        <f>Table3[[#This Row],[DivPay]]*4</f>
        <v>0.22</v>
      </c>
      <c r="G2831" s="2">
        <f>Table3[[#This Row],[FwdDiv]]/Table3[[#This Row],[SharePrice]]</f>
        <v>7.2083879423328967E-3</v>
      </c>
    </row>
    <row r="2832" spans="2:7" ht="16" x14ac:dyDescent="0.2">
      <c r="B2832" s="57">
        <v>41015</v>
      </c>
      <c r="C2832" s="56">
        <v>30.21</v>
      </c>
      <c r="D2832" s="56"/>
      <c r="E2832" s="56">
        <v>5.5E-2</v>
      </c>
      <c r="F2832">
        <f>Table3[[#This Row],[DivPay]]*4</f>
        <v>0.22</v>
      </c>
      <c r="G2832" s="2">
        <f>Table3[[#This Row],[FwdDiv]]/Table3[[#This Row],[SharePrice]]</f>
        <v>7.2823568354849384E-3</v>
      </c>
    </row>
    <row r="2833" spans="2:7" ht="16" x14ac:dyDescent="0.2">
      <c r="B2833" s="57">
        <v>41012</v>
      </c>
      <c r="C2833" s="56">
        <v>30.79</v>
      </c>
      <c r="D2833" s="56"/>
      <c r="E2833" s="56">
        <v>5.5E-2</v>
      </c>
      <c r="F2833">
        <f>Table3[[#This Row],[DivPay]]*4</f>
        <v>0.22</v>
      </c>
      <c r="G2833" s="2">
        <f>Table3[[#This Row],[FwdDiv]]/Table3[[#This Row],[SharePrice]]</f>
        <v>7.1451770055212735E-3</v>
      </c>
    </row>
    <row r="2834" spans="2:7" ht="16" x14ac:dyDescent="0.2">
      <c r="B2834" s="57">
        <v>41011</v>
      </c>
      <c r="C2834" s="56">
        <v>30.26</v>
      </c>
      <c r="D2834" s="56"/>
      <c r="E2834" s="56">
        <v>5.5E-2</v>
      </c>
      <c r="F2834">
        <f>Table3[[#This Row],[DivPay]]*4</f>
        <v>0.22</v>
      </c>
      <c r="G2834" s="2">
        <f>Table3[[#This Row],[FwdDiv]]/Table3[[#This Row],[SharePrice]]</f>
        <v>7.2703238598810305E-3</v>
      </c>
    </row>
    <row r="2835" spans="2:7" ht="16" x14ac:dyDescent="0.2">
      <c r="B2835" s="57">
        <v>41010</v>
      </c>
      <c r="C2835" s="56">
        <v>29.35</v>
      </c>
      <c r="D2835" s="56"/>
      <c r="E2835" s="56">
        <v>5.5E-2</v>
      </c>
      <c r="F2835">
        <f>Table3[[#This Row],[DivPay]]*4</f>
        <v>0.22</v>
      </c>
      <c r="G2835" s="2">
        <f>Table3[[#This Row],[FwdDiv]]/Table3[[#This Row],[SharePrice]]</f>
        <v>7.4957410562180573E-3</v>
      </c>
    </row>
    <row r="2836" spans="2:7" ht="16" x14ac:dyDescent="0.2">
      <c r="B2836" s="57">
        <v>41009</v>
      </c>
      <c r="C2836" s="56">
        <v>29.19</v>
      </c>
      <c r="D2836" s="56"/>
      <c r="E2836" s="56">
        <v>5.5E-2</v>
      </c>
      <c r="F2836">
        <f>Table3[[#This Row],[DivPay]]*4</f>
        <v>0.22</v>
      </c>
      <c r="G2836" s="2">
        <f>Table3[[#This Row],[FwdDiv]]/Table3[[#This Row],[SharePrice]]</f>
        <v>7.5368276807125725E-3</v>
      </c>
    </row>
    <row r="2837" spans="2:7" ht="16" x14ac:dyDescent="0.2">
      <c r="B2837" s="57">
        <v>41008</v>
      </c>
      <c r="C2837" s="56">
        <v>29.88</v>
      </c>
      <c r="D2837" s="56"/>
      <c r="E2837" s="56">
        <v>5.5E-2</v>
      </c>
      <c r="F2837">
        <f>Table3[[#This Row],[DivPay]]*4</f>
        <v>0.22</v>
      </c>
      <c r="G2837" s="2">
        <f>Table3[[#This Row],[FwdDiv]]/Table3[[#This Row],[SharePrice]]</f>
        <v>7.3627844712182066E-3</v>
      </c>
    </row>
    <row r="2838" spans="2:7" ht="16" x14ac:dyDescent="0.2">
      <c r="B2838" s="57">
        <v>41004</v>
      </c>
      <c r="C2838" s="56">
        <v>30.25</v>
      </c>
      <c r="D2838" s="56"/>
      <c r="E2838" s="56">
        <v>5.5E-2</v>
      </c>
      <c r="F2838">
        <f>Table3[[#This Row],[DivPay]]*4</f>
        <v>0.22</v>
      </c>
      <c r="G2838" s="2">
        <f>Table3[[#This Row],[FwdDiv]]/Table3[[#This Row],[SharePrice]]</f>
        <v>7.2727272727272727E-3</v>
      </c>
    </row>
    <row r="2839" spans="2:7" ht="16" x14ac:dyDescent="0.2">
      <c r="B2839" s="57">
        <v>41003</v>
      </c>
      <c r="C2839" s="56">
        <v>29.75</v>
      </c>
      <c r="D2839" s="56"/>
      <c r="E2839" s="56">
        <v>5.5E-2</v>
      </c>
      <c r="F2839">
        <f>Table3[[#This Row],[DivPay]]*4</f>
        <v>0.22</v>
      </c>
      <c r="G2839" s="2">
        <f>Table3[[#This Row],[FwdDiv]]/Table3[[#This Row],[SharePrice]]</f>
        <v>7.3949579831932774E-3</v>
      </c>
    </row>
    <row r="2840" spans="2:7" ht="16" x14ac:dyDescent="0.2">
      <c r="B2840" s="57">
        <v>41002</v>
      </c>
      <c r="C2840" s="56">
        <v>30.09</v>
      </c>
      <c r="D2840" s="56"/>
      <c r="E2840" s="56">
        <v>5.5E-2</v>
      </c>
      <c r="F2840">
        <f>Table3[[#This Row],[DivPay]]*4</f>
        <v>0.22</v>
      </c>
      <c r="G2840" s="2">
        <f>Table3[[#This Row],[FwdDiv]]/Table3[[#This Row],[SharePrice]]</f>
        <v>7.3113991359255569E-3</v>
      </c>
    </row>
    <row r="2841" spans="2:7" ht="16" x14ac:dyDescent="0.2">
      <c r="B2841" s="57">
        <v>41001</v>
      </c>
      <c r="C2841" s="56">
        <v>29.75</v>
      </c>
      <c r="D2841" s="56"/>
      <c r="E2841" s="56">
        <v>5.5E-2</v>
      </c>
      <c r="F2841">
        <f>Table3[[#This Row],[DivPay]]*4</f>
        <v>0.22</v>
      </c>
      <c r="G2841" s="2">
        <f>Table3[[#This Row],[FwdDiv]]/Table3[[#This Row],[SharePrice]]</f>
        <v>7.3949579831932774E-3</v>
      </c>
    </row>
    <row r="2842" spans="2:7" ht="16" x14ac:dyDescent="0.2">
      <c r="B2842" s="57">
        <v>40998</v>
      </c>
      <c r="C2842" s="56">
        <v>29.5</v>
      </c>
      <c r="D2842" s="56"/>
      <c r="E2842" s="56">
        <v>5.5E-2</v>
      </c>
      <c r="F2842">
        <f>Table3[[#This Row],[DivPay]]*4</f>
        <v>0.22</v>
      </c>
      <c r="G2842" s="2">
        <f>Table3[[#This Row],[FwdDiv]]/Table3[[#This Row],[SharePrice]]</f>
        <v>7.4576271186440682E-3</v>
      </c>
    </row>
    <row r="2843" spans="2:7" ht="16" x14ac:dyDescent="0.2">
      <c r="B2843" s="57">
        <v>40997</v>
      </c>
      <c r="C2843" s="56">
        <v>29.75</v>
      </c>
      <c r="D2843" s="56"/>
      <c r="E2843" s="56">
        <v>5.5E-2</v>
      </c>
      <c r="F2843">
        <f>Table3[[#This Row],[DivPay]]*4</f>
        <v>0.22</v>
      </c>
      <c r="G2843" s="2">
        <f>Table3[[#This Row],[FwdDiv]]/Table3[[#This Row],[SharePrice]]</f>
        <v>7.3949579831932774E-3</v>
      </c>
    </row>
    <row r="2844" spans="2:7" ht="16" x14ac:dyDescent="0.2">
      <c r="B2844" s="57">
        <v>40996</v>
      </c>
      <c r="C2844" s="56">
        <v>29.84</v>
      </c>
      <c r="D2844" s="56"/>
      <c r="E2844" s="56">
        <v>5.5E-2</v>
      </c>
      <c r="F2844">
        <f>Table3[[#This Row],[DivPay]]*4</f>
        <v>0.22</v>
      </c>
      <c r="G2844" s="2">
        <f>Table3[[#This Row],[FwdDiv]]/Table3[[#This Row],[SharePrice]]</f>
        <v>7.3726541554959783E-3</v>
      </c>
    </row>
    <row r="2845" spans="2:7" ht="16" x14ac:dyDescent="0.2">
      <c r="B2845" s="57">
        <v>40995</v>
      </c>
      <c r="C2845" s="56">
        <v>29.95</v>
      </c>
      <c r="D2845" s="56"/>
      <c r="E2845" s="56">
        <v>5.5E-2</v>
      </c>
      <c r="F2845">
        <f>Table3[[#This Row],[DivPay]]*4</f>
        <v>0.22</v>
      </c>
      <c r="G2845" s="2">
        <f>Table3[[#This Row],[FwdDiv]]/Table3[[#This Row],[SharePrice]]</f>
        <v>7.3455759599332223E-3</v>
      </c>
    </row>
    <row r="2846" spans="2:7" ht="16" x14ac:dyDescent="0.2">
      <c r="B2846" s="57">
        <v>40994</v>
      </c>
      <c r="C2846" s="56">
        <v>30.02</v>
      </c>
      <c r="D2846" s="56"/>
      <c r="E2846" s="56">
        <v>5.5E-2</v>
      </c>
      <c r="F2846">
        <f>Table3[[#This Row],[DivPay]]*4</f>
        <v>0.22</v>
      </c>
      <c r="G2846" s="2">
        <f>Table3[[#This Row],[FwdDiv]]/Table3[[#This Row],[SharePrice]]</f>
        <v>7.3284477015323124E-3</v>
      </c>
    </row>
    <row r="2847" spans="2:7" ht="16" x14ac:dyDescent="0.2">
      <c r="B2847" s="57">
        <v>40991</v>
      </c>
      <c r="C2847" s="56">
        <v>29.7</v>
      </c>
      <c r="D2847" s="56"/>
      <c r="E2847" s="56">
        <v>5.5E-2</v>
      </c>
      <c r="F2847">
        <f>Table3[[#This Row],[DivPay]]*4</f>
        <v>0.22</v>
      </c>
      <c r="G2847" s="2">
        <f>Table3[[#This Row],[FwdDiv]]/Table3[[#This Row],[SharePrice]]</f>
        <v>7.4074074074074077E-3</v>
      </c>
    </row>
    <row r="2848" spans="2:7" ht="16" x14ac:dyDescent="0.2">
      <c r="B2848" s="57">
        <v>40990</v>
      </c>
      <c r="C2848" s="56">
        <v>29.32</v>
      </c>
      <c r="D2848" s="56"/>
      <c r="E2848" s="56">
        <v>5.5E-2</v>
      </c>
      <c r="F2848">
        <f>Table3[[#This Row],[DivPay]]*4</f>
        <v>0.22</v>
      </c>
      <c r="G2848" s="2">
        <f>Table3[[#This Row],[FwdDiv]]/Table3[[#This Row],[SharePrice]]</f>
        <v>7.5034106412005461E-3</v>
      </c>
    </row>
    <row r="2849" spans="2:7" ht="16" x14ac:dyDescent="0.2">
      <c r="B2849" s="57">
        <v>40989</v>
      </c>
      <c r="C2849" s="56">
        <v>29.19</v>
      </c>
      <c r="D2849" s="56"/>
      <c r="E2849" s="56">
        <v>5.5E-2</v>
      </c>
      <c r="F2849">
        <f>Table3[[#This Row],[DivPay]]*4</f>
        <v>0.22</v>
      </c>
      <c r="G2849" s="2">
        <f>Table3[[#This Row],[FwdDiv]]/Table3[[#This Row],[SharePrice]]</f>
        <v>7.5368276807125725E-3</v>
      </c>
    </row>
    <row r="2850" spans="2:7" ht="16" x14ac:dyDescent="0.2">
      <c r="B2850" s="57">
        <v>40988</v>
      </c>
      <c r="C2850" s="56">
        <v>29.13</v>
      </c>
      <c r="D2850" s="56"/>
      <c r="E2850" s="56">
        <v>5.5E-2</v>
      </c>
      <c r="F2850">
        <f>Table3[[#This Row],[DivPay]]*4</f>
        <v>0.22</v>
      </c>
      <c r="G2850" s="2">
        <f>Table3[[#This Row],[FwdDiv]]/Table3[[#This Row],[SharePrice]]</f>
        <v>7.5523515276347411E-3</v>
      </c>
    </row>
    <row r="2851" spans="2:7" ht="16" x14ac:dyDescent="0.2">
      <c r="B2851" s="57">
        <v>40987</v>
      </c>
      <c r="C2851" s="56">
        <v>29.71</v>
      </c>
      <c r="D2851" s="56"/>
      <c r="E2851" s="56">
        <v>5.5E-2</v>
      </c>
      <c r="F2851">
        <f>Table3[[#This Row],[DivPay]]*4</f>
        <v>0.22</v>
      </c>
      <c r="G2851" s="2">
        <f>Table3[[#This Row],[FwdDiv]]/Table3[[#This Row],[SharePrice]]</f>
        <v>7.4049141703130261E-3</v>
      </c>
    </row>
    <row r="2852" spans="2:7" ht="16" x14ac:dyDescent="0.2">
      <c r="B2852" s="57">
        <v>40984</v>
      </c>
      <c r="C2852" s="56">
        <v>29.17</v>
      </c>
      <c r="D2852" s="56"/>
      <c r="E2852" s="56">
        <v>5.5E-2</v>
      </c>
      <c r="F2852">
        <f>Table3[[#This Row],[DivPay]]*4</f>
        <v>0.22</v>
      </c>
      <c r="G2852" s="2">
        <f>Table3[[#This Row],[FwdDiv]]/Table3[[#This Row],[SharePrice]]</f>
        <v>7.5419952005485085E-3</v>
      </c>
    </row>
    <row r="2853" spans="2:7" ht="16" x14ac:dyDescent="0.2">
      <c r="B2853" s="57">
        <v>40983</v>
      </c>
      <c r="C2853" s="56">
        <v>29.25</v>
      </c>
      <c r="D2853" s="56"/>
      <c r="E2853" s="56">
        <v>5.5E-2</v>
      </c>
      <c r="F2853">
        <f>Table3[[#This Row],[DivPay]]*4</f>
        <v>0.22</v>
      </c>
      <c r="G2853" s="2">
        <f>Table3[[#This Row],[FwdDiv]]/Table3[[#This Row],[SharePrice]]</f>
        <v>7.5213675213675214E-3</v>
      </c>
    </row>
    <row r="2854" spans="2:7" ht="16" x14ac:dyDescent="0.2">
      <c r="B2854" s="57">
        <v>40982</v>
      </c>
      <c r="C2854" s="56">
        <v>29.19</v>
      </c>
      <c r="D2854" s="56"/>
      <c r="E2854" s="56">
        <v>5.5E-2</v>
      </c>
      <c r="F2854">
        <f>Table3[[#This Row],[DivPay]]*4</f>
        <v>0.22</v>
      </c>
      <c r="G2854" s="2">
        <f>Table3[[#This Row],[FwdDiv]]/Table3[[#This Row],[SharePrice]]</f>
        <v>7.5368276807125725E-3</v>
      </c>
    </row>
    <row r="2855" spans="2:7" ht="16" x14ac:dyDescent="0.2">
      <c r="B2855" s="57">
        <v>40981</v>
      </c>
      <c r="C2855" s="56">
        <v>29.32</v>
      </c>
      <c r="D2855" s="56"/>
      <c r="E2855" s="56">
        <v>5.5E-2</v>
      </c>
      <c r="F2855">
        <f>Table3[[#This Row],[DivPay]]*4</f>
        <v>0.22</v>
      </c>
      <c r="G2855" s="2">
        <f>Table3[[#This Row],[FwdDiv]]/Table3[[#This Row],[SharePrice]]</f>
        <v>7.5034106412005461E-3</v>
      </c>
    </row>
    <row r="2856" spans="2:7" ht="16" x14ac:dyDescent="0.2">
      <c r="B2856" s="57">
        <v>40980</v>
      </c>
      <c r="C2856" s="56">
        <v>29.13</v>
      </c>
      <c r="D2856" s="56"/>
      <c r="E2856" s="56">
        <v>5.5E-2</v>
      </c>
      <c r="F2856">
        <f>Table3[[#This Row],[DivPay]]*4</f>
        <v>0.22</v>
      </c>
      <c r="G2856" s="2">
        <f>Table3[[#This Row],[FwdDiv]]/Table3[[#This Row],[SharePrice]]</f>
        <v>7.5523515276347411E-3</v>
      </c>
    </row>
    <row r="2857" spans="2:7" ht="16" x14ac:dyDescent="0.2">
      <c r="B2857" s="57">
        <v>40977</v>
      </c>
      <c r="C2857" s="56">
        <v>29.29</v>
      </c>
      <c r="D2857" s="56"/>
      <c r="E2857" s="56">
        <v>5.5E-2</v>
      </c>
      <c r="F2857">
        <f>Table3[[#This Row],[DivPay]]*4</f>
        <v>0.22</v>
      </c>
      <c r="G2857" s="2">
        <f>Table3[[#This Row],[FwdDiv]]/Table3[[#This Row],[SharePrice]]</f>
        <v>7.5110959371799254E-3</v>
      </c>
    </row>
    <row r="2858" spans="2:7" ht="16" x14ac:dyDescent="0.2">
      <c r="B2858" s="57">
        <v>40976</v>
      </c>
      <c r="C2858" s="56">
        <v>29.49</v>
      </c>
      <c r="D2858" s="56"/>
      <c r="E2858" s="56">
        <v>5.5E-2</v>
      </c>
      <c r="F2858">
        <f>Table3[[#This Row],[DivPay]]*4</f>
        <v>0.22</v>
      </c>
      <c r="G2858" s="2">
        <f>Table3[[#This Row],[FwdDiv]]/Table3[[#This Row],[SharePrice]]</f>
        <v>7.4601559850796884E-3</v>
      </c>
    </row>
    <row r="2859" spans="2:7" ht="16" x14ac:dyDescent="0.2">
      <c r="B2859" s="57">
        <v>40975</v>
      </c>
      <c r="C2859" s="56">
        <v>28.91</v>
      </c>
      <c r="D2859" s="56"/>
      <c r="E2859" s="56">
        <v>5.5E-2</v>
      </c>
      <c r="F2859">
        <f>Table3[[#This Row],[DivPay]]*4</f>
        <v>0.22</v>
      </c>
      <c r="G2859" s="2">
        <f>Table3[[#This Row],[FwdDiv]]/Table3[[#This Row],[SharePrice]]</f>
        <v>7.6098235904531308E-3</v>
      </c>
    </row>
    <row r="2860" spans="2:7" ht="16" x14ac:dyDescent="0.2">
      <c r="B2860" s="57">
        <v>40974</v>
      </c>
      <c r="C2860" s="56">
        <v>28.71</v>
      </c>
      <c r="D2860" s="56"/>
      <c r="E2860" s="56">
        <v>5.5E-2</v>
      </c>
      <c r="F2860">
        <f>Table3[[#This Row],[DivPay]]*4</f>
        <v>0.22</v>
      </c>
      <c r="G2860" s="2">
        <f>Table3[[#This Row],[FwdDiv]]/Table3[[#This Row],[SharePrice]]</f>
        <v>7.6628352490421452E-3</v>
      </c>
    </row>
    <row r="2861" spans="2:7" ht="16" x14ac:dyDescent="0.2">
      <c r="B2861" s="57">
        <v>40973</v>
      </c>
      <c r="C2861" s="56">
        <v>29.06</v>
      </c>
      <c r="D2861" s="56"/>
      <c r="E2861" s="56">
        <v>5.5E-2</v>
      </c>
      <c r="F2861">
        <f>Table3[[#This Row],[DivPay]]*4</f>
        <v>0.22</v>
      </c>
      <c r="G2861" s="2">
        <f>Table3[[#This Row],[FwdDiv]]/Table3[[#This Row],[SharePrice]]</f>
        <v>7.5705437026841026E-3</v>
      </c>
    </row>
    <row r="2862" spans="2:7" ht="16" x14ac:dyDescent="0.2">
      <c r="B2862" s="57">
        <v>40970</v>
      </c>
      <c r="C2862" s="56">
        <v>29.04</v>
      </c>
      <c r="D2862" s="56"/>
      <c r="E2862" s="56">
        <v>5.5E-2</v>
      </c>
      <c r="F2862">
        <f>Table3[[#This Row],[DivPay]]*4</f>
        <v>0.22</v>
      </c>
      <c r="G2862" s="2">
        <f>Table3[[#This Row],[FwdDiv]]/Table3[[#This Row],[SharePrice]]</f>
        <v>7.575757575757576E-3</v>
      </c>
    </row>
    <row r="2863" spans="2:7" ht="16" x14ac:dyDescent="0.2">
      <c r="B2863" s="57">
        <v>40969</v>
      </c>
      <c r="C2863" s="56">
        <v>29.3</v>
      </c>
      <c r="D2863" s="56"/>
      <c r="E2863" s="56">
        <v>5.5E-2</v>
      </c>
      <c r="F2863">
        <f>Table3[[#This Row],[DivPay]]*4</f>
        <v>0.22</v>
      </c>
      <c r="G2863" s="2">
        <f>Table3[[#This Row],[FwdDiv]]/Table3[[#This Row],[SharePrice]]</f>
        <v>7.5085324232081908E-3</v>
      </c>
    </row>
    <row r="2864" spans="2:7" ht="16" x14ac:dyDescent="0.2">
      <c r="B2864" s="57">
        <v>40968</v>
      </c>
      <c r="C2864" s="56">
        <v>29.09</v>
      </c>
      <c r="D2864" s="56"/>
      <c r="E2864" s="56">
        <v>5.5E-2</v>
      </c>
      <c r="F2864">
        <f>Table3[[#This Row],[DivPay]]*4</f>
        <v>0.22</v>
      </c>
      <c r="G2864" s="2">
        <f>Table3[[#This Row],[FwdDiv]]/Table3[[#This Row],[SharePrice]]</f>
        <v>7.5627363355104844E-3</v>
      </c>
    </row>
    <row r="2865" spans="2:7" ht="16" x14ac:dyDescent="0.2">
      <c r="B2865" s="57">
        <v>40967</v>
      </c>
      <c r="C2865" s="56">
        <v>29.74</v>
      </c>
      <c r="D2865" s="56"/>
      <c r="E2865" s="56">
        <v>5.5E-2</v>
      </c>
      <c r="F2865">
        <f>Table3[[#This Row],[DivPay]]*4</f>
        <v>0.22</v>
      </c>
      <c r="G2865" s="2">
        <f>Table3[[#This Row],[FwdDiv]]/Table3[[#This Row],[SharePrice]]</f>
        <v>7.3974445191661064E-3</v>
      </c>
    </row>
    <row r="2866" spans="2:7" ht="16" x14ac:dyDescent="0.2">
      <c r="B2866" s="57">
        <v>40966</v>
      </c>
      <c r="C2866" s="56">
        <v>29.22</v>
      </c>
      <c r="D2866" s="56"/>
      <c r="E2866" s="56">
        <v>5.5E-2</v>
      </c>
      <c r="F2866">
        <f>Table3[[#This Row],[DivPay]]*4</f>
        <v>0.22</v>
      </c>
      <c r="G2866" s="2">
        <f>Table3[[#This Row],[FwdDiv]]/Table3[[#This Row],[SharePrice]]</f>
        <v>7.5290896646132786E-3</v>
      </c>
    </row>
    <row r="2867" spans="2:7" ht="16" x14ac:dyDescent="0.2">
      <c r="B2867" s="57">
        <v>40963</v>
      </c>
      <c r="C2867" s="56">
        <v>29.39</v>
      </c>
      <c r="D2867" s="56"/>
      <c r="E2867" s="56">
        <v>5.5E-2</v>
      </c>
      <c r="F2867">
        <f>Table3[[#This Row],[DivPay]]*4</f>
        <v>0.22</v>
      </c>
      <c r="G2867" s="2">
        <f>Table3[[#This Row],[FwdDiv]]/Table3[[#This Row],[SharePrice]]</f>
        <v>7.4855392990813199E-3</v>
      </c>
    </row>
    <row r="2868" spans="2:7" ht="16" x14ac:dyDescent="0.2">
      <c r="B2868" s="57">
        <v>40962</v>
      </c>
      <c r="C2868" s="56">
        <v>29.12</v>
      </c>
      <c r="D2868" s="56"/>
      <c r="E2868" s="56">
        <v>5.5E-2</v>
      </c>
      <c r="F2868">
        <f>Table3[[#This Row],[DivPay]]*4</f>
        <v>0.22</v>
      </c>
      <c r="G2868" s="2">
        <f>Table3[[#This Row],[FwdDiv]]/Table3[[#This Row],[SharePrice]]</f>
        <v>7.554945054945055E-3</v>
      </c>
    </row>
    <row r="2869" spans="2:7" ht="16" x14ac:dyDescent="0.2">
      <c r="B2869" s="57">
        <v>40961</v>
      </c>
      <c r="C2869" s="56">
        <v>29.09</v>
      </c>
      <c r="D2869" s="56"/>
      <c r="E2869" s="56">
        <v>5.5E-2</v>
      </c>
      <c r="F2869">
        <f>Table3[[#This Row],[DivPay]]*4</f>
        <v>0.22</v>
      </c>
      <c r="G2869" s="2">
        <f>Table3[[#This Row],[FwdDiv]]/Table3[[#This Row],[SharePrice]]</f>
        <v>7.5627363355104844E-3</v>
      </c>
    </row>
    <row r="2870" spans="2:7" ht="16" x14ac:dyDescent="0.2">
      <c r="B2870" s="57">
        <v>40960</v>
      </c>
      <c r="C2870" s="56">
        <v>28.55</v>
      </c>
      <c r="D2870" s="56"/>
      <c r="E2870" s="56">
        <v>5.5E-2</v>
      </c>
      <c r="F2870">
        <f>Table3[[#This Row],[DivPay]]*4</f>
        <v>0.22</v>
      </c>
      <c r="G2870" s="2">
        <f>Table3[[#This Row],[FwdDiv]]/Table3[[#This Row],[SharePrice]]</f>
        <v>7.7057793345008752E-3</v>
      </c>
    </row>
    <row r="2871" spans="2:7" ht="16" x14ac:dyDescent="0.2">
      <c r="B2871" s="57">
        <v>40956</v>
      </c>
      <c r="C2871" s="56">
        <v>28.75</v>
      </c>
      <c r="D2871" s="56"/>
      <c r="E2871" s="56">
        <v>5.5E-2</v>
      </c>
      <c r="F2871">
        <f>Table3[[#This Row],[DivPay]]*4</f>
        <v>0.22</v>
      </c>
      <c r="G2871" s="2">
        <f>Table3[[#This Row],[FwdDiv]]/Table3[[#This Row],[SharePrice]]</f>
        <v>7.6521739130434785E-3</v>
      </c>
    </row>
    <row r="2872" spans="2:7" ht="16" x14ac:dyDescent="0.2">
      <c r="B2872" s="57">
        <v>40955</v>
      </c>
      <c r="C2872" s="56">
        <v>28.45</v>
      </c>
      <c r="D2872" s="56"/>
      <c r="E2872" s="56">
        <v>5.5E-2</v>
      </c>
      <c r="F2872">
        <f>Table3[[#This Row],[DivPay]]*4</f>
        <v>0.22</v>
      </c>
      <c r="G2872" s="2">
        <f>Table3[[#This Row],[FwdDiv]]/Table3[[#This Row],[SharePrice]]</f>
        <v>7.7328646748681899E-3</v>
      </c>
    </row>
    <row r="2873" spans="2:7" ht="16" x14ac:dyDescent="0.2">
      <c r="B2873" s="57">
        <v>40954</v>
      </c>
      <c r="C2873" s="56">
        <v>28.78</v>
      </c>
      <c r="D2873" s="56">
        <v>5.5E-2</v>
      </c>
      <c r="E2873" s="56">
        <v>5.5E-2</v>
      </c>
      <c r="F2873">
        <f>Table3[[#This Row],[DivPay]]*4</f>
        <v>0.22</v>
      </c>
      <c r="G2873" s="2">
        <f>Table3[[#This Row],[FwdDiv]]/Table3[[#This Row],[SharePrice]]</f>
        <v>7.6441973592772756E-3</v>
      </c>
    </row>
    <row r="2874" spans="2:7" ht="16" x14ac:dyDescent="0.2">
      <c r="B2874" s="57">
        <v>40953</v>
      </c>
      <c r="C2874" s="56">
        <v>28.81</v>
      </c>
      <c r="D2874" s="56"/>
      <c r="E2874" s="56">
        <v>5.5E-2</v>
      </c>
      <c r="F2874">
        <f>Table3[[#This Row],[DivPay]]*4</f>
        <v>0.22</v>
      </c>
      <c r="G2874" s="2">
        <f>Table3[[#This Row],[FwdDiv]]/Table3[[#This Row],[SharePrice]]</f>
        <v>7.6362374175633465E-3</v>
      </c>
    </row>
    <row r="2875" spans="2:7" ht="16" x14ac:dyDescent="0.2">
      <c r="B2875" s="57">
        <v>40952</v>
      </c>
      <c r="C2875" s="56">
        <v>28.18</v>
      </c>
      <c r="D2875" s="56"/>
      <c r="E2875" s="56">
        <v>5.5E-2</v>
      </c>
      <c r="F2875">
        <f>Table3[[#This Row],[DivPay]]*4</f>
        <v>0.22</v>
      </c>
      <c r="G2875" s="2">
        <f>Table3[[#This Row],[FwdDiv]]/Table3[[#This Row],[SharePrice]]</f>
        <v>7.806955287437899E-3</v>
      </c>
    </row>
    <row r="2876" spans="2:7" ht="16" x14ac:dyDescent="0.2">
      <c r="B2876" s="57">
        <v>40949</v>
      </c>
      <c r="C2876" s="56">
        <v>28.48</v>
      </c>
      <c r="D2876" s="56"/>
      <c r="E2876" s="56">
        <v>5.5E-2</v>
      </c>
      <c r="F2876">
        <f>Table3[[#This Row],[DivPay]]*4</f>
        <v>0.22</v>
      </c>
      <c r="G2876" s="2">
        <f>Table3[[#This Row],[FwdDiv]]/Table3[[#This Row],[SharePrice]]</f>
        <v>7.7247191011235953E-3</v>
      </c>
    </row>
    <row r="2877" spans="2:7" ht="16" x14ac:dyDescent="0.2">
      <c r="B2877" s="57">
        <v>40948</v>
      </c>
      <c r="C2877" s="56">
        <v>28.11</v>
      </c>
      <c r="D2877" s="56"/>
      <c r="E2877" s="56">
        <v>5.5E-2</v>
      </c>
      <c r="F2877">
        <f>Table3[[#This Row],[DivPay]]*4</f>
        <v>0.22</v>
      </c>
      <c r="G2877" s="2">
        <f>Table3[[#This Row],[FwdDiv]]/Table3[[#This Row],[SharePrice]]</f>
        <v>7.8263963002490212E-3</v>
      </c>
    </row>
    <row r="2878" spans="2:7" ht="16" x14ac:dyDescent="0.2">
      <c r="B2878" s="57">
        <v>40947</v>
      </c>
      <c r="C2878" s="56">
        <v>27.09</v>
      </c>
      <c r="D2878" s="56"/>
      <c r="E2878" s="56">
        <v>5.5E-2</v>
      </c>
      <c r="F2878">
        <f>Table3[[#This Row],[DivPay]]*4</f>
        <v>0.22</v>
      </c>
      <c r="G2878" s="2">
        <f>Table3[[#This Row],[FwdDiv]]/Table3[[#This Row],[SharePrice]]</f>
        <v>8.1210778885197482E-3</v>
      </c>
    </row>
    <row r="2879" spans="2:7" ht="16" x14ac:dyDescent="0.2">
      <c r="B2879" s="57">
        <v>40946</v>
      </c>
      <c r="C2879" s="56">
        <v>26.75</v>
      </c>
      <c r="D2879" s="56"/>
      <c r="E2879" s="56">
        <v>5.5E-2</v>
      </c>
      <c r="F2879">
        <f>Table3[[#This Row],[DivPay]]*4</f>
        <v>0.22</v>
      </c>
      <c r="G2879" s="2">
        <f>Table3[[#This Row],[FwdDiv]]/Table3[[#This Row],[SharePrice]]</f>
        <v>8.2242990654205605E-3</v>
      </c>
    </row>
    <row r="2880" spans="2:7" ht="16" x14ac:dyDescent="0.2">
      <c r="B2880" s="57">
        <v>40945</v>
      </c>
      <c r="C2880" s="56">
        <v>26.84</v>
      </c>
      <c r="D2880" s="56"/>
      <c r="E2880" s="56">
        <v>5.5E-2</v>
      </c>
      <c r="F2880">
        <f>Table3[[#This Row],[DivPay]]*4</f>
        <v>0.22</v>
      </c>
      <c r="G2880" s="2">
        <f>Table3[[#This Row],[FwdDiv]]/Table3[[#This Row],[SharePrice]]</f>
        <v>8.1967213114754103E-3</v>
      </c>
    </row>
    <row r="2881" spans="2:7" ht="16" x14ac:dyDescent="0.2">
      <c r="B2881" s="57">
        <v>40942</v>
      </c>
      <c r="C2881" s="56">
        <v>26.76</v>
      </c>
      <c r="D2881" s="56"/>
      <c r="E2881" s="56">
        <v>5.5E-2</v>
      </c>
      <c r="F2881">
        <f>Table3[[#This Row],[DivPay]]*4</f>
        <v>0.22</v>
      </c>
      <c r="G2881" s="2">
        <f>Table3[[#This Row],[FwdDiv]]/Table3[[#This Row],[SharePrice]]</f>
        <v>8.2212257100149465E-3</v>
      </c>
    </row>
    <row r="2882" spans="2:7" ht="16" x14ac:dyDescent="0.2">
      <c r="B2882" s="57">
        <v>40941</v>
      </c>
      <c r="C2882" s="56">
        <v>26.52</v>
      </c>
      <c r="D2882" s="56"/>
      <c r="E2882" s="56">
        <v>5.5E-2</v>
      </c>
      <c r="F2882">
        <f>Table3[[#This Row],[DivPay]]*4</f>
        <v>0.22</v>
      </c>
      <c r="G2882" s="2">
        <f>Table3[[#This Row],[FwdDiv]]/Table3[[#This Row],[SharePrice]]</f>
        <v>8.2956259426847662E-3</v>
      </c>
    </row>
    <row r="2883" spans="2:7" ht="16" x14ac:dyDescent="0.2">
      <c r="B2883" s="57">
        <v>40940</v>
      </c>
      <c r="C2883" s="56">
        <v>25.63</v>
      </c>
      <c r="D2883" s="56"/>
      <c r="E2883" s="56">
        <v>5.5E-2</v>
      </c>
      <c r="F2883">
        <f>Table3[[#This Row],[DivPay]]*4</f>
        <v>0.22</v>
      </c>
      <c r="G2883" s="2">
        <f>Table3[[#This Row],[FwdDiv]]/Table3[[#This Row],[SharePrice]]</f>
        <v>8.5836909871244635E-3</v>
      </c>
    </row>
    <row r="2884" spans="2:7" ht="16" x14ac:dyDescent="0.2">
      <c r="B2884" s="57">
        <v>40939</v>
      </c>
      <c r="C2884" s="56">
        <v>25.16</v>
      </c>
      <c r="D2884" s="56"/>
      <c r="E2884" s="56">
        <v>5.5E-2</v>
      </c>
      <c r="F2884">
        <f>Table3[[#This Row],[DivPay]]*4</f>
        <v>0.22</v>
      </c>
      <c r="G2884" s="2">
        <f>Table3[[#This Row],[FwdDiv]]/Table3[[#This Row],[SharePrice]]</f>
        <v>8.744038155802861E-3</v>
      </c>
    </row>
    <row r="2885" spans="2:7" ht="16" x14ac:dyDescent="0.2">
      <c r="B2885" s="57">
        <v>40938</v>
      </c>
      <c r="C2885" s="56">
        <v>24.97</v>
      </c>
      <c r="D2885" s="56"/>
      <c r="E2885" s="56">
        <v>5.5E-2</v>
      </c>
      <c r="F2885">
        <f>Table3[[#This Row],[DivPay]]*4</f>
        <v>0.22</v>
      </c>
      <c r="G2885" s="2">
        <f>Table3[[#This Row],[FwdDiv]]/Table3[[#This Row],[SharePrice]]</f>
        <v>8.8105726872246704E-3</v>
      </c>
    </row>
    <row r="2886" spans="2:7" ht="16" x14ac:dyDescent="0.2">
      <c r="B2886" s="57">
        <v>40935</v>
      </c>
      <c r="C2886" s="56">
        <v>25.26</v>
      </c>
      <c r="D2886" s="56"/>
      <c r="E2886" s="56">
        <v>5.5E-2</v>
      </c>
      <c r="F2886">
        <f>Table3[[#This Row],[DivPay]]*4</f>
        <v>0.22</v>
      </c>
      <c r="G2886" s="2">
        <f>Table3[[#This Row],[FwdDiv]]/Table3[[#This Row],[SharePrice]]</f>
        <v>8.7094220110847179E-3</v>
      </c>
    </row>
    <row r="2887" spans="2:7" ht="16" x14ac:dyDescent="0.2">
      <c r="B2887" s="57">
        <v>40934</v>
      </c>
      <c r="C2887" s="56">
        <v>25.22</v>
      </c>
      <c r="D2887" s="56"/>
      <c r="E2887" s="56">
        <v>5.5E-2</v>
      </c>
      <c r="F2887">
        <f>Table3[[#This Row],[DivPay]]*4</f>
        <v>0.22</v>
      </c>
      <c r="G2887" s="2">
        <f>Table3[[#This Row],[FwdDiv]]/Table3[[#This Row],[SharePrice]]</f>
        <v>8.7232355273592389E-3</v>
      </c>
    </row>
    <row r="2888" spans="2:7" ht="16" x14ac:dyDescent="0.2">
      <c r="B2888" s="57">
        <v>40933</v>
      </c>
      <c r="C2888" s="56">
        <v>25.14</v>
      </c>
      <c r="D2888" s="56"/>
      <c r="E2888" s="56">
        <v>5.5E-2</v>
      </c>
      <c r="F2888">
        <f>Table3[[#This Row],[DivPay]]*4</f>
        <v>0.22</v>
      </c>
      <c r="G2888" s="2">
        <f>Table3[[#This Row],[FwdDiv]]/Table3[[#This Row],[SharePrice]]</f>
        <v>8.7509944311853615E-3</v>
      </c>
    </row>
    <row r="2889" spans="2:7" ht="16" x14ac:dyDescent="0.2">
      <c r="B2889" s="57">
        <v>40932</v>
      </c>
      <c r="C2889" s="56">
        <v>25.25</v>
      </c>
      <c r="D2889" s="56"/>
      <c r="E2889" s="56">
        <v>5.5E-2</v>
      </c>
      <c r="F2889">
        <f>Table3[[#This Row],[DivPay]]*4</f>
        <v>0.22</v>
      </c>
      <c r="G2889" s="2">
        <f>Table3[[#This Row],[FwdDiv]]/Table3[[#This Row],[SharePrice]]</f>
        <v>8.7128712871287137E-3</v>
      </c>
    </row>
    <row r="2890" spans="2:7" ht="16" x14ac:dyDescent="0.2">
      <c r="B2890" s="57">
        <v>40931</v>
      </c>
      <c r="C2890" s="56">
        <v>24.9</v>
      </c>
      <c r="D2890" s="56"/>
      <c r="E2890" s="56">
        <v>5.5E-2</v>
      </c>
      <c r="F2890">
        <f>Table3[[#This Row],[DivPay]]*4</f>
        <v>0.22</v>
      </c>
      <c r="G2890" s="2">
        <f>Table3[[#This Row],[FwdDiv]]/Table3[[#This Row],[SharePrice]]</f>
        <v>8.8353413654618483E-3</v>
      </c>
    </row>
    <row r="2891" spans="2:7" ht="16" x14ac:dyDescent="0.2">
      <c r="B2891" s="57">
        <v>40928</v>
      </c>
      <c r="C2891" s="56">
        <v>25.15</v>
      </c>
      <c r="D2891" s="56"/>
      <c r="E2891" s="56">
        <v>5.5E-2</v>
      </c>
      <c r="F2891">
        <f>Table3[[#This Row],[DivPay]]*4</f>
        <v>0.22</v>
      </c>
      <c r="G2891" s="2">
        <f>Table3[[#This Row],[FwdDiv]]/Table3[[#This Row],[SharePrice]]</f>
        <v>8.7475149105367793E-3</v>
      </c>
    </row>
    <row r="2892" spans="2:7" ht="16" x14ac:dyDescent="0.2">
      <c r="B2892" s="57">
        <v>40927</v>
      </c>
      <c r="C2892" s="56">
        <v>25.59</v>
      </c>
      <c r="D2892" s="56"/>
      <c r="E2892" s="56">
        <v>5.5E-2</v>
      </c>
      <c r="F2892">
        <f>Table3[[#This Row],[DivPay]]*4</f>
        <v>0.22</v>
      </c>
      <c r="G2892" s="2">
        <f>Table3[[#This Row],[FwdDiv]]/Table3[[#This Row],[SharePrice]]</f>
        <v>8.5971082454083629E-3</v>
      </c>
    </row>
    <row r="2893" spans="2:7" ht="16" x14ac:dyDescent="0.2">
      <c r="B2893" s="57">
        <v>40926</v>
      </c>
      <c r="C2893" s="56">
        <v>25.95</v>
      </c>
      <c r="D2893" s="56"/>
      <c r="E2893" s="56">
        <v>5.5E-2</v>
      </c>
      <c r="F2893">
        <f>Table3[[#This Row],[DivPay]]*4</f>
        <v>0.22</v>
      </c>
      <c r="G2893" s="2">
        <f>Table3[[#This Row],[FwdDiv]]/Table3[[#This Row],[SharePrice]]</f>
        <v>8.4778420038535644E-3</v>
      </c>
    </row>
    <row r="2894" spans="2:7" ht="16" x14ac:dyDescent="0.2">
      <c r="B2894" s="57">
        <v>40925</v>
      </c>
      <c r="C2894" s="56">
        <v>25.63</v>
      </c>
      <c r="D2894" s="56"/>
      <c r="E2894" s="56">
        <v>5.5E-2</v>
      </c>
      <c r="F2894">
        <f>Table3[[#This Row],[DivPay]]*4</f>
        <v>0.22</v>
      </c>
      <c r="G2894" s="2">
        <f>Table3[[#This Row],[FwdDiv]]/Table3[[#This Row],[SharePrice]]</f>
        <v>8.5836909871244635E-3</v>
      </c>
    </row>
    <row r="2895" spans="2:7" ht="16" x14ac:dyDescent="0.2">
      <c r="B2895" s="57">
        <v>40921</v>
      </c>
      <c r="C2895" s="56">
        <v>25.19</v>
      </c>
      <c r="D2895" s="56"/>
      <c r="E2895" s="56">
        <v>5.5E-2</v>
      </c>
      <c r="F2895">
        <f>Table3[[#This Row],[DivPay]]*4</f>
        <v>0.22</v>
      </c>
      <c r="G2895" s="2">
        <f>Table3[[#This Row],[FwdDiv]]/Table3[[#This Row],[SharePrice]]</f>
        <v>8.7336244541484712E-3</v>
      </c>
    </row>
    <row r="2896" spans="2:7" ht="16" x14ac:dyDescent="0.2">
      <c r="B2896" s="57">
        <v>40920</v>
      </c>
      <c r="C2896" s="56">
        <v>25.34</v>
      </c>
      <c r="D2896" s="56"/>
      <c r="E2896" s="56">
        <v>5.5E-2</v>
      </c>
      <c r="F2896">
        <f>Table3[[#This Row],[DivPay]]*4</f>
        <v>0.22</v>
      </c>
      <c r="G2896" s="2">
        <f>Table3[[#This Row],[FwdDiv]]/Table3[[#This Row],[SharePrice]]</f>
        <v>8.6819258089976328E-3</v>
      </c>
    </row>
    <row r="2897" spans="2:7" ht="16" x14ac:dyDescent="0.2">
      <c r="B2897" s="57">
        <v>40919</v>
      </c>
      <c r="C2897" s="56">
        <v>24.78</v>
      </c>
      <c r="D2897" s="56"/>
      <c r="E2897" s="56">
        <v>5.5E-2</v>
      </c>
      <c r="F2897">
        <f>Table3[[#This Row],[DivPay]]*4</f>
        <v>0.22</v>
      </c>
      <c r="G2897" s="2">
        <f>Table3[[#This Row],[FwdDiv]]/Table3[[#This Row],[SharePrice]]</f>
        <v>8.8781275221953178E-3</v>
      </c>
    </row>
    <row r="2898" spans="2:7" ht="16" x14ac:dyDescent="0.2">
      <c r="B2898" s="57">
        <v>40918</v>
      </c>
      <c r="C2898" s="56">
        <v>24.95</v>
      </c>
      <c r="D2898" s="56"/>
      <c r="E2898" s="56">
        <v>5.5E-2</v>
      </c>
      <c r="F2898">
        <f>Table3[[#This Row],[DivPay]]*4</f>
        <v>0.22</v>
      </c>
      <c r="G2898" s="2">
        <f>Table3[[#This Row],[FwdDiv]]/Table3[[#This Row],[SharePrice]]</f>
        <v>8.8176352705410816E-3</v>
      </c>
    </row>
    <row r="2899" spans="2:7" ht="16" x14ac:dyDescent="0.2">
      <c r="B2899" s="57">
        <v>40917</v>
      </c>
      <c r="C2899" s="56">
        <v>24.98</v>
      </c>
      <c r="D2899" s="56"/>
      <c r="E2899" s="56">
        <v>5.5E-2</v>
      </c>
      <c r="F2899">
        <f>Table3[[#This Row],[DivPay]]*4</f>
        <v>0.22</v>
      </c>
      <c r="G2899" s="2">
        <f>Table3[[#This Row],[FwdDiv]]/Table3[[#This Row],[SharePrice]]</f>
        <v>8.8070456365092076E-3</v>
      </c>
    </row>
    <row r="2900" spans="2:7" ht="16" x14ac:dyDescent="0.2">
      <c r="B2900" s="57">
        <v>40914</v>
      </c>
      <c r="C2900" s="56">
        <v>25.18</v>
      </c>
      <c r="D2900" s="56"/>
      <c r="E2900" s="56">
        <v>5.5E-2</v>
      </c>
      <c r="F2900">
        <f>Table3[[#This Row],[DivPay]]*4</f>
        <v>0.22</v>
      </c>
      <c r="G2900" s="2">
        <f>Table3[[#This Row],[FwdDiv]]/Table3[[#This Row],[SharePrice]]</f>
        <v>8.737092930897538E-3</v>
      </c>
    </row>
    <row r="2901" spans="2:7" ht="16" x14ac:dyDescent="0.2">
      <c r="B2901" s="57">
        <v>40913</v>
      </c>
      <c r="C2901" s="56">
        <v>25.48</v>
      </c>
      <c r="D2901" s="56"/>
      <c r="E2901" s="56">
        <v>5.5E-2</v>
      </c>
      <c r="F2901">
        <f>Table3[[#This Row],[DivPay]]*4</f>
        <v>0.22</v>
      </c>
      <c r="G2901" s="2">
        <f>Table3[[#This Row],[FwdDiv]]/Table3[[#This Row],[SharePrice]]</f>
        <v>8.634222919937205E-3</v>
      </c>
    </row>
    <row r="2902" spans="2:7" ht="16" x14ac:dyDescent="0.2">
      <c r="B2902" s="57">
        <v>40912</v>
      </c>
      <c r="C2902" s="56">
        <v>25.29</v>
      </c>
      <c r="D2902" s="56"/>
      <c r="E2902" s="56">
        <v>5.5E-2</v>
      </c>
      <c r="F2902">
        <f>Table3[[#This Row],[DivPay]]*4</f>
        <v>0.22</v>
      </c>
      <c r="G2902" s="2">
        <f>Table3[[#This Row],[FwdDiv]]/Table3[[#This Row],[SharePrice]]</f>
        <v>8.6990905496243578E-3</v>
      </c>
    </row>
    <row r="2903" spans="2:7" ht="16" x14ac:dyDescent="0.2">
      <c r="B2903" s="57">
        <v>40911</v>
      </c>
      <c r="C2903" s="56">
        <v>25.75</v>
      </c>
      <c r="D2903" s="56"/>
      <c r="E2903" s="56">
        <v>5.5E-2</v>
      </c>
      <c r="F2903">
        <f>Table3[[#This Row],[DivPay]]*4</f>
        <v>0.22</v>
      </c>
      <c r="G2903" s="2">
        <f>Table3[[#This Row],[FwdDiv]]/Table3[[#This Row],[SharePrice]]</f>
        <v>8.5436893203883497E-3</v>
      </c>
    </row>
    <row r="2904" spans="2:7" ht="16" x14ac:dyDescent="0.2">
      <c r="B2904" s="57">
        <v>40907</v>
      </c>
      <c r="C2904" s="56">
        <v>25.38</v>
      </c>
      <c r="D2904" s="56"/>
      <c r="E2904" s="56">
        <v>5.5E-2</v>
      </c>
      <c r="F2904">
        <f>Table3[[#This Row],[DivPay]]*4</f>
        <v>0.22</v>
      </c>
      <c r="G2904" s="2">
        <f>Table3[[#This Row],[FwdDiv]]/Table3[[#This Row],[SharePrice]]</f>
        <v>8.6682427107959027E-3</v>
      </c>
    </row>
    <row r="2905" spans="2:7" ht="16" x14ac:dyDescent="0.2">
      <c r="B2905" s="57">
        <v>40906</v>
      </c>
      <c r="C2905" s="56">
        <v>25.79</v>
      </c>
      <c r="D2905" s="56"/>
      <c r="E2905" s="56">
        <v>5.5E-2</v>
      </c>
      <c r="F2905">
        <f>Table3[[#This Row],[DivPay]]*4</f>
        <v>0.22</v>
      </c>
      <c r="G2905" s="2">
        <f>Table3[[#This Row],[FwdDiv]]/Table3[[#This Row],[SharePrice]]</f>
        <v>8.5304381543233818E-3</v>
      </c>
    </row>
    <row r="2906" spans="2:7" ht="16" x14ac:dyDescent="0.2">
      <c r="B2906" s="57">
        <v>40905</v>
      </c>
      <c r="C2906" s="56">
        <v>25.18</v>
      </c>
      <c r="D2906" s="56"/>
      <c r="E2906" s="56">
        <v>5.5E-2</v>
      </c>
      <c r="F2906">
        <f>Table3[[#This Row],[DivPay]]*4</f>
        <v>0.22</v>
      </c>
      <c r="G2906" s="2">
        <f>Table3[[#This Row],[FwdDiv]]/Table3[[#This Row],[SharePrice]]</f>
        <v>8.737092930897538E-3</v>
      </c>
    </row>
    <row r="2907" spans="2:7" ht="16" x14ac:dyDescent="0.2">
      <c r="B2907" s="57">
        <v>40904</v>
      </c>
      <c r="C2907" s="56">
        <v>25.48</v>
      </c>
      <c r="D2907" s="56"/>
      <c r="E2907" s="56">
        <v>5.5E-2</v>
      </c>
      <c r="F2907">
        <f>Table3[[#This Row],[DivPay]]*4</f>
        <v>0.22</v>
      </c>
      <c r="G2907" s="2">
        <f>Table3[[#This Row],[FwdDiv]]/Table3[[#This Row],[SharePrice]]</f>
        <v>8.634222919937205E-3</v>
      </c>
    </row>
    <row r="2908" spans="2:7" ht="16" x14ac:dyDescent="0.2">
      <c r="B2908" s="57">
        <v>40900</v>
      </c>
      <c r="C2908" s="56">
        <v>25.62</v>
      </c>
      <c r="D2908" s="56"/>
      <c r="E2908" s="56">
        <v>5.5E-2</v>
      </c>
      <c r="F2908">
        <f>Table3[[#This Row],[DivPay]]*4</f>
        <v>0.22</v>
      </c>
      <c r="G2908" s="2">
        <f>Table3[[#This Row],[FwdDiv]]/Table3[[#This Row],[SharePrice]]</f>
        <v>8.587041373926619E-3</v>
      </c>
    </row>
    <row r="2909" spans="2:7" ht="16" x14ac:dyDescent="0.2">
      <c r="B2909" s="57">
        <v>40899</v>
      </c>
      <c r="C2909" s="56">
        <v>25.14</v>
      </c>
      <c r="D2909" s="56"/>
      <c r="E2909" s="56">
        <v>5.5E-2</v>
      </c>
      <c r="F2909">
        <f>Table3[[#This Row],[DivPay]]*4</f>
        <v>0.22</v>
      </c>
      <c r="G2909" s="2">
        <f>Table3[[#This Row],[FwdDiv]]/Table3[[#This Row],[SharePrice]]</f>
        <v>8.7509944311853615E-3</v>
      </c>
    </row>
    <row r="2910" spans="2:7" ht="16" x14ac:dyDescent="0.2">
      <c r="B2910" s="57">
        <v>40898</v>
      </c>
      <c r="C2910" s="56">
        <v>25.18</v>
      </c>
      <c r="D2910" s="56"/>
      <c r="E2910" s="56">
        <v>5.5E-2</v>
      </c>
      <c r="F2910">
        <f>Table3[[#This Row],[DivPay]]*4</f>
        <v>0.22</v>
      </c>
      <c r="G2910" s="2">
        <f>Table3[[#This Row],[FwdDiv]]/Table3[[#This Row],[SharePrice]]</f>
        <v>8.737092930897538E-3</v>
      </c>
    </row>
    <row r="2911" spans="2:7" ht="16" x14ac:dyDescent="0.2">
      <c r="B2911" s="57">
        <v>40897</v>
      </c>
      <c r="C2911" s="56">
        <v>25.34</v>
      </c>
      <c r="D2911" s="56"/>
      <c r="E2911" s="56">
        <v>5.5E-2</v>
      </c>
      <c r="F2911">
        <f>Table3[[#This Row],[DivPay]]*4</f>
        <v>0.22</v>
      </c>
      <c r="G2911" s="2">
        <f>Table3[[#This Row],[FwdDiv]]/Table3[[#This Row],[SharePrice]]</f>
        <v>8.6819258089976328E-3</v>
      </c>
    </row>
    <row r="2912" spans="2:7" ht="16" x14ac:dyDescent="0.2">
      <c r="B2912" s="57">
        <v>40896</v>
      </c>
      <c r="C2912" s="56">
        <v>24.65</v>
      </c>
      <c r="D2912" s="56"/>
      <c r="E2912" s="56">
        <v>5.5E-2</v>
      </c>
      <c r="F2912">
        <f>Table3[[#This Row],[DivPay]]*4</f>
        <v>0.22</v>
      </c>
      <c r="G2912" s="2">
        <f>Table3[[#This Row],[FwdDiv]]/Table3[[#This Row],[SharePrice]]</f>
        <v>8.9249492900608518E-3</v>
      </c>
    </row>
    <row r="2913" spans="2:7" ht="16" x14ac:dyDescent="0.2">
      <c r="B2913" s="57">
        <v>40893</v>
      </c>
      <c r="C2913" s="56">
        <v>24.36</v>
      </c>
      <c r="D2913" s="56"/>
      <c r="E2913" s="56">
        <v>5.5E-2</v>
      </c>
      <c r="F2913">
        <f>Table3[[#This Row],[DivPay]]*4</f>
        <v>0.22</v>
      </c>
      <c r="G2913" s="2">
        <f>Table3[[#This Row],[FwdDiv]]/Table3[[#This Row],[SharePrice]]</f>
        <v>9.0311986863711013E-3</v>
      </c>
    </row>
    <row r="2914" spans="2:7" ht="16" x14ac:dyDescent="0.2">
      <c r="B2914" s="57">
        <v>40892</v>
      </c>
      <c r="C2914" s="56">
        <v>23.96</v>
      </c>
      <c r="D2914" s="56"/>
      <c r="E2914" s="56">
        <v>5.5E-2</v>
      </c>
      <c r="F2914">
        <f>Table3[[#This Row],[DivPay]]*4</f>
        <v>0.22</v>
      </c>
      <c r="G2914" s="2">
        <f>Table3[[#This Row],[FwdDiv]]/Table3[[#This Row],[SharePrice]]</f>
        <v>9.1819699499165273E-3</v>
      </c>
    </row>
    <row r="2915" spans="2:7" ht="16" x14ac:dyDescent="0.2">
      <c r="B2915" s="57">
        <v>40891</v>
      </c>
      <c r="C2915" s="56">
        <v>24.09</v>
      </c>
      <c r="D2915" s="56"/>
      <c r="E2915" s="56">
        <v>5.5E-2</v>
      </c>
      <c r="F2915">
        <f>Table3[[#This Row],[DivPay]]*4</f>
        <v>0.22</v>
      </c>
      <c r="G2915" s="2">
        <f>Table3[[#This Row],[FwdDiv]]/Table3[[#This Row],[SharePrice]]</f>
        <v>9.1324200913242004E-3</v>
      </c>
    </row>
    <row r="2916" spans="2:7" ht="16" x14ac:dyDescent="0.2">
      <c r="B2916" s="57">
        <v>40890</v>
      </c>
      <c r="C2916" s="56">
        <v>23.98</v>
      </c>
      <c r="D2916" s="56"/>
      <c r="E2916" s="56">
        <v>5.5E-2</v>
      </c>
      <c r="F2916">
        <f>Table3[[#This Row],[DivPay]]*4</f>
        <v>0.22</v>
      </c>
      <c r="G2916" s="2">
        <f>Table3[[#This Row],[FwdDiv]]/Table3[[#This Row],[SharePrice]]</f>
        <v>9.1743119266055051E-3</v>
      </c>
    </row>
    <row r="2917" spans="2:7" ht="16" x14ac:dyDescent="0.2">
      <c r="B2917" s="57">
        <v>40889</v>
      </c>
      <c r="C2917" s="56">
        <v>24.23</v>
      </c>
      <c r="D2917" s="56"/>
      <c r="E2917" s="56">
        <v>5.5E-2</v>
      </c>
      <c r="F2917">
        <f>Table3[[#This Row],[DivPay]]*4</f>
        <v>0.22</v>
      </c>
      <c r="G2917" s="2">
        <f>Table3[[#This Row],[FwdDiv]]/Table3[[#This Row],[SharePrice]]</f>
        <v>9.0796533223276923E-3</v>
      </c>
    </row>
    <row r="2918" spans="2:7" ht="16" x14ac:dyDescent="0.2">
      <c r="B2918" s="57">
        <v>40886</v>
      </c>
      <c r="C2918" s="56">
        <v>24.3</v>
      </c>
      <c r="D2918" s="56"/>
      <c r="E2918" s="56">
        <v>5.5E-2</v>
      </c>
      <c r="F2918">
        <f>Table3[[#This Row],[DivPay]]*4</f>
        <v>0.22</v>
      </c>
      <c r="G2918" s="2">
        <f>Table3[[#This Row],[FwdDiv]]/Table3[[#This Row],[SharePrice]]</f>
        <v>9.0534979423868307E-3</v>
      </c>
    </row>
    <row r="2919" spans="2:7" ht="16" x14ac:dyDescent="0.2">
      <c r="B2919" s="57">
        <v>40885</v>
      </c>
      <c r="C2919" s="56">
        <v>23.95</v>
      </c>
      <c r="D2919" s="56"/>
      <c r="E2919" s="56">
        <v>5.5E-2</v>
      </c>
      <c r="F2919">
        <f>Table3[[#This Row],[DivPay]]*4</f>
        <v>0.22</v>
      </c>
      <c r="G2919" s="2">
        <f>Table3[[#This Row],[FwdDiv]]/Table3[[#This Row],[SharePrice]]</f>
        <v>9.1858037578288112E-3</v>
      </c>
    </row>
    <row r="2920" spans="2:7" ht="16" x14ac:dyDescent="0.2">
      <c r="B2920" s="57">
        <v>40884</v>
      </c>
      <c r="C2920" s="56">
        <v>24.27</v>
      </c>
      <c r="D2920" s="56"/>
      <c r="E2920" s="56">
        <v>5.5E-2</v>
      </c>
      <c r="F2920">
        <f>Table3[[#This Row],[DivPay]]*4</f>
        <v>0.22</v>
      </c>
      <c r="G2920" s="2">
        <f>Table3[[#This Row],[FwdDiv]]/Table3[[#This Row],[SharePrice]]</f>
        <v>9.0646889163576438E-3</v>
      </c>
    </row>
    <row r="2921" spans="2:7" ht="16" x14ac:dyDescent="0.2">
      <c r="B2921" s="57">
        <v>40883</v>
      </c>
      <c r="C2921" s="56">
        <v>23.84</v>
      </c>
      <c r="D2921" s="56"/>
      <c r="E2921" s="56">
        <v>5.5E-2</v>
      </c>
      <c r="F2921">
        <f>Table3[[#This Row],[DivPay]]*4</f>
        <v>0.22</v>
      </c>
      <c r="G2921" s="2">
        <f>Table3[[#This Row],[FwdDiv]]/Table3[[#This Row],[SharePrice]]</f>
        <v>9.2281879194630878E-3</v>
      </c>
    </row>
    <row r="2922" spans="2:7" ht="16" x14ac:dyDescent="0.2">
      <c r="B2922" s="57">
        <v>40882</v>
      </c>
      <c r="C2922" s="56">
        <v>24.02</v>
      </c>
      <c r="D2922" s="56"/>
      <c r="E2922" s="56">
        <v>5.5E-2</v>
      </c>
      <c r="F2922">
        <f>Table3[[#This Row],[DivPay]]*4</f>
        <v>0.22</v>
      </c>
      <c r="G2922" s="2">
        <f>Table3[[#This Row],[FwdDiv]]/Table3[[#This Row],[SharePrice]]</f>
        <v>9.1590341382181521E-3</v>
      </c>
    </row>
    <row r="2923" spans="2:7" ht="16" x14ac:dyDescent="0.2">
      <c r="B2923" s="57">
        <v>40879</v>
      </c>
      <c r="C2923" s="56">
        <v>24.3</v>
      </c>
      <c r="D2923" s="56"/>
      <c r="E2923" s="56">
        <v>5.5E-2</v>
      </c>
      <c r="F2923">
        <f>Table3[[#This Row],[DivPay]]*4</f>
        <v>0.22</v>
      </c>
      <c r="G2923" s="2">
        <f>Table3[[#This Row],[FwdDiv]]/Table3[[#This Row],[SharePrice]]</f>
        <v>9.0534979423868307E-3</v>
      </c>
    </row>
    <row r="2924" spans="2:7" ht="16" x14ac:dyDescent="0.2">
      <c r="B2924" s="57">
        <v>40878</v>
      </c>
      <c r="C2924" s="56">
        <v>24.44</v>
      </c>
      <c r="D2924" s="56"/>
      <c r="E2924" s="56">
        <v>5.5E-2</v>
      </c>
      <c r="F2924">
        <f>Table3[[#This Row],[DivPay]]*4</f>
        <v>0.22</v>
      </c>
      <c r="G2924" s="2">
        <f>Table3[[#This Row],[FwdDiv]]/Table3[[#This Row],[SharePrice]]</f>
        <v>9.0016366612111296E-3</v>
      </c>
    </row>
    <row r="2925" spans="2:7" ht="16" x14ac:dyDescent="0.2">
      <c r="B2925" s="57">
        <v>40877</v>
      </c>
      <c r="C2925" s="56">
        <v>24.24</v>
      </c>
      <c r="D2925" s="56"/>
      <c r="E2925" s="56">
        <v>5.5E-2</v>
      </c>
      <c r="F2925">
        <f>Table3[[#This Row],[DivPay]]*4</f>
        <v>0.22</v>
      </c>
      <c r="G2925" s="2">
        <f>Table3[[#This Row],[FwdDiv]]/Table3[[#This Row],[SharePrice]]</f>
        <v>9.0759075907590765E-3</v>
      </c>
    </row>
    <row r="2926" spans="2:7" ht="16" x14ac:dyDescent="0.2">
      <c r="B2926" s="57">
        <v>40876</v>
      </c>
      <c r="C2926" s="56">
        <v>23.23</v>
      </c>
      <c r="D2926" s="56"/>
      <c r="E2926" s="56">
        <v>5.5E-2</v>
      </c>
      <c r="F2926">
        <f>Table3[[#This Row],[DivPay]]*4</f>
        <v>0.22</v>
      </c>
      <c r="G2926" s="2">
        <f>Table3[[#This Row],[FwdDiv]]/Table3[[#This Row],[SharePrice]]</f>
        <v>9.4705122686181663E-3</v>
      </c>
    </row>
    <row r="2927" spans="2:7" ht="16" x14ac:dyDescent="0.2">
      <c r="B2927" s="57">
        <v>40875</v>
      </c>
      <c r="C2927" s="56">
        <v>23.37</v>
      </c>
      <c r="D2927" s="56"/>
      <c r="E2927" s="56">
        <v>5.5E-2</v>
      </c>
      <c r="F2927">
        <f>Table3[[#This Row],[DivPay]]*4</f>
        <v>0.22</v>
      </c>
      <c r="G2927" s="2">
        <f>Table3[[#This Row],[FwdDiv]]/Table3[[#This Row],[SharePrice]]</f>
        <v>9.4137783483097988E-3</v>
      </c>
    </row>
    <row r="2928" spans="2:7" ht="16" x14ac:dyDescent="0.2">
      <c r="B2928" s="57">
        <v>40872</v>
      </c>
      <c r="C2928" s="56">
        <v>22.26</v>
      </c>
      <c r="D2928" s="56"/>
      <c r="E2928" s="56">
        <v>5.5E-2</v>
      </c>
      <c r="F2928">
        <f>Table3[[#This Row],[DivPay]]*4</f>
        <v>0.22</v>
      </c>
      <c r="G2928" s="2">
        <f>Table3[[#This Row],[FwdDiv]]/Table3[[#This Row],[SharePrice]]</f>
        <v>9.8831985624438443E-3</v>
      </c>
    </row>
    <row r="2929" spans="2:7" ht="16" x14ac:dyDescent="0.2">
      <c r="B2929" s="57">
        <v>40870</v>
      </c>
      <c r="C2929" s="56">
        <v>22.32</v>
      </c>
      <c r="D2929" s="56"/>
      <c r="E2929" s="56">
        <v>5.5E-2</v>
      </c>
      <c r="F2929">
        <f>Table3[[#This Row],[DivPay]]*4</f>
        <v>0.22</v>
      </c>
      <c r="G2929" s="2">
        <f>Table3[[#This Row],[FwdDiv]]/Table3[[#This Row],[SharePrice]]</f>
        <v>9.8566308243727592E-3</v>
      </c>
    </row>
    <row r="2930" spans="2:7" ht="16" x14ac:dyDescent="0.2">
      <c r="B2930" s="57">
        <v>40869</v>
      </c>
      <c r="C2930" s="56">
        <v>22.71</v>
      </c>
      <c r="D2930" s="56"/>
      <c r="E2930" s="56">
        <v>5.5E-2</v>
      </c>
      <c r="F2930">
        <f>Table3[[#This Row],[DivPay]]*4</f>
        <v>0.22</v>
      </c>
      <c r="G2930" s="2">
        <f>Table3[[#This Row],[FwdDiv]]/Table3[[#This Row],[SharePrice]]</f>
        <v>9.687362395420519E-3</v>
      </c>
    </row>
    <row r="2931" spans="2:7" ht="16" x14ac:dyDescent="0.2">
      <c r="B2931" s="57">
        <v>40868</v>
      </c>
      <c r="C2931" s="56">
        <v>22.8</v>
      </c>
      <c r="D2931" s="56"/>
      <c r="E2931" s="56">
        <v>5.5E-2</v>
      </c>
      <c r="F2931">
        <f>Table3[[#This Row],[DivPay]]*4</f>
        <v>0.22</v>
      </c>
      <c r="G2931" s="2">
        <f>Table3[[#This Row],[FwdDiv]]/Table3[[#This Row],[SharePrice]]</f>
        <v>9.6491228070175444E-3</v>
      </c>
    </row>
    <row r="2932" spans="2:7" ht="16" x14ac:dyDescent="0.2">
      <c r="B2932" s="57">
        <v>40865</v>
      </c>
      <c r="C2932" s="56">
        <v>22.7</v>
      </c>
      <c r="D2932" s="56"/>
      <c r="E2932" s="56">
        <v>5.5E-2</v>
      </c>
      <c r="F2932">
        <f>Table3[[#This Row],[DivPay]]*4</f>
        <v>0.22</v>
      </c>
      <c r="G2932" s="2">
        <f>Table3[[#This Row],[FwdDiv]]/Table3[[#This Row],[SharePrice]]</f>
        <v>9.6916299559471376E-3</v>
      </c>
    </row>
    <row r="2933" spans="2:7" ht="16" x14ac:dyDescent="0.2">
      <c r="B2933" s="57">
        <v>40864</v>
      </c>
      <c r="C2933" s="56">
        <v>22.85</v>
      </c>
      <c r="D2933" s="56"/>
      <c r="E2933" s="56">
        <v>5.5E-2</v>
      </c>
      <c r="F2933">
        <f>Table3[[#This Row],[DivPay]]*4</f>
        <v>0.22</v>
      </c>
      <c r="G2933" s="2">
        <f>Table3[[#This Row],[FwdDiv]]/Table3[[#This Row],[SharePrice]]</f>
        <v>9.6280087527352287E-3</v>
      </c>
    </row>
    <row r="2934" spans="2:7" ht="16" x14ac:dyDescent="0.2">
      <c r="B2934" s="57">
        <v>40863</v>
      </c>
      <c r="C2934" s="56">
        <v>23.35</v>
      </c>
      <c r="D2934" s="56">
        <v>5.5E-2</v>
      </c>
      <c r="E2934" s="56">
        <v>5.5E-2</v>
      </c>
      <c r="F2934">
        <f>Table3[[#This Row],[DivPay]]*4</f>
        <v>0.22</v>
      </c>
      <c r="G2934" s="2">
        <f>Table3[[#This Row],[FwdDiv]]/Table3[[#This Row],[SharePrice]]</f>
        <v>9.4218415417558887E-3</v>
      </c>
    </row>
    <row r="2935" spans="2:7" ht="16" x14ac:dyDescent="0.2">
      <c r="B2935" s="57">
        <v>40862</v>
      </c>
      <c r="C2935" s="56">
        <v>23.91</v>
      </c>
      <c r="D2935" s="56"/>
      <c r="E2935" s="56">
        <v>3.7999999999999999E-2</v>
      </c>
      <c r="F2935">
        <f>Table3[[#This Row],[DivPay]]*4</f>
        <v>0.152</v>
      </c>
      <c r="G2935" s="2">
        <f>Table3[[#This Row],[FwdDiv]]/Table3[[#This Row],[SharePrice]]</f>
        <v>6.3571727310748642E-3</v>
      </c>
    </row>
    <row r="2936" spans="2:7" ht="16" x14ac:dyDescent="0.2">
      <c r="B2936" s="57">
        <v>40861</v>
      </c>
      <c r="C2936" s="56">
        <v>23.46</v>
      </c>
      <c r="D2936" s="56"/>
      <c r="E2936" s="56">
        <v>3.7999999999999999E-2</v>
      </c>
      <c r="F2936">
        <f>Table3[[#This Row],[DivPay]]*4</f>
        <v>0.152</v>
      </c>
      <c r="G2936" s="2">
        <f>Table3[[#This Row],[FwdDiv]]/Table3[[#This Row],[SharePrice]]</f>
        <v>6.4791133844842282E-3</v>
      </c>
    </row>
    <row r="2937" spans="2:7" ht="16" x14ac:dyDescent="0.2">
      <c r="B2937" s="57">
        <v>40858</v>
      </c>
      <c r="C2937" s="56">
        <v>23.79</v>
      </c>
      <c r="D2937" s="56"/>
      <c r="E2937" s="56">
        <v>3.7999999999999999E-2</v>
      </c>
      <c r="F2937">
        <f>Table3[[#This Row],[DivPay]]*4</f>
        <v>0.152</v>
      </c>
      <c r="G2937" s="2">
        <f>Table3[[#This Row],[FwdDiv]]/Table3[[#This Row],[SharePrice]]</f>
        <v>6.389239176124422E-3</v>
      </c>
    </row>
    <row r="2938" spans="2:7" ht="16" x14ac:dyDescent="0.2">
      <c r="B2938" s="57">
        <v>40857</v>
      </c>
      <c r="C2938" s="56">
        <v>23.26</v>
      </c>
      <c r="D2938" s="56"/>
      <c r="E2938" s="56">
        <v>3.7999999999999999E-2</v>
      </c>
      <c r="F2938">
        <f>Table3[[#This Row],[DivPay]]*4</f>
        <v>0.152</v>
      </c>
      <c r="G2938" s="2">
        <f>Table3[[#This Row],[FwdDiv]]/Table3[[#This Row],[SharePrice]]</f>
        <v>6.5348237317282886E-3</v>
      </c>
    </row>
    <row r="2939" spans="2:7" ht="16" x14ac:dyDescent="0.2">
      <c r="B2939" s="57">
        <v>40856</v>
      </c>
      <c r="C2939" s="56">
        <v>23.28</v>
      </c>
      <c r="D2939" s="56"/>
      <c r="E2939" s="56">
        <v>3.7999999999999999E-2</v>
      </c>
      <c r="F2939">
        <f>Table3[[#This Row],[DivPay]]*4</f>
        <v>0.152</v>
      </c>
      <c r="G2939" s="2">
        <f>Table3[[#This Row],[FwdDiv]]/Table3[[#This Row],[SharePrice]]</f>
        <v>6.5292096219931265E-3</v>
      </c>
    </row>
    <row r="2940" spans="2:7" ht="16" x14ac:dyDescent="0.2">
      <c r="B2940" s="57">
        <v>40855</v>
      </c>
      <c r="C2940" s="56">
        <v>23.64</v>
      </c>
      <c r="D2940" s="56"/>
      <c r="E2940" s="56">
        <v>3.7999999999999999E-2</v>
      </c>
      <c r="F2940">
        <f>Table3[[#This Row],[DivPay]]*4</f>
        <v>0.152</v>
      </c>
      <c r="G2940" s="2">
        <f>Table3[[#This Row],[FwdDiv]]/Table3[[#This Row],[SharePrice]]</f>
        <v>6.4297800338409469E-3</v>
      </c>
    </row>
    <row r="2941" spans="2:7" ht="16" x14ac:dyDescent="0.2">
      <c r="B2941" s="57">
        <v>40854</v>
      </c>
      <c r="C2941" s="56">
        <v>23.24</v>
      </c>
      <c r="D2941" s="56"/>
      <c r="E2941" s="56">
        <v>3.7999999999999999E-2</v>
      </c>
      <c r="F2941">
        <f>Table3[[#This Row],[DivPay]]*4</f>
        <v>0.152</v>
      </c>
      <c r="G2941" s="2">
        <f>Table3[[#This Row],[FwdDiv]]/Table3[[#This Row],[SharePrice]]</f>
        <v>6.5404475043029263E-3</v>
      </c>
    </row>
    <row r="2942" spans="2:7" ht="16" x14ac:dyDescent="0.2">
      <c r="B2942" s="57">
        <v>40851</v>
      </c>
      <c r="C2942" s="56">
        <v>23.16</v>
      </c>
      <c r="D2942" s="56"/>
      <c r="E2942" s="56">
        <v>3.7999999999999999E-2</v>
      </c>
      <c r="F2942">
        <f>Table3[[#This Row],[DivPay]]*4</f>
        <v>0.152</v>
      </c>
      <c r="G2942" s="2">
        <f>Table3[[#This Row],[FwdDiv]]/Table3[[#This Row],[SharePrice]]</f>
        <v>6.5630397236614854E-3</v>
      </c>
    </row>
    <row r="2943" spans="2:7" ht="16" x14ac:dyDescent="0.2">
      <c r="B2943" s="57">
        <v>40850</v>
      </c>
      <c r="C2943" s="56">
        <v>23.3</v>
      </c>
      <c r="D2943" s="56"/>
      <c r="E2943" s="56">
        <v>3.7999999999999999E-2</v>
      </c>
      <c r="F2943">
        <f>Table3[[#This Row],[DivPay]]*4</f>
        <v>0.152</v>
      </c>
      <c r="G2943" s="2">
        <f>Table3[[#This Row],[FwdDiv]]/Table3[[#This Row],[SharePrice]]</f>
        <v>6.5236051502145917E-3</v>
      </c>
    </row>
    <row r="2944" spans="2:7" ht="16" x14ac:dyDescent="0.2">
      <c r="B2944" s="57">
        <v>40849</v>
      </c>
      <c r="C2944" s="56">
        <v>22.88</v>
      </c>
      <c r="D2944" s="56"/>
      <c r="E2944" s="56">
        <v>3.7999999999999999E-2</v>
      </c>
      <c r="F2944">
        <f>Table3[[#This Row],[DivPay]]*4</f>
        <v>0.152</v>
      </c>
      <c r="G2944" s="2">
        <f>Table3[[#This Row],[FwdDiv]]/Table3[[#This Row],[SharePrice]]</f>
        <v>6.6433566433566436E-3</v>
      </c>
    </row>
    <row r="2945" spans="2:7" ht="16" x14ac:dyDescent="0.2">
      <c r="B2945" s="57">
        <v>40848</v>
      </c>
      <c r="C2945" s="56">
        <v>22.51</v>
      </c>
      <c r="D2945" s="56"/>
      <c r="E2945" s="56">
        <v>3.7999999999999999E-2</v>
      </c>
      <c r="F2945">
        <f>Table3[[#This Row],[DivPay]]*4</f>
        <v>0.152</v>
      </c>
      <c r="G2945" s="2">
        <f>Table3[[#This Row],[FwdDiv]]/Table3[[#This Row],[SharePrice]]</f>
        <v>6.7525544202576629E-3</v>
      </c>
    </row>
    <row r="2946" spans="2:7" ht="16" x14ac:dyDescent="0.2">
      <c r="B2946" s="57">
        <v>40847</v>
      </c>
      <c r="C2946" s="56">
        <v>23.32</v>
      </c>
      <c r="D2946" s="56"/>
      <c r="E2946" s="56">
        <v>3.7999999999999999E-2</v>
      </c>
      <c r="F2946">
        <f>Table3[[#This Row],[DivPay]]*4</f>
        <v>0.152</v>
      </c>
      <c r="G2946" s="2">
        <f>Table3[[#This Row],[FwdDiv]]/Table3[[#This Row],[SharePrice]]</f>
        <v>6.5180102915951971E-3</v>
      </c>
    </row>
    <row r="2947" spans="2:7" ht="16" x14ac:dyDescent="0.2">
      <c r="B2947" s="57">
        <v>40844</v>
      </c>
      <c r="C2947" s="56">
        <v>23.78</v>
      </c>
      <c r="D2947" s="56"/>
      <c r="E2947" s="56">
        <v>3.7999999999999999E-2</v>
      </c>
      <c r="F2947">
        <f>Table3[[#This Row],[DivPay]]*4</f>
        <v>0.152</v>
      </c>
      <c r="G2947" s="2">
        <f>Table3[[#This Row],[FwdDiv]]/Table3[[#This Row],[SharePrice]]</f>
        <v>6.3919259882253988E-3</v>
      </c>
    </row>
    <row r="2948" spans="2:7" ht="16" x14ac:dyDescent="0.2">
      <c r="B2948" s="57">
        <v>40843</v>
      </c>
      <c r="C2948" s="56">
        <v>23.6</v>
      </c>
      <c r="D2948" s="56"/>
      <c r="E2948" s="56">
        <v>3.7999999999999999E-2</v>
      </c>
      <c r="F2948">
        <f>Table3[[#This Row],[DivPay]]*4</f>
        <v>0.152</v>
      </c>
      <c r="G2948" s="2">
        <f>Table3[[#This Row],[FwdDiv]]/Table3[[#This Row],[SharePrice]]</f>
        <v>6.440677966101694E-3</v>
      </c>
    </row>
    <row r="2949" spans="2:7" ht="16" x14ac:dyDescent="0.2">
      <c r="B2949" s="57">
        <v>40842</v>
      </c>
      <c r="C2949" s="56">
        <v>23.01</v>
      </c>
      <c r="D2949" s="56"/>
      <c r="E2949" s="56">
        <v>3.7999999999999999E-2</v>
      </c>
      <c r="F2949">
        <f>Table3[[#This Row],[DivPay]]*4</f>
        <v>0.152</v>
      </c>
      <c r="G2949" s="2">
        <f>Table3[[#This Row],[FwdDiv]]/Table3[[#This Row],[SharePrice]]</f>
        <v>6.6058235549760966E-3</v>
      </c>
    </row>
    <row r="2950" spans="2:7" ht="16" x14ac:dyDescent="0.2">
      <c r="B2950" s="57">
        <v>40841</v>
      </c>
      <c r="C2950" s="56">
        <v>22.67</v>
      </c>
      <c r="D2950" s="56"/>
      <c r="E2950" s="56">
        <v>3.7999999999999999E-2</v>
      </c>
      <c r="F2950">
        <f>Table3[[#This Row],[DivPay]]*4</f>
        <v>0.152</v>
      </c>
      <c r="G2950" s="2">
        <f>Table3[[#This Row],[FwdDiv]]/Table3[[#This Row],[SharePrice]]</f>
        <v>6.7048963387737089E-3</v>
      </c>
    </row>
    <row r="2951" spans="2:7" ht="16" x14ac:dyDescent="0.2">
      <c r="B2951" s="57">
        <v>40840</v>
      </c>
      <c r="C2951" s="56">
        <v>23.55</v>
      </c>
      <c r="D2951" s="56"/>
      <c r="E2951" s="56">
        <v>3.7999999999999999E-2</v>
      </c>
      <c r="F2951">
        <f>Table3[[#This Row],[DivPay]]*4</f>
        <v>0.152</v>
      </c>
      <c r="G2951" s="2">
        <f>Table3[[#This Row],[FwdDiv]]/Table3[[#This Row],[SharePrice]]</f>
        <v>6.4543524416135877E-3</v>
      </c>
    </row>
    <row r="2952" spans="2:7" ht="16" x14ac:dyDescent="0.2">
      <c r="B2952" s="57">
        <v>40837</v>
      </c>
      <c r="C2952" s="56">
        <v>23.36</v>
      </c>
      <c r="D2952" s="56"/>
      <c r="E2952" s="56">
        <v>3.7999999999999999E-2</v>
      </c>
      <c r="F2952">
        <f>Table3[[#This Row],[DivPay]]*4</f>
        <v>0.152</v>
      </c>
      <c r="G2952" s="2">
        <f>Table3[[#This Row],[FwdDiv]]/Table3[[#This Row],[SharePrice]]</f>
        <v>6.5068493150684933E-3</v>
      </c>
    </row>
    <row r="2953" spans="2:7" ht="16" x14ac:dyDescent="0.2">
      <c r="B2953" s="57">
        <v>40836</v>
      </c>
      <c r="C2953" s="56">
        <v>22.84</v>
      </c>
      <c r="D2953" s="56"/>
      <c r="E2953" s="56">
        <v>3.7999999999999999E-2</v>
      </c>
      <c r="F2953">
        <f>Table3[[#This Row],[DivPay]]*4</f>
        <v>0.152</v>
      </c>
      <c r="G2953" s="2">
        <f>Table3[[#This Row],[FwdDiv]]/Table3[[#This Row],[SharePrice]]</f>
        <v>6.6549912434325743E-3</v>
      </c>
    </row>
    <row r="2954" spans="2:7" ht="16" x14ac:dyDescent="0.2">
      <c r="B2954" s="57">
        <v>40835</v>
      </c>
      <c r="C2954" s="56">
        <v>22.52</v>
      </c>
      <c r="D2954" s="56"/>
      <c r="E2954" s="56">
        <v>3.7999999999999999E-2</v>
      </c>
      <c r="F2954">
        <f>Table3[[#This Row],[DivPay]]*4</f>
        <v>0.152</v>
      </c>
      <c r="G2954" s="2">
        <f>Table3[[#This Row],[FwdDiv]]/Table3[[#This Row],[SharePrice]]</f>
        <v>6.7495559502664297E-3</v>
      </c>
    </row>
    <row r="2955" spans="2:7" ht="16" x14ac:dyDescent="0.2">
      <c r="B2955" s="57">
        <v>40834</v>
      </c>
      <c r="C2955" s="56">
        <v>23.48</v>
      </c>
      <c r="D2955" s="56"/>
      <c r="E2955" s="56">
        <v>3.7999999999999999E-2</v>
      </c>
      <c r="F2955">
        <f>Table3[[#This Row],[DivPay]]*4</f>
        <v>0.152</v>
      </c>
      <c r="G2955" s="2">
        <f>Table3[[#This Row],[FwdDiv]]/Table3[[#This Row],[SharePrice]]</f>
        <v>6.4735945485519591E-3</v>
      </c>
    </row>
    <row r="2956" spans="2:7" ht="16" x14ac:dyDescent="0.2">
      <c r="B2956" s="57">
        <v>40833</v>
      </c>
      <c r="C2956" s="56">
        <v>22.8</v>
      </c>
      <c r="D2956" s="56"/>
      <c r="E2956" s="56">
        <v>3.7999999999999999E-2</v>
      </c>
      <c r="F2956">
        <f>Table3[[#This Row],[DivPay]]*4</f>
        <v>0.152</v>
      </c>
      <c r="G2956" s="2">
        <f>Table3[[#This Row],[FwdDiv]]/Table3[[#This Row],[SharePrice]]</f>
        <v>6.6666666666666662E-3</v>
      </c>
    </row>
    <row r="2957" spans="2:7" ht="16" x14ac:dyDescent="0.2">
      <c r="B2957" s="57">
        <v>40830</v>
      </c>
      <c r="C2957" s="56">
        <v>23.48</v>
      </c>
      <c r="D2957" s="56"/>
      <c r="E2957" s="56">
        <v>3.7999999999999999E-2</v>
      </c>
      <c r="F2957">
        <f>Table3[[#This Row],[DivPay]]*4</f>
        <v>0.152</v>
      </c>
      <c r="G2957" s="2">
        <f>Table3[[#This Row],[FwdDiv]]/Table3[[#This Row],[SharePrice]]</f>
        <v>6.4735945485519591E-3</v>
      </c>
    </row>
    <row r="2958" spans="2:7" ht="16" x14ac:dyDescent="0.2">
      <c r="B2958" s="57">
        <v>40829</v>
      </c>
      <c r="C2958" s="56">
        <v>23.15</v>
      </c>
      <c r="D2958" s="56"/>
      <c r="E2958" s="56">
        <v>3.7999999999999999E-2</v>
      </c>
      <c r="F2958">
        <f>Table3[[#This Row],[DivPay]]*4</f>
        <v>0.152</v>
      </c>
      <c r="G2958" s="2">
        <f>Table3[[#This Row],[FwdDiv]]/Table3[[#This Row],[SharePrice]]</f>
        <v>6.5658747300215989E-3</v>
      </c>
    </row>
    <row r="2959" spans="2:7" ht="16" x14ac:dyDescent="0.2">
      <c r="B2959" s="57">
        <v>40828</v>
      </c>
      <c r="C2959" s="56">
        <v>22.79</v>
      </c>
      <c r="D2959" s="56"/>
      <c r="E2959" s="56">
        <v>3.7999999999999999E-2</v>
      </c>
      <c r="F2959">
        <f>Table3[[#This Row],[DivPay]]*4</f>
        <v>0.152</v>
      </c>
      <c r="G2959" s="2">
        <f>Table3[[#This Row],[FwdDiv]]/Table3[[#This Row],[SharePrice]]</f>
        <v>6.6695919262834578E-3</v>
      </c>
    </row>
    <row r="2960" spans="2:7" ht="16" x14ac:dyDescent="0.2">
      <c r="B2960" s="57">
        <v>40827</v>
      </c>
      <c r="C2960" s="56">
        <v>22.63</v>
      </c>
      <c r="D2960" s="56"/>
      <c r="E2960" s="56">
        <v>3.7999999999999999E-2</v>
      </c>
      <c r="F2960">
        <f>Table3[[#This Row],[DivPay]]*4</f>
        <v>0.152</v>
      </c>
      <c r="G2960" s="2">
        <f>Table3[[#This Row],[FwdDiv]]/Table3[[#This Row],[SharePrice]]</f>
        <v>6.7167476800707024E-3</v>
      </c>
    </row>
    <row r="2961" spans="2:7" ht="16" x14ac:dyDescent="0.2">
      <c r="B2961" s="57">
        <v>40826</v>
      </c>
      <c r="C2961" s="56">
        <v>22.31</v>
      </c>
      <c r="D2961" s="56"/>
      <c r="E2961" s="56">
        <v>3.7999999999999999E-2</v>
      </c>
      <c r="F2961">
        <f>Table3[[#This Row],[DivPay]]*4</f>
        <v>0.152</v>
      </c>
      <c r="G2961" s="2">
        <f>Table3[[#This Row],[FwdDiv]]/Table3[[#This Row],[SharePrice]]</f>
        <v>6.8130883012102201E-3</v>
      </c>
    </row>
    <row r="2962" spans="2:7" ht="16" x14ac:dyDescent="0.2">
      <c r="B2962" s="57">
        <v>40823</v>
      </c>
      <c r="C2962" s="56">
        <v>21.56</v>
      </c>
      <c r="D2962" s="56"/>
      <c r="E2962" s="56">
        <v>3.7999999999999999E-2</v>
      </c>
      <c r="F2962">
        <f>Table3[[#This Row],[DivPay]]*4</f>
        <v>0.152</v>
      </c>
      <c r="G2962" s="2">
        <f>Table3[[#This Row],[FwdDiv]]/Table3[[#This Row],[SharePrice]]</f>
        <v>7.0500927643784789E-3</v>
      </c>
    </row>
    <row r="2963" spans="2:7" ht="16" x14ac:dyDescent="0.2">
      <c r="B2963" s="57">
        <v>40822</v>
      </c>
      <c r="C2963" s="56">
        <v>21.78</v>
      </c>
      <c r="D2963" s="56"/>
      <c r="E2963" s="56">
        <v>3.7999999999999999E-2</v>
      </c>
      <c r="F2963">
        <f>Table3[[#This Row],[DivPay]]*4</f>
        <v>0.152</v>
      </c>
      <c r="G2963" s="2">
        <f>Table3[[#This Row],[FwdDiv]]/Table3[[#This Row],[SharePrice]]</f>
        <v>6.9788797061524329E-3</v>
      </c>
    </row>
    <row r="2964" spans="2:7" ht="16" x14ac:dyDescent="0.2">
      <c r="B2964" s="57">
        <v>40821</v>
      </c>
      <c r="C2964" s="56">
        <v>21.25</v>
      </c>
      <c r="D2964" s="56"/>
      <c r="E2964" s="56">
        <v>3.7999999999999999E-2</v>
      </c>
      <c r="F2964">
        <f>Table3[[#This Row],[DivPay]]*4</f>
        <v>0.152</v>
      </c>
      <c r="G2964" s="2">
        <f>Table3[[#This Row],[FwdDiv]]/Table3[[#This Row],[SharePrice]]</f>
        <v>7.1529411764705885E-3</v>
      </c>
    </row>
    <row r="2965" spans="2:7" ht="16" x14ac:dyDescent="0.2">
      <c r="B2965" s="57">
        <v>40820</v>
      </c>
      <c r="C2965" s="56">
        <v>21.2</v>
      </c>
      <c r="D2965" s="56"/>
      <c r="E2965" s="56">
        <v>3.7999999999999999E-2</v>
      </c>
      <c r="F2965">
        <f>Table3[[#This Row],[DivPay]]*4</f>
        <v>0.152</v>
      </c>
      <c r="G2965" s="2">
        <f>Table3[[#This Row],[FwdDiv]]/Table3[[#This Row],[SharePrice]]</f>
        <v>7.169811320754717E-3</v>
      </c>
    </row>
    <row r="2966" spans="2:7" ht="16" x14ac:dyDescent="0.2">
      <c r="B2966" s="57">
        <v>40819</v>
      </c>
      <c r="C2966" s="56">
        <v>21.07</v>
      </c>
      <c r="D2966" s="56"/>
      <c r="E2966" s="56">
        <v>3.7999999999999999E-2</v>
      </c>
      <c r="F2966">
        <f>Table3[[#This Row],[DivPay]]*4</f>
        <v>0.152</v>
      </c>
      <c r="G2966" s="2">
        <f>Table3[[#This Row],[FwdDiv]]/Table3[[#This Row],[SharePrice]]</f>
        <v>7.2140484100616988E-3</v>
      </c>
    </row>
    <row r="2967" spans="2:7" ht="16" x14ac:dyDescent="0.2">
      <c r="B2967" s="57">
        <v>40816</v>
      </c>
      <c r="C2967" s="56">
        <v>21.43</v>
      </c>
      <c r="D2967" s="56"/>
      <c r="E2967" s="56">
        <v>3.7999999999999999E-2</v>
      </c>
      <c r="F2967">
        <f>Table3[[#This Row],[DivPay]]*4</f>
        <v>0.152</v>
      </c>
      <c r="G2967" s="2">
        <f>Table3[[#This Row],[FwdDiv]]/Table3[[#This Row],[SharePrice]]</f>
        <v>7.0928604759682686E-3</v>
      </c>
    </row>
    <row r="2968" spans="2:7" ht="16" x14ac:dyDescent="0.2">
      <c r="B2968" s="57">
        <v>40815</v>
      </c>
      <c r="C2968" s="56">
        <v>21.92</v>
      </c>
      <c r="D2968" s="56"/>
      <c r="E2968" s="56">
        <v>3.7999999999999999E-2</v>
      </c>
      <c r="F2968">
        <f>Table3[[#This Row],[DivPay]]*4</f>
        <v>0.152</v>
      </c>
      <c r="G2968" s="2">
        <f>Table3[[#This Row],[FwdDiv]]/Table3[[#This Row],[SharePrice]]</f>
        <v>6.9343065693430652E-3</v>
      </c>
    </row>
    <row r="2969" spans="2:7" ht="16" x14ac:dyDescent="0.2">
      <c r="B2969" s="57">
        <v>40814</v>
      </c>
      <c r="C2969" s="56">
        <v>21.91</v>
      </c>
      <c r="D2969" s="56"/>
      <c r="E2969" s="56">
        <v>3.7999999999999999E-2</v>
      </c>
      <c r="F2969">
        <f>Table3[[#This Row],[DivPay]]*4</f>
        <v>0.152</v>
      </c>
      <c r="G2969" s="2">
        <f>Table3[[#This Row],[FwdDiv]]/Table3[[#This Row],[SharePrice]]</f>
        <v>6.937471474212688E-3</v>
      </c>
    </row>
    <row r="2970" spans="2:7" ht="16" x14ac:dyDescent="0.2">
      <c r="B2970" s="57">
        <v>40813</v>
      </c>
      <c r="C2970" s="56">
        <v>22.37</v>
      </c>
      <c r="D2970" s="56"/>
      <c r="E2970" s="56">
        <v>3.7999999999999999E-2</v>
      </c>
      <c r="F2970">
        <f>Table3[[#This Row],[DivPay]]*4</f>
        <v>0.152</v>
      </c>
      <c r="G2970" s="2">
        <f>Table3[[#This Row],[FwdDiv]]/Table3[[#This Row],[SharePrice]]</f>
        <v>6.7948144836835044E-3</v>
      </c>
    </row>
    <row r="2971" spans="2:7" ht="16" x14ac:dyDescent="0.2">
      <c r="B2971" s="57">
        <v>40812</v>
      </c>
      <c r="C2971" s="56">
        <v>22.57</v>
      </c>
      <c r="D2971" s="56"/>
      <c r="E2971" s="56">
        <v>3.7999999999999999E-2</v>
      </c>
      <c r="F2971">
        <f>Table3[[#This Row],[DivPay]]*4</f>
        <v>0.152</v>
      </c>
      <c r="G2971" s="2">
        <f>Table3[[#This Row],[FwdDiv]]/Table3[[#This Row],[SharePrice]]</f>
        <v>6.7346034559149313E-3</v>
      </c>
    </row>
    <row r="2972" spans="2:7" ht="16" x14ac:dyDescent="0.2">
      <c r="B2972" s="57">
        <v>40809</v>
      </c>
      <c r="C2972" s="56">
        <v>22.52</v>
      </c>
      <c r="D2972" s="56"/>
      <c r="E2972" s="56">
        <v>3.7999999999999999E-2</v>
      </c>
      <c r="F2972">
        <f>Table3[[#This Row],[DivPay]]*4</f>
        <v>0.152</v>
      </c>
      <c r="G2972" s="2">
        <f>Table3[[#This Row],[FwdDiv]]/Table3[[#This Row],[SharePrice]]</f>
        <v>6.7495559502664297E-3</v>
      </c>
    </row>
    <row r="2973" spans="2:7" ht="16" x14ac:dyDescent="0.2">
      <c r="B2973" s="57">
        <v>40808</v>
      </c>
      <c r="C2973" s="56">
        <v>22.08</v>
      </c>
      <c r="D2973" s="56"/>
      <c r="E2973" s="56">
        <v>3.7999999999999999E-2</v>
      </c>
      <c r="F2973">
        <f>Table3[[#This Row],[DivPay]]*4</f>
        <v>0.152</v>
      </c>
      <c r="G2973" s="2">
        <f>Table3[[#This Row],[FwdDiv]]/Table3[[#This Row],[SharePrice]]</f>
        <v>6.8840579710144935E-3</v>
      </c>
    </row>
    <row r="2974" spans="2:7" ht="16" x14ac:dyDescent="0.2">
      <c r="B2974" s="57">
        <v>40807</v>
      </c>
      <c r="C2974" s="56">
        <v>22.86</v>
      </c>
      <c r="D2974" s="56"/>
      <c r="E2974" s="56">
        <v>3.7999999999999999E-2</v>
      </c>
      <c r="F2974">
        <f>Table3[[#This Row],[DivPay]]*4</f>
        <v>0.152</v>
      </c>
      <c r="G2974" s="2">
        <f>Table3[[#This Row],[FwdDiv]]/Table3[[#This Row],[SharePrice]]</f>
        <v>6.649168853893263E-3</v>
      </c>
    </row>
    <row r="2975" spans="2:7" ht="16" x14ac:dyDescent="0.2">
      <c r="B2975" s="57">
        <v>40806</v>
      </c>
      <c r="C2975" s="56">
        <v>23.21</v>
      </c>
      <c r="D2975" s="56"/>
      <c r="E2975" s="56">
        <v>3.7999999999999999E-2</v>
      </c>
      <c r="F2975">
        <f>Table3[[#This Row],[DivPay]]*4</f>
        <v>0.152</v>
      </c>
      <c r="G2975" s="2">
        <f>Table3[[#This Row],[FwdDiv]]/Table3[[#This Row],[SharePrice]]</f>
        <v>6.5489013356311932E-3</v>
      </c>
    </row>
    <row r="2976" spans="2:7" ht="16" x14ac:dyDescent="0.2">
      <c r="B2976" s="57">
        <v>40805</v>
      </c>
      <c r="C2976" s="56">
        <v>22.51</v>
      </c>
      <c r="D2976" s="56"/>
      <c r="E2976" s="56">
        <v>3.7999999999999999E-2</v>
      </c>
      <c r="F2976">
        <f>Table3[[#This Row],[DivPay]]*4</f>
        <v>0.152</v>
      </c>
      <c r="G2976" s="2">
        <f>Table3[[#This Row],[FwdDiv]]/Table3[[#This Row],[SharePrice]]</f>
        <v>6.7525544202576629E-3</v>
      </c>
    </row>
    <row r="2977" spans="2:7" ht="16" x14ac:dyDescent="0.2">
      <c r="B2977" s="57">
        <v>40802</v>
      </c>
      <c r="C2977" s="56">
        <v>22.71</v>
      </c>
      <c r="D2977" s="56"/>
      <c r="E2977" s="56">
        <v>3.7999999999999999E-2</v>
      </c>
      <c r="F2977">
        <f>Table3[[#This Row],[DivPay]]*4</f>
        <v>0.152</v>
      </c>
      <c r="G2977" s="2">
        <f>Table3[[#This Row],[FwdDiv]]/Table3[[#This Row],[SharePrice]]</f>
        <v>6.6930867459269044E-3</v>
      </c>
    </row>
    <row r="2978" spans="2:7" ht="16" x14ac:dyDescent="0.2">
      <c r="B2978" s="57">
        <v>40801</v>
      </c>
      <c r="C2978" s="56">
        <v>22.63</v>
      </c>
      <c r="D2978" s="56"/>
      <c r="E2978" s="56">
        <v>3.7999999999999999E-2</v>
      </c>
      <c r="F2978">
        <f>Table3[[#This Row],[DivPay]]*4</f>
        <v>0.152</v>
      </c>
      <c r="G2978" s="2">
        <f>Table3[[#This Row],[FwdDiv]]/Table3[[#This Row],[SharePrice]]</f>
        <v>6.7167476800707024E-3</v>
      </c>
    </row>
    <row r="2979" spans="2:7" ht="16" x14ac:dyDescent="0.2">
      <c r="B2979" s="57">
        <v>40800</v>
      </c>
      <c r="C2979" s="56">
        <v>22.4</v>
      </c>
      <c r="D2979" s="56"/>
      <c r="E2979" s="56">
        <v>3.7999999999999999E-2</v>
      </c>
      <c r="F2979">
        <f>Table3[[#This Row],[DivPay]]*4</f>
        <v>0.152</v>
      </c>
      <c r="G2979" s="2">
        <f>Table3[[#This Row],[FwdDiv]]/Table3[[#This Row],[SharePrice]]</f>
        <v>6.7857142857142855E-3</v>
      </c>
    </row>
    <row r="2980" spans="2:7" ht="16" x14ac:dyDescent="0.2">
      <c r="B2980" s="57">
        <v>40799</v>
      </c>
      <c r="C2980" s="56">
        <v>21.94</v>
      </c>
      <c r="D2980" s="56"/>
      <c r="E2980" s="56">
        <v>3.7999999999999999E-2</v>
      </c>
      <c r="F2980">
        <f>Table3[[#This Row],[DivPay]]*4</f>
        <v>0.152</v>
      </c>
      <c r="G2980" s="2">
        <f>Table3[[#This Row],[FwdDiv]]/Table3[[#This Row],[SharePrice]]</f>
        <v>6.9279854147675469E-3</v>
      </c>
    </row>
    <row r="2981" spans="2:7" ht="16" x14ac:dyDescent="0.2">
      <c r="B2981" s="57">
        <v>40798</v>
      </c>
      <c r="C2981" s="56">
        <v>21.86</v>
      </c>
      <c r="D2981" s="56"/>
      <c r="E2981" s="56">
        <v>3.7999999999999999E-2</v>
      </c>
      <c r="F2981">
        <f>Table3[[#This Row],[DivPay]]*4</f>
        <v>0.152</v>
      </c>
      <c r="G2981" s="2">
        <f>Table3[[#This Row],[FwdDiv]]/Table3[[#This Row],[SharePrice]]</f>
        <v>6.9533394327538885E-3</v>
      </c>
    </row>
    <row r="2982" spans="2:7" ht="16" x14ac:dyDescent="0.2">
      <c r="B2982" s="57">
        <v>40795</v>
      </c>
      <c r="C2982" s="56">
        <v>21.59</v>
      </c>
      <c r="D2982" s="56"/>
      <c r="E2982" s="56">
        <v>3.7999999999999999E-2</v>
      </c>
      <c r="F2982">
        <f>Table3[[#This Row],[DivPay]]*4</f>
        <v>0.152</v>
      </c>
      <c r="G2982" s="2">
        <f>Table3[[#This Row],[FwdDiv]]/Table3[[#This Row],[SharePrice]]</f>
        <v>7.0402964335340434E-3</v>
      </c>
    </row>
    <row r="2983" spans="2:7" ht="16" x14ac:dyDescent="0.2">
      <c r="B2983" s="57">
        <v>40794</v>
      </c>
      <c r="C2983" s="56">
        <v>21.87</v>
      </c>
      <c r="D2983" s="56"/>
      <c r="E2983" s="56">
        <v>3.7999999999999999E-2</v>
      </c>
      <c r="F2983">
        <f>Table3[[#This Row],[DivPay]]*4</f>
        <v>0.152</v>
      </c>
      <c r="G2983" s="2">
        <f>Table3[[#This Row],[FwdDiv]]/Table3[[#This Row],[SharePrice]]</f>
        <v>6.950160036579789E-3</v>
      </c>
    </row>
    <row r="2984" spans="2:7" ht="16" x14ac:dyDescent="0.2">
      <c r="B2984" s="57">
        <v>40793</v>
      </c>
      <c r="C2984" s="56">
        <v>22.12</v>
      </c>
      <c r="D2984" s="56"/>
      <c r="E2984" s="56">
        <v>3.7999999999999999E-2</v>
      </c>
      <c r="F2984">
        <f>Table3[[#This Row],[DivPay]]*4</f>
        <v>0.152</v>
      </c>
      <c r="G2984" s="2">
        <f>Table3[[#This Row],[FwdDiv]]/Table3[[#This Row],[SharePrice]]</f>
        <v>6.8716094032549727E-3</v>
      </c>
    </row>
    <row r="2985" spans="2:7" ht="16" x14ac:dyDescent="0.2">
      <c r="B2985" s="57">
        <v>40792</v>
      </c>
      <c r="C2985" s="56">
        <v>21.47</v>
      </c>
      <c r="D2985" s="56"/>
      <c r="E2985" s="56">
        <v>3.7999999999999999E-2</v>
      </c>
      <c r="F2985">
        <f>Table3[[#This Row],[DivPay]]*4</f>
        <v>0.152</v>
      </c>
      <c r="G2985" s="2">
        <f>Table3[[#This Row],[FwdDiv]]/Table3[[#This Row],[SharePrice]]</f>
        <v>7.0796460176991149E-3</v>
      </c>
    </row>
    <row r="2986" spans="2:7" ht="16" x14ac:dyDescent="0.2">
      <c r="B2986" s="57">
        <v>40788</v>
      </c>
      <c r="C2986" s="56">
        <v>21.39</v>
      </c>
      <c r="D2986" s="56"/>
      <c r="E2986" s="56">
        <v>3.7999999999999999E-2</v>
      </c>
      <c r="F2986">
        <f>Table3[[#This Row],[DivPay]]*4</f>
        <v>0.152</v>
      </c>
      <c r="G2986" s="2">
        <f>Table3[[#This Row],[FwdDiv]]/Table3[[#This Row],[SharePrice]]</f>
        <v>7.1061243571762505E-3</v>
      </c>
    </row>
    <row r="2987" spans="2:7" ht="16" x14ac:dyDescent="0.2">
      <c r="B2987" s="57">
        <v>40787</v>
      </c>
      <c r="C2987" s="56">
        <v>21.93</v>
      </c>
      <c r="D2987" s="56"/>
      <c r="E2987" s="56">
        <v>3.7999999999999999E-2</v>
      </c>
      <c r="F2987">
        <f>Table3[[#This Row],[DivPay]]*4</f>
        <v>0.152</v>
      </c>
      <c r="G2987" s="2">
        <f>Table3[[#This Row],[FwdDiv]]/Table3[[#This Row],[SharePrice]]</f>
        <v>6.9311445508435932E-3</v>
      </c>
    </row>
    <row r="2988" spans="2:7" ht="16" x14ac:dyDescent="0.2">
      <c r="B2988" s="57">
        <v>40786</v>
      </c>
      <c r="C2988" s="56">
        <v>21.97</v>
      </c>
      <c r="D2988" s="56"/>
      <c r="E2988" s="56">
        <v>3.7999999999999999E-2</v>
      </c>
      <c r="F2988">
        <f>Table3[[#This Row],[DivPay]]*4</f>
        <v>0.152</v>
      </c>
      <c r="G2988" s="2">
        <f>Table3[[#This Row],[FwdDiv]]/Table3[[#This Row],[SharePrice]]</f>
        <v>6.9185252617205281E-3</v>
      </c>
    </row>
    <row r="2989" spans="2:7" ht="16" x14ac:dyDescent="0.2">
      <c r="B2989" s="57">
        <v>40785</v>
      </c>
      <c r="C2989" s="56">
        <v>21.98</v>
      </c>
      <c r="D2989" s="56"/>
      <c r="E2989" s="56">
        <v>3.7999999999999999E-2</v>
      </c>
      <c r="F2989">
        <f>Table3[[#This Row],[DivPay]]*4</f>
        <v>0.152</v>
      </c>
      <c r="G2989" s="2">
        <f>Table3[[#This Row],[FwdDiv]]/Table3[[#This Row],[SharePrice]]</f>
        <v>6.9153776160145583E-3</v>
      </c>
    </row>
    <row r="2990" spans="2:7" ht="16" x14ac:dyDescent="0.2">
      <c r="B2990" s="57">
        <v>40784</v>
      </c>
      <c r="C2990" s="56">
        <v>21.65</v>
      </c>
      <c r="D2990" s="56"/>
      <c r="E2990" s="56">
        <v>3.7999999999999999E-2</v>
      </c>
      <c r="F2990">
        <f>Table3[[#This Row],[DivPay]]*4</f>
        <v>0.152</v>
      </c>
      <c r="G2990" s="2">
        <f>Table3[[#This Row],[FwdDiv]]/Table3[[#This Row],[SharePrice]]</f>
        <v>7.0207852193995383E-3</v>
      </c>
    </row>
    <row r="2991" spans="2:7" ht="16" x14ac:dyDescent="0.2">
      <c r="B2991" s="57">
        <v>40781</v>
      </c>
      <c r="C2991" s="56">
        <v>21.46</v>
      </c>
      <c r="D2991" s="56"/>
      <c r="E2991" s="56">
        <v>3.7999999999999999E-2</v>
      </c>
      <c r="F2991">
        <f>Table3[[#This Row],[DivPay]]*4</f>
        <v>0.152</v>
      </c>
      <c r="G2991" s="2">
        <f>Table3[[#This Row],[FwdDiv]]/Table3[[#This Row],[SharePrice]]</f>
        <v>7.0829450139794966E-3</v>
      </c>
    </row>
    <row r="2992" spans="2:7" ht="16" x14ac:dyDescent="0.2">
      <c r="B2992" s="57">
        <v>40780</v>
      </c>
      <c r="C2992" s="56">
        <v>21.03</v>
      </c>
      <c r="D2992" s="56"/>
      <c r="E2992" s="56">
        <v>3.7999999999999999E-2</v>
      </c>
      <c r="F2992">
        <f>Table3[[#This Row],[DivPay]]*4</f>
        <v>0.152</v>
      </c>
      <c r="G2992" s="2">
        <f>Table3[[#This Row],[FwdDiv]]/Table3[[#This Row],[SharePrice]]</f>
        <v>7.2277698525915349E-3</v>
      </c>
    </row>
    <row r="2993" spans="2:7" ht="16" x14ac:dyDescent="0.2">
      <c r="B2993" s="57">
        <v>40779</v>
      </c>
      <c r="C2993" s="56">
        <v>21.6</v>
      </c>
      <c r="D2993" s="56"/>
      <c r="E2993" s="56">
        <v>3.7999999999999999E-2</v>
      </c>
      <c r="F2993">
        <f>Table3[[#This Row],[DivPay]]*4</f>
        <v>0.152</v>
      </c>
      <c r="G2993" s="2">
        <f>Table3[[#This Row],[FwdDiv]]/Table3[[#This Row],[SharePrice]]</f>
        <v>7.0370370370370361E-3</v>
      </c>
    </row>
    <row r="2994" spans="2:7" ht="16" x14ac:dyDescent="0.2">
      <c r="B2994" s="57">
        <v>40778</v>
      </c>
      <c r="C2994" s="56">
        <v>20.94</v>
      </c>
      <c r="D2994" s="56"/>
      <c r="E2994" s="56">
        <v>3.7999999999999999E-2</v>
      </c>
      <c r="F2994">
        <f>Table3[[#This Row],[DivPay]]*4</f>
        <v>0.152</v>
      </c>
      <c r="G2994" s="2">
        <f>Table3[[#This Row],[FwdDiv]]/Table3[[#This Row],[SharePrice]]</f>
        <v>7.2588347659980892E-3</v>
      </c>
    </row>
    <row r="2995" spans="2:7" ht="16" x14ac:dyDescent="0.2">
      <c r="B2995" s="57">
        <v>40777</v>
      </c>
      <c r="C2995" s="56">
        <v>19.95</v>
      </c>
      <c r="D2995" s="56"/>
      <c r="E2995" s="56">
        <v>3.7999999999999999E-2</v>
      </c>
      <c r="F2995">
        <f>Table3[[#This Row],[DivPay]]*4</f>
        <v>0.152</v>
      </c>
      <c r="G2995" s="2">
        <f>Table3[[#This Row],[FwdDiv]]/Table3[[#This Row],[SharePrice]]</f>
        <v>7.619047619047619E-3</v>
      </c>
    </row>
    <row r="2996" spans="2:7" ht="16" x14ac:dyDescent="0.2">
      <c r="B2996" s="57">
        <v>40774</v>
      </c>
      <c r="C2996" s="56">
        <v>19.899999999999999</v>
      </c>
      <c r="D2996" s="56"/>
      <c r="E2996" s="56">
        <v>3.7999999999999999E-2</v>
      </c>
      <c r="F2996">
        <f>Table3[[#This Row],[DivPay]]*4</f>
        <v>0.152</v>
      </c>
      <c r="G2996" s="2">
        <f>Table3[[#This Row],[FwdDiv]]/Table3[[#This Row],[SharePrice]]</f>
        <v>7.6381909547738698E-3</v>
      </c>
    </row>
    <row r="2997" spans="2:7" ht="16" x14ac:dyDescent="0.2">
      <c r="B2997" s="57">
        <v>40773</v>
      </c>
      <c r="C2997" s="56">
        <v>20.07</v>
      </c>
      <c r="D2997" s="56"/>
      <c r="E2997" s="56">
        <v>3.7999999999999999E-2</v>
      </c>
      <c r="F2997">
        <f>Table3[[#This Row],[DivPay]]*4</f>
        <v>0.152</v>
      </c>
      <c r="G2997" s="2">
        <f>Table3[[#This Row],[FwdDiv]]/Table3[[#This Row],[SharePrice]]</f>
        <v>7.5734927752864967E-3</v>
      </c>
    </row>
    <row r="2998" spans="2:7" ht="16" x14ac:dyDescent="0.2">
      <c r="B2998" s="57">
        <v>40772</v>
      </c>
      <c r="C2998" s="56">
        <v>21</v>
      </c>
      <c r="D2998" s="56">
        <v>3.7999999999999999E-2</v>
      </c>
      <c r="E2998" s="56">
        <v>3.7999999999999999E-2</v>
      </c>
      <c r="F2998">
        <f>Table3[[#This Row],[DivPay]]*4</f>
        <v>0.152</v>
      </c>
      <c r="G2998" s="2">
        <f>Table3[[#This Row],[FwdDiv]]/Table3[[#This Row],[SharePrice]]</f>
        <v>7.2380952380952379E-3</v>
      </c>
    </row>
    <row r="2999" spans="2:7" ht="16" x14ac:dyDescent="0.2">
      <c r="B2999" s="57">
        <v>40771</v>
      </c>
      <c r="C2999" s="56">
        <v>21.46</v>
      </c>
      <c r="D2999" s="56"/>
      <c r="E2999" s="56">
        <v>3.7999999999999999E-2</v>
      </c>
      <c r="F2999">
        <f>Table3[[#This Row],[DivPay]]*4</f>
        <v>0.152</v>
      </c>
      <c r="G2999" s="2">
        <f>Table3[[#This Row],[FwdDiv]]/Table3[[#This Row],[SharePrice]]</f>
        <v>7.0829450139794966E-3</v>
      </c>
    </row>
    <row r="3000" spans="2:7" ht="16" x14ac:dyDescent="0.2">
      <c r="B3000" s="57">
        <v>40770</v>
      </c>
      <c r="C3000" s="56">
        <v>21.47</v>
      </c>
      <c r="D3000" s="56"/>
      <c r="E3000" s="56">
        <v>3.7999999999999999E-2</v>
      </c>
      <c r="F3000">
        <f>Table3[[#This Row],[DivPay]]*4</f>
        <v>0.152</v>
      </c>
      <c r="G3000" s="2">
        <f>Table3[[#This Row],[FwdDiv]]/Table3[[#This Row],[SharePrice]]</f>
        <v>7.0796460176991149E-3</v>
      </c>
    </row>
    <row r="3001" spans="2:7" ht="16" x14ac:dyDescent="0.2">
      <c r="B3001" s="57">
        <v>40767</v>
      </c>
      <c r="C3001" s="56">
        <v>20.96</v>
      </c>
      <c r="D3001" s="56"/>
      <c r="E3001" s="56">
        <v>3.7999999999999999E-2</v>
      </c>
      <c r="F3001">
        <f>Table3[[#This Row],[DivPay]]*4</f>
        <v>0.152</v>
      </c>
      <c r="G3001" s="2">
        <f>Table3[[#This Row],[FwdDiv]]/Table3[[#This Row],[SharePrice]]</f>
        <v>7.2519083969465646E-3</v>
      </c>
    </row>
    <row r="3002" spans="2:7" ht="16" x14ac:dyDescent="0.2">
      <c r="B3002" s="57">
        <v>40766</v>
      </c>
      <c r="C3002" s="56">
        <v>21.13</v>
      </c>
      <c r="D3002" s="56"/>
      <c r="E3002" s="56">
        <v>3.7999999999999999E-2</v>
      </c>
      <c r="F3002">
        <f>Table3[[#This Row],[DivPay]]*4</f>
        <v>0.152</v>
      </c>
      <c r="G3002" s="2">
        <f>Table3[[#This Row],[FwdDiv]]/Table3[[#This Row],[SharePrice]]</f>
        <v>7.1935636535731193E-3</v>
      </c>
    </row>
    <row r="3003" spans="2:7" ht="16" x14ac:dyDescent="0.2">
      <c r="B3003" s="57">
        <v>40765</v>
      </c>
      <c r="C3003" s="56">
        <v>19.82</v>
      </c>
      <c r="D3003" s="56"/>
      <c r="E3003" s="56">
        <v>3.7999999999999999E-2</v>
      </c>
      <c r="F3003">
        <f>Table3[[#This Row],[DivPay]]*4</f>
        <v>0.152</v>
      </c>
      <c r="G3003" s="2">
        <f>Table3[[#This Row],[FwdDiv]]/Table3[[#This Row],[SharePrice]]</f>
        <v>7.6690211907164477E-3</v>
      </c>
    </row>
    <row r="3004" spans="2:7" ht="16" x14ac:dyDescent="0.2">
      <c r="B3004" s="57">
        <v>40764</v>
      </c>
      <c r="C3004" s="56">
        <v>20.69</v>
      </c>
      <c r="D3004" s="56"/>
      <c r="E3004" s="56">
        <v>3.7999999999999999E-2</v>
      </c>
      <c r="F3004">
        <f>Table3[[#This Row],[DivPay]]*4</f>
        <v>0.152</v>
      </c>
      <c r="G3004" s="2">
        <f>Table3[[#This Row],[FwdDiv]]/Table3[[#This Row],[SharePrice]]</f>
        <v>7.3465442242629285E-3</v>
      </c>
    </row>
    <row r="3005" spans="2:7" ht="16" x14ac:dyDescent="0.2">
      <c r="B3005" s="57">
        <v>40763</v>
      </c>
      <c r="C3005" s="56">
        <v>19.809999999999999</v>
      </c>
      <c r="D3005" s="56"/>
      <c r="E3005" s="56">
        <v>3.7999999999999999E-2</v>
      </c>
      <c r="F3005">
        <f>Table3[[#This Row],[DivPay]]*4</f>
        <v>0.152</v>
      </c>
      <c r="G3005" s="2">
        <f>Table3[[#This Row],[FwdDiv]]/Table3[[#This Row],[SharePrice]]</f>
        <v>7.6728924785461894E-3</v>
      </c>
    </row>
    <row r="3006" spans="2:7" ht="16" x14ac:dyDescent="0.2">
      <c r="B3006" s="57">
        <v>40760</v>
      </c>
      <c r="C3006" s="56">
        <v>20.85</v>
      </c>
      <c r="D3006" s="56"/>
      <c r="E3006" s="56">
        <v>3.7999999999999999E-2</v>
      </c>
      <c r="F3006">
        <f>Table3[[#This Row],[DivPay]]*4</f>
        <v>0.152</v>
      </c>
      <c r="G3006" s="2">
        <f>Table3[[#This Row],[FwdDiv]]/Table3[[#This Row],[SharePrice]]</f>
        <v>7.290167865707433E-3</v>
      </c>
    </row>
    <row r="3007" spans="2:7" ht="16" x14ac:dyDescent="0.2">
      <c r="B3007" s="57">
        <v>40759</v>
      </c>
      <c r="C3007" s="56">
        <v>21.25</v>
      </c>
      <c r="D3007" s="56"/>
      <c r="E3007" s="56">
        <v>3.7999999999999999E-2</v>
      </c>
      <c r="F3007">
        <f>Table3[[#This Row],[DivPay]]*4</f>
        <v>0.152</v>
      </c>
      <c r="G3007" s="2">
        <f>Table3[[#This Row],[FwdDiv]]/Table3[[#This Row],[SharePrice]]</f>
        <v>7.1529411764705885E-3</v>
      </c>
    </row>
    <row r="3008" spans="2:7" ht="16" x14ac:dyDescent="0.2">
      <c r="B3008" s="57">
        <v>40758</v>
      </c>
      <c r="C3008" s="56">
        <v>21.87</v>
      </c>
      <c r="D3008" s="56"/>
      <c r="E3008" s="56">
        <v>3.7999999999999999E-2</v>
      </c>
      <c r="F3008">
        <f>Table3[[#This Row],[DivPay]]*4</f>
        <v>0.152</v>
      </c>
      <c r="G3008" s="2">
        <f>Table3[[#This Row],[FwdDiv]]/Table3[[#This Row],[SharePrice]]</f>
        <v>6.950160036579789E-3</v>
      </c>
    </row>
    <row r="3009" spans="2:7" ht="16" x14ac:dyDescent="0.2">
      <c r="B3009" s="57">
        <v>40757</v>
      </c>
      <c r="C3009" s="56">
        <v>20.89</v>
      </c>
      <c r="D3009" s="56"/>
      <c r="E3009" s="56">
        <v>3.7999999999999999E-2</v>
      </c>
      <c r="F3009">
        <f>Table3[[#This Row],[DivPay]]*4</f>
        <v>0.152</v>
      </c>
      <c r="G3009" s="2">
        <f>Table3[[#This Row],[FwdDiv]]/Table3[[#This Row],[SharePrice]]</f>
        <v>7.2762087123025366E-3</v>
      </c>
    </row>
    <row r="3010" spans="2:7" ht="16" x14ac:dyDescent="0.2">
      <c r="B3010" s="57">
        <v>40756</v>
      </c>
      <c r="C3010" s="56">
        <v>21.42</v>
      </c>
      <c r="D3010" s="56"/>
      <c r="E3010" s="56">
        <v>3.7999999999999999E-2</v>
      </c>
      <c r="F3010">
        <f>Table3[[#This Row],[DivPay]]*4</f>
        <v>0.152</v>
      </c>
      <c r="G3010" s="2">
        <f>Table3[[#This Row],[FwdDiv]]/Table3[[#This Row],[SharePrice]]</f>
        <v>7.0961718020541541E-3</v>
      </c>
    </row>
    <row r="3011" spans="2:7" ht="16" x14ac:dyDescent="0.2">
      <c r="B3011" s="57">
        <v>40753</v>
      </c>
      <c r="C3011" s="56">
        <v>21.39</v>
      </c>
      <c r="D3011" s="56"/>
      <c r="E3011" s="56">
        <v>3.7999999999999999E-2</v>
      </c>
      <c r="F3011">
        <f>Table3[[#This Row],[DivPay]]*4</f>
        <v>0.152</v>
      </c>
      <c r="G3011" s="2">
        <f>Table3[[#This Row],[FwdDiv]]/Table3[[#This Row],[SharePrice]]</f>
        <v>7.1061243571762505E-3</v>
      </c>
    </row>
    <row r="3012" spans="2:7" ht="16" x14ac:dyDescent="0.2">
      <c r="B3012" s="57">
        <v>40752</v>
      </c>
      <c r="C3012" s="56">
        <v>21.73</v>
      </c>
      <c r="D3012" s="56"/>
      <c r="E3012" s="56">
        <v>3.7999999999999999E-2</v>
      </c>
      <c r="F3012">
        <f>Table3[[#This Row],[DivPay]]*4</f>
        <v>0.152</v>
      </c>
      <c r="G3012" s="2">
        <f>Table3[[#This Row],[FwdDiv]]/Table3[[#This Row],[SharePrice]]</f>
        <v>6.994937873907041E-3</v>
      </c>
    </row>
    <row r="3013" spans="2:7" ht="16" x14ac:dyDescent="0.2">
      <c r="B3013" s="57">
        <v>40751</v>
      </c>
      <c r="C3013" s="56">
        <v>21.94</v>
      </c>
      <c r="D3013" s="56"/>
      <c r="E3013" s="56">
        <v>3.7999999999999999E-2</v>
      </c>
      <c r="F3013">
        <f>Table3[[#This Row],[DivPay]]*4</f>
        <v>0.152</v>
      </c>
      <c r="G3013" s="2">
        <f>Table3[[#This Row],[FwdDiv]]/Table3[[#This Row],[SharePrice]]</f>
        <v>6.9279854147675469E-3</v>
      </c>
    </row>
    <row r="3014" spans="2:7" ht="16" x14ac:dyDescent="0.2">
      <c r="B3014" s="57">
        <v>40750</v>
      </c>
      <c r="C3014" s="56">
        <v>22.3</v>
      </c>
      <c r="D3014" s="56"/>
      <c r="E3014" s="56">
        <v>3.7999999999999999E-2</v>
      </c>
      <c r="F3014">
        <f>Table3[[#This Row],[DivPay]]*4</f>
        <v>0.152</v>
      </c>
      <c r="G3014" s="2">
        <f>Table3[[#This Row],[FwdDiv]]/Table3[[#This Row],[SharePrice]]</f>
        <v>6.8161434977578473E-3</v>
      </c>
    </row>
    <row r="3015" spans="2:7" ht="16" x14ac:dyDescent="0.2">
      <c r="B3015" s="57">
        <v>40749</v>
      </c>
      <c r="C3015" s="56">
        <v>22.27</v>
      </c>
      <c r="D3015" s="56"/>
      <c r="E3015" s="56">
        <v>3.7999999999999999E-2</v>
      </c>
      <c r="F3015">
        <f>Table3[[#This Row],[DivPay]]*4</f>
        <v>0.152</v>
      </c>
      <c r="G3015" s="2">
        <f>Table3[[#This Row],[FwdDiv]]/Table3[[#This Row],[SharePrice]]</f>
        <v>6.8253255500673555E-3</v>
      </c>
    </row>
    <row r="3016" spans="2:7" ht="16" x14ac:dyDescent="0.2">
      <c r="B3016" s="57">
        <v>40746</v>
      </c>
      <c r="C3016" s="56">
        <v>22.38</v>
      </c>
      <c r="D3016" s="56"/>
      <c r="E3016" s="56">
        <v>3.7999999999999999E-2</v>
      </c>
      <c r="F3016">
        <f>Table3[[#This Row],[DivPay]]*4</f>
        <v>0.152</v>
      </c>
      <c r="G3016" s="2">
        <f>Table3[[#This Row],[FwdDiv]]/Table3[[#This Row],[SharePrice]]</f>
        <v>6.7917783735478108E-3</v>
      </c>
    </row>
    <row r="3017" spans="2:7" ht="16" x14ac:dyDescent="0.2">
      <c r="B3017" s="57">
        <v>40745</v>
      </c>
      <c r="C3017" s="56">
        <v>22.01</v>
      </c>
      <c r="D3017" s="56"/>
      <c r="E3017" s="56">
        <v>3.7999999999999999E-2</v>
      </c>
      <c r="F3017">
        <f>Table3[[#This Row],[DivPay]]*4</f>
        <v>0.152</v>
      </c>
      <c r="G3017" s="2">
        <f>Table3[[#This Row],[FwdDiv]]/Table3[[#This Row],[SharePrice]]</f>
        <v>6.9059518400726933E-3</v>
      </c>
    </row>
    <row r="3018" spans="2:7" ht="16" x14ac:dyDescent="0.2">
      <c r="B3018" s="57">
        <v>40744</v>
      </c>
      <c r="C3018" s="56">
        <v>22.16</v>
      </c>
      <c r="D3018" s="56"/>
      <c r="E3018" s="56">
        <v>3.7999999999999999E-2</v>
      </c>
      <c r="F3018">
        <f>Table3[[#This Row],[DivPay]]*4</f>
        <v>0.152</v>
      </c>
      <c r="G3018" s="2">
        <f>Table3[[#This Row],[FwdDiv]]/Table3[[#This Row],[SharePrice]]</f>
        <v>6.8592057761732847E-3</v>
      </c>
    </row>
    <row r="3019" spans="2:7" ht="16" x14ac:dyDescent="0.2">
      <c r="B3019" s="57">
        <v>40743</v>
      </c>
      <c r="C3019" s="56">
        <v>22.3</v>
      </c>
      <c r="D3019" s="56"/>
      <c r="E3019" s="56">
        <v>3.7999999999999999E-2</v>
      </c>
      <c r="F3019">
        <f>Table3[[#This Row],[DivPay]]*4</f>
        <v>0.152</v>
      </c>
      <c r="G3019" s="2">
        <f>Table3[[#This Row],[FwdDiv]]/Table3[[#This Row],[SharePrice]]</f>
        <v>6.8161434977578473E-3</v>
      </c>
    </row>
    <row r="3020" spans="2:7" ht="16" x14ac:dyDescent="0.2">
      <c r="B3020" s="57">
        <v>40742</v>
      </c>
      <c r="C3020" s="56">
        <v>22.02</v>
      </c>
      <c r="D3020" s="56"/>
      <c r="E3020" s="56">
        <v>3.7999999999999999E-2</v>
      </c>
      <c r="F3020">
        <f>Table3[[#This Row],[DivPay]]*4</f>
        <v>0.152</v>
      </c>
      <c r="G3020" s="2">
        <f>Table3[[#This Row],[FwdDiv]]/Table3[[#This Row],[SharePrice]]</f>
        <v>6.9028156221616708E-3</v>
      </c>
    </row>
    <row r="3021" spans="2:7" ht="16" x14ac:dyDescent="0.2">
      <c r="B3021" s="57">
        <v>40739</v>
      </c>
      <c r="C3021" s="56">
        <v>22.19</v>
      </c>
      <c r="D3021" s="56"/>
      <c r="E3021" s="56">
        <v>3.7999999999999999E-2</v>
      </c>
      <c r="F3021">
        <f>Table3[[#This Row],[DivPay]]*4</f>
        <v>0.152</v>
      </c>
      <c r="G3021" s="2">
        <f>Table3[[#This Row],[FwdDiv]]/Table3[[#This Row],[SharePrice]]</f>
        <v>6.8499324019828745E-3</v>
      </c>
    </row>
    <row r="3022" spans="2:7" ht="16" x14ac:dyDescent="0.2">
      <c r="B3022" s="57">
        <v>40738</v>
      </c>
      <c r="C3022" s="56">
        <v>21.99</v>
      </c>
      <c r="D3022" s="56"/>
      <c r="E3022" s="56">
        <v>3.7999999999999999E-2</v>
      </c>
      <c r="F3022">
        <f>Table3[[#This Row],[DivPay]]*4</f>
        <v>0.152</v>
      </c>
      <c r="G3022" s="2">
        <f>Table3[[#This Row],[FwdDiv]]/Table3[[#This Row],[SharePrice]]</f>
        <v>6.9122328331059574E-3</v>
      </c>
    </row>
    <row r="3023" spans="2:7" ht="16" x14ac:dyDescent="0.2">
      <c r="B3023" s="57">
        <v>40737</v>
      </c>
      <c r="C3023" s="56">
        <v>22.19</v>
      </c>
      <c r="D3023" s="56"/>
      <c r="E3023" s="56">
        <v>3.7999999999999999E-2</v>
      </c>
      <c r="F3023">
        <f>Table3[[#This Row],[DivPay]]*4</f>
        <v>0.152</v>
      </c>
      <c r="G3023" s="2">
        <f>Table3[[#This Row],[FwdDiv]]/Table3[[#This Row],[SharePrice]]</f>
        <v>6.8499324019828745E-3</v>
      </c>
    </row>
    <row r="3024" spans="2:7" ht="16" x14ac:dyDescent="0.2">
      <c r="B3024" s="57">
        <v>40736</v>
      </c>
      <c r="C3024" s="56">
        <v>21.93</v>
      </c>
      <c r="D3024" s="56"/>
      <c r="E3024" s="56">
        <v>3.7999999999999999E-2</v>
      </c>
      <c r="F3024">
        <f>Table3[[#This Row],[DivPay]]*4</f>
        <v>0.152</v>
      </c>
      <c r="G3024" s="2">
        <f>Table3[[#This Row],[FwdDiv]]/Table3[[#This Row],[SharePrice]]</f>
        <v>6.9311445508435932E-3</v>
      </c>
    </row>
    <row r="3025" spans="2:7" ht="16" x14ac:dyDescent="0.2">
      <c r="B3025" s="57">
        <v>40735</v>
      </c>
      <c r="C3025" s="56">
        <v>21.98</v>
      </c>
      <c r="D3025" s="56"/>
      <c r="E3025" s="56">
        <v>3.7999999999999999E-2</v>
      </c>
      <c r="F3025">
        <f>Table3[[#This Row],[DivPay]]*4</f>
        <v>0.152</v>
      </c>
      <c r="G3025" s="2">
        <f>Table3[[#This Row],[FwdDiv]]/Table3[[#This Row],[SharePrice]]</f>
        <v>6.9153776160145583E-3</v>
      </c>
    </row>
    <row r="3026" spans="2:7" ht="16" x14ac:dyDescent="0.2">
      <c r="B3026" s="57">
        <v>40732</v>
      </c>
      <c r="C3026" s="56">
        <v>22.43</v>
      </c>
      <c r="D3026" s="56"/>
      <c r="E3026" s="56">
        <v>3.7999999999999999E-2</v>
      </c>
      <c r="F3026">
        <f>Table3[[#This Row],[DivPay]]*4</f>
        <v>0.152</v>
      </c>
      <c r="G3026" s="2">
        <f>Table3[[#This Row],[FwdDiv]]/Table3[[#This Row],[SharePrice]]</f>
        <v>6.7766384306732052E-3</v>
      </c>
    </row>
    <row r="3027" spans="2:7" ht="16" x14ac:dyDescent="0.2">
      <c r="B3027" s="57">
        <v>40731</v>
      </c>
      <c r="C3027" s="56">
        <v>22.54</v>
      </c>
      <c r="D3027" s="56"/>
      <c r="E3027" s="56">
        <v>3.7999999999999999E-2</v>
      </c>
      <c r="F3027">
        <f>Table3[[#This Row],[DivPay]]*4</f>
        <v>0.152</v>
      </c>
      <c r="G3027" s="2">
        <f>Table3[[#This Row],[FwdDiv]]/Table3[[#This Row],[SharePrice]]</f>
        <v>6.7435669920141968E-3</v>
      </c>
    </row>
    <row r="3028" spans="2:7" ht="16" x14ac:dyDescent="0.2">
      <c r="B3028" s="57">
        <v>40730</v>
      </c>
      <c r="C3028" s="56">
        <v>22.05</v>
      </c>
      <c r="D3028" s="56"/>
      <c r="E3028" s="56">
        <v>3.7999999999999999E-2</v>
      </c>
      <c r="F3028">
        <f>Table3[[#This Row],[DivPay]]*4</f>
        <v>0.152</v>
      </c>
      <c r="G3028" s="2">
        <f>Table3[[#This Row],[FwdDiv]]/Table3[[#This Row],[SharePrice]]</f>
        <v>6.893424036281179E-3</v>
      </c>
    </row>
    <row r="3029" spans="2:7" ht="16" x14ac:dyDescent="0.2">
      <c r="B3029" s="57">
        <v>40729</v>
      </c>
      <c r="C3029" s="56">
        <v>22.08</v>
      </c>
      <c r="D3029" s="56"/>
      <c r="E3029" s="56">
        <v>3.7999999999999999E-2</v>
      </c>
      <c r="F3029">
        <f>Table3[[#This Row],[DivPay]]*4</f>
        <v>0.152</v>
      </c>
      <c r="G3029" s="2">
        <f>Table3[[#This Row],[FwdDiv]]/Table3[[#This Row],[SharePrice]]</f>
        <v>6.8840579710144935E-3</v>
      </c>
    </row>
    <row r="3030" spans="2:7" ht="16" x14ac:dyDescent="0.2">
      <c r="B3030" s="57">
        <v>40725</v>
      </c>
      <c r="C3030" s="56">
        <v>21.99</v>
      </c>
      <c r="D3030" s="56"/>
      <c r="E3030" s="56">
        <v>3.7999999999999999E-2</v>
      </c>
      <c r="F3030">
        <f>Table3[[#This Row],[DivPay]]*4</f>
        <v>0.152</v>
      </c>
      <c r="G3030" s="2">
        <f>Table3[[#This Row],[FwdDiv]]/Table3[[#This Row],[SharePrice]]</f>
        <v>6.9122328331059574E-3</v>
      </c>
    </row>
    <row r="3031" spans="2:7" ht="16" x14ac:dyDescent="0.2">
      <c r="B3031" s="57">
        <v>40724</v>
      </c>
      <c r="C3031" s="56">
        <v>21.07</v>
      </c>
      <c r="D3031" s="56"/>
      <c r="E3031" s="56">
        <v>3.7999999999999999E-2</v>
      </c>
      <c r="F3031">
        <f>Table3[[#This Row],[DivPay]]*4</f>
        <v>0.152</v>
      </c>
      <c r="G3031" s="2">
        <f>Table3[[#This Row],[FwdDiv]]/Table3[[#This Row],[SharePrice]]</f>
        <v>7.2140484100616988E-3</v>
      </c>
    </row>
    <row r="3032" spans="2:7" ht="16" x14ac:dyDescent="0.2">
      <c r="B3032" s="57">
        <v>40723</v>
      </c>
      <c r="C3032" s="56">
        <v>21.64</v>
      </c>
      <c r="D3032" s="56"/>
      <c r="E3032" s="56">
        <v>3.7999999999999999E-2</v>
      </c>
      <c r="F3032">
        <f>Table3[[#This Row],[DivPay]]*4</f>
        <v>0.152</v>
      </c>
      <c r="G3032" s="2">
        <f>Table3[[#This Row],[FwdDiv]]/Table3[[#This Row],[SharePrice]]</f>
        <v>7.0240295748613671E-3</v>
      </c>
    </row>
    <row r="3033" spans="2:7" ht="16" x14ac:dyDescent="0.2">
      <c r="B3033" s="57">
        <v>40722</v>
      </c>
      <c r="C3033" s="56">
        <v>18.82</v>
      </c>
      <c r="D3033" s="56"/>
      <c r="E3033" s="56">
        <v>3.7999999999999999E-2</v>
      </c>
      <c r="F3033">
        <f>Table3[[#This Row],[DivPay]]*4</f>
        <v>0.152</v>
      </c>
      <c r="G3033" s="2">
        <f>Table3[[#This Row],[FwdDiv]]/Table3[[#This Row],[SharePrice]]</f>
        <v>8.0765143464399565E-3</v>
      </c>
    </row>
    <row r="3034" spans="2:7" ht="16" x14ac:dyDescent="0.2">
      <c r="B3034" s="57">
        <v>40721</v>
      </c>
      <c r="C3034" s="56">
        <v>18.47</v>
      </c>
      <c r="D3034" s="56"/>
      <c r="E3034" s="56">
        <v>3.7999999999999999E-2</v>
      </c>
      <c r="F3034">
        <f>Table3[[#This Row],[DivPay]]*4</f>
        <v>0.152</v>
      </c>
      <c r="G3034" s="2">
        <f>Table3[[#This Row],[FwdDiv]]/Table3[[#This Row],[SharePrice]]</f>
        <v>8.2295614510016248E-3</v>
      </c>
    </row>
    <row r="3035" spans="2:7" ht="16" x14ac:dyDescent="0.2">
      <c r="B3035" s="57">
        <v>40718</v>
      </c>
      <c r="C3035" s="56">
        <v>18.34</v>
      </c>
      <c r="D3035" s="56"/>
      <c r="E3035" s="56">
        <v>3.7999999999999999E-2</v>
      </c>
      <c r="F3035">
        <f>Table3[[#This Row],[DivPay]]*4</f>
        <v>0.152</v>
      </c>
      <c r="G3035" s="2">
        <f>Table3[[#This Row],[FwdDiv]]/Table3[[#This Row],[SharePrice]]</f>
        <v>8.2878953107960746E-3</v>
      </c>
    </row>
    <row r="3036" spans="2:7" ht="16" x14ac:dyDescent="0.2">
      <c r="B3036" s="57">
        <v>40717</v>
      </c>
      <c r="C3036" s="56">
        <v>18.829999999999998</v>
      </c>
      <c r="D3036" s="56"/>
      <c r="E3036" s="56">
        <v>3.7999999999999999E-2</v>
      </c>
      <c r="F3036">
        <f>Table3[[#This Row],[DivPay]]*4</f>
        <v>0.152</v>
      </c>
      <c r="G3036" s="2">
        <f>Table3[[#This Row],[FwdDiv]]/Table3[[#This Row],[SharePrice]]</f>
        <v>8.07222517259692E-3</v>
      </c>
    </row>
    <row r="3037" spans="2:7" ht="16" x14ac:dyDescent="0.2">
      <c r="B3037" s="57">
        <v>40716</v>
      </c>
      <c r="C3037" s="56">
        <v>18.670000000000002</v>
      </c>
      <c r="D3037" s="56"/>
      <c r="E3037" s="56">
        <v>3.7999999999999999E-2</v>
      </c>
      <c r="F3037">
        <f>Table3[[#This Row],[DivPay]]*4</f>
        <v>0.152</v>
      </c>
      <c r="G3037" s="2">
        <f>Table3[[#This Row],[FwdDiv]]/Table3[[#This Row],[SharePrice]]</f>
        <v>8.1414033208355649E-3</v>
      </c>
    </row>
    <row r="3038" spans="2:7" ht="16" x14ac:dyDescent="0.2">
      <c r="B3038" s="57">
        <v>40715</v>
      </c>
      <c r="C3038" s="56">
        <v>18.75</v>
      </c>
      <c r="D3038" s="56"/>
      <c r="E3038" s="56">
        <v>3.7999999999999999E-2</v>
      </c>
      <c r="F3038">
        <f>Table3[[#This Row],[DivPay]]*4</f>
        <v>0.152</v>
      </c>
      <c r="G3038" s="2">
        <f>Table3[[#This Row],[FwdDiv]]/Table3[[#This Row],[SharePrice]]</f>
        <v>8.1066666666666665E-3</v>
      </c>
    </row>
    <row r="3039" spans="2:7" ht="16" x14ac:dyDescent="0.2">
      <c r="B3039" s="57">
        <v>40714</v>
      </c>
      <c r="C3039" s="56">
        <v>18.510000000000002</v>
      </c>
      <c r="D3039" s="56"/>
      <c r="E3039" s="56">
        <v>3.7999999999999999E-2</v>
      </c>
      <c r="F3039">
        <f>Table3[[#This Row],[DivPay]]*4</f>
        <v>0.152</v>
      </c>
      <c r="G3039" s="2">
        <f>Table3[[#This Row],[FwdDiv]]/Table3[[#This Row],[SharePrice]]</f>
        <v>8.2117774176121011E-3</v>
      </c>
    </row>
    <row r="3040" spans="2:7" ht="16" x14ac:dyDescent="0.2">
      <c r="B3040" s="57">
        <v>40711</v>
      </c>
      <c r="C3040" s="56">
        <v>18.61</v>
      </c>
      <c r="D3040" s="56"/>
      <c r="E3040" s="56">
        <v>3.7999999999999999E-2</v>
      </c>
      <c r="F3040">
        <f>Table3[[#This Row],[DivPay]]*4</f>
        <v>0.152</v>
      </c>
      <c r="G3040" s="2">
        <f>Table3[[#This Row],[FwdDiv]]/Table3[[#This Row],[SharePrice]]</f>
        <v>8.1676518001074696E-3</v>
      </c>
    </row>
    <row r="3041" spans="2:7" ht="16" x14ac:dyDescent="0.2">
      <c r="B3041" s="57">
        <v>40710</v>
      </c>
      <c r="C3041" s="56">
        <v>18.72</v>
      </c>
      <c r="D3041" s="56"/>
      <c r="E3041" s="56">
        <v>3.7999999999999999E-2</v>
      </c>
      <c r="F3041">
        <f>Table3[[#This Row],[DivPay]]*4</f>
        <v>0.152</v>
      </c>
      <c r="G3041" s="2">
        <f>Table3[[#This Row],[FwdDiv]]/Table3[[#This Row],[SharePrice]]</f>
        <v>8.1196581196581203E-3</v>
      </c>
    </row>
    <row r="3042" spans="2:7" ht="16" x14ac:dyDescent="0.2">
      <c r="B3042" s="57">
        <v>40709</v>
      </c>
      <c r="C3042" s="56">
        <v>18.71</v>
      </c>
      <c r="D3042" s="56"/>
      <c r="E3042" s="56">
        <v>3.7999999999999999E-2</v>
      </c>
      <c r="F3042">
        <f>Table3[[#This Row],[DivPay]]*4</f>
        <v>0.152</v>
      </c>
      <c r="G3042" s="2">
        <f>Table3[[#This Row],[FwdDiv]]/Table3[[#This Row],[SharePrice]]</f>
        <v>8.1239978621058251E-3</v>
      </c>
    </row>
    <row r="3043" spans="2:7" ht="16" x14ac:dyDescent="0.2">
      <c r="B3043" s="57">
        <v>40708</v>
      </c>
      <c r="C3043" s="56">
        <v>18.98</v>
      </c>
      <c r="D3043" s="56"/>
      <c r="E3043" s="56">
        <v>3.7999999999999999E-2</v>
      </c>
      <c r="F3043">
        <f>Table3[[#This Row],[DivPay]]*4</f>
        <v>0.152</v>
      </c>
      <c r="G3043" s="2">
        <f>Table3[[#This Row],[FwdDiv]]/Table3[[#This Row],[SharePrice]]</f>
        <v>8.0084299262381444E-3</v>
      </c>
    </row>
    <row r="3044" spans="2:7" ht="16" x14ac:dyDescent="0.2">
      <c r="B3044" s="57">
        <v>40707</v>
      </c>
      <c r="C3044" s="56">
        <v>18.72</v>
      </c>
      <c r="D3044" s="56"/>
      <c r="E3044" s="56">
        <v>3.7999999999999999E-2</v>
      </c>
      <c r="F3044">
        <f>Table3[[#This Row],[DivPay]]*4</f>
        <v>0.152</v>
      </c>
      <c r="G3044" s="2">
        <f>Table3[[#This Row],[FwdDiv]]/Table3[[#This Row],[SharePrice]]</f>
        <v>8.1196581196581203E-3</v>
      </c>
    </row>
    <row r="3045" spans="2:7" ht="16" x14ac:dyDescent="0.2">
      <c r="B3045" s="57">
        <v>40704</v>
      </c>
      <c r="C3045" s="56">
        <v>18.670000000000002</v>
      </c>
      <c r="D3045" s="56"/>
      <c r="E3045" s="56">
        <v>3.7999999999999999E-2</v>
      </c>
      <c r="F3045">
        <f>Table3[[#This Row],[DivPay]]*4</f>
        <v>0.152</v>
      </c>
      <c r="G3045" s="2">
        <f>Table3[[#This Row],[FwdDiv]]/Table3[[#This Row],[SharePrice]]</f>
        <v>8.1414033208355649E-3</v>
      </c>
    </row>
    <row r="3046" spans="2:7" ht="16" x14ac:dyDescent="0.2">
      <c r="B3046" s="57">
        <v>40703</v>
      </c>
      <c r="C3046" s="56">
        <v>19.11</v>
      </c>
      <c r="D3046" s="56"/>
      <c r="E3046" s="56">
        <v>3.7999999999999999E-2</v>
      </c>
      <c r="F3046">
        <f>Table3[[#This Row],[DivPay]]*4</f>
        <v>0.152</v>
      </c>
      <c r="G3046" s="2">
        <f>Table3[[#This Row],[FwdDiv]]/Table3[[#This Row],[SharePrice]]</f>
        <v>7.9539508110936675E-3</v>
      </c>
    </row>
    <row r="3047" spans="2:7" ht="16" x14ac:dyDescent="0.2">
      <c r="B3047" s="57">
        <v>40702</v>
      </c>
      <c r="C3047" s="56">
        <v>19.18</v>
      </c>
      <c r="D3047" s="56"/>
      <c r="E3047" s="56">
        <v>3.7999999999999999E-2</v>
      </c>
      <c r="F3047">
        <f>Table3[[#This Row],[DivPay]]*4</f>
        <v>0.152</v>
      </c>
      <c r="G3047" s="2">
        <f>Table3[[#This Row],[FwdDiv]]/Table3[[#This Row],[SharePrice]]</f>
        <v>7.9249217935349319E-3</v>
      </c>
    </row>
    <row r="3048" spans="2:7" ht="16" x14ac:dyDescent="0.2">
      <c r="B3048" s="57">
        <v>40701</v>
      </c>
      <c r="C3048" s="56">
        <v>19.96</v>
      </c>
      <c r="D3048" s="56"/>
      <c r="E3048" s="56">
        <v>3.7999999999999999E-2</v>
      </c>
      <c r="F3048">
        <f>Table3[[#This Row],[DivPay]]*4</f>
        <v>0.152</v>
      </c>
      <c r="G3048" s="2">
        <f>Table3[[#This Row],[FwdDiv]]/Table3[[#This Row],[SharePrice]]</f>
        <v>7.615230460921843E-3</v>
      </c>
    </row>
    <row r="3049" spans="2:7" ht="16" x14ac:dyDescent="0.2">
      <c r="B3049" s="57">
        <v>40700</v>
      </c>
      <c r="C3049" s="56">
        <v>19.55</v>
      </c>
      <c r="D3049" s="56"/>
      <c r="E3049" s="56">
        <v>3.7999999999999999E-2</v>
      </c>
      <c r="F3049">
        <f>Table3[[#This Row],[DivPay]]*4</f>
        <v>0.152</v>
      </c>
      <c r="G3049" s="2">
        <f>Table3[[#This Row],[FwdDiv]]/Table3[[#This Row],[SharePrice]]</f>
        <v>7.7749360613810735E-3</v>
      </c>
    </row>
    <row r="3050" spans="2:7" ht="16" x14ac:dyDescent="0.2">
      <c r="B3050" s="57">
        <v>40697</v>
      </c>
      <c r="C3050" s="56">
        <v>19.78</v>
      </c>
      <c r="D3050" s="56"/>
      <c r="E3050" s="56">
        <v>3.7999999999999999E-2</v>
      </c>
      <c r="F3050">
        <f>Table3[[#This Row],[DivPay]]*4</f>
        <v>0.152</v>
      </c>
      <c r="G3050" s="2">
        <f>Table3[[#This Row],[FwdDiv]]/Table3[[#This Row],[SharePrice]]</f>
        <v>7.6845298281092008E-3</v>
      </c>
    </row>
    <row r="3051" spans="2:7" ht="16" x14ac:dyDescent="0.2">
      <c r="B3051" s="57">
        <v>40696</v>
      </c>
      <c r="C3051" s="56">
        <v>20.18</v>
      </c>
      <c r="D3051" s="56"/>
      <c r="E3051" s="56">
        <v>3.7999999999999999E-2</v>
      </c>
      <c r="F3051">
        <f>Table3[[#This Row],[DivPay]]*4</f>
        <v>0.152</v>
      </c>
      <c r="G3051" s="2">
        <f>Table3[[#This Row],[FwdDiv]]/Table3[[#This Row],[SharePrice]]</f>
        <v>7.5322101090188305E-3</v>
      </c>
    </row>
    <row r="3052" spans="2:7" ht="16" x14ac:dyDescent="0.2">
      <c r="B3052" s="57">
        <v>40695</v>
      </c>
      <c r="C3052" s="56">
        <v>19.8</v>
      </c>
      <c r="D3052" s="56"/>
      <c r="E3052" s="56">
        <v>3.7999999999999999E-2</v>
      </c>
      <c r="F3052">
        <f>Table3[[#This Row],[DivPay]]*4</f>
        <v>0.152</v>
      </c>
      <c r="G3052" s="2">
        <f>Table3[[#This Row],[FwdDiv]]/Table3[[#This Row],[SharePrice]]</f>
        <v>7.6767676767676759E-3</v>
      </c>
    </row>
    <row r="3053" spans="2:7" ht="16" x14ac:dyDescent="0.2">
      <c r="B3053" s="57">
        <v>40694</v>
      </c>
      <c r="C3053" s="56">
        <v>20.27</v>
      </c>
      <c r="D3053" s="56"/>
      <c r="E3053" s="56">
        <v>3.7999999999999999E-2</v>
      </c>
      <c r="F3053">
        <f>Table3[[#This Row],[DivPay]]*4</f>
        <v>0.152</v>
      </c>
      <c r="G3053" s="2">
        <f>Table3[[#This Row],[FwdDiv]]/Table3[[#This Row],[SharePrice]]</f>
        <v>7.4987666502220026E-3</v>
      </c>
    </row>
    <row r="3054" spans="2:7" ht="16" x14ac:dyDescent="0.2">
      <c r="B3054" s="57">
        <v>40690</v>
      </c>
      <c r="C3054" s="56">
        <v>19.95</v>
      </c>
      <c r="D3054" s="56"/>
      <c r="E3054" s="56">
        <v>3.7999999999999999E-2</v>
      </c>
      <c r="F3054">
        <f>Table3[[#This Row],[DivPay]]*4</f>
        <v>0.152</v>
      </c>
      <c r="G3054" s="2">
        <f>Table3[[#This Row],[FwdDiv]]/Table3[[#This Row],[SharePrice]]</f>
        <v>7.619047619047619E-3</v>
      </c>
    </row>
    <row r="3055" spans="2:7" ht="16" x14ac:dyDescent="0.2">
      <c r="B3055" s="57">
        <v>40689</v>
      </c>
      <c r="C3055" s="56">
        <v>19.82</v>
      </c>
      <c r="D3055" s="56"/>
      <c r="E3055" s="56">
        <v>3.7999999999999999E-2</v>
      </c>
      <c r="F3055">
        <f>Table3[[#This Row],[DivPay]]*4</f>
        <v>0.152</v>
      </c>
      <c r="G3055" s="2">
        <f>Table3[[#This Row],[FwdDiv]]/Table3[[#This Row],[SharePrice]]</f>
        <v>7.6690211907164477E-3</v>
      </c>
    </row>
    <row r="3056" spans="2:7" ht="16" x14ac:dyDescent="0.2">
      <c r="B3056" s="57">
        <v>40688</v>
      </c>
      <c r="C3056" s="56">
        <v>19.690000000000001</v>
      </c>
      <c r="D3056" s="56"/>
      <c r="E3056" s="56">
        <v>3.7999999999999999E-2</v>
      </c>
      <c r="F3056">
        <f>Table3[[#This Row],[DivPay]]*4</f>
        <v>0.152</v>
      </c>
      <c r="G3056" s="2">
        <f>Table3[[#This Row],[FwdDiv]]/Table3[[#This Row],[SharePrice]]</f>
        <v>7.7196546470289481E-3</v>
      </c>
    </row>
    <row r="3057" spans="2:7" ht="16" x14ac:dyDescent="0.2">
      <c r="B3057" s="57">
        <v>40687</v>
      </c>
      <c r="C3057" s="56">
        <v>19.399999999999999</v>
      </c>
      <c r="D3057" s="56"/>
      <c r="E3057" s="56">
        <v>3.7999999999999999E-2</v>
      </c>
      <c r="F3057">
        <f>Table3[[#This Row],[DivPay]]*4</f>
        <v>0.152</v>
      </c>
      <c r="G3057" s="2">
        <f>Table3[[#This Row],[FwdDiv]]/Table3[[#This Row],[SharePrice]]</f>
        <v>7.8350515463917522E-3</v>
      </c>
    </row>
    <row r="3058" spans="2:7" ht="16" x14ac:dyDescent="0.2">
      <c r="B3058" s="57">
        <v>40686</v>
      </c>
      <c r="C3058" s="56">
        <v>19.23</v>
      </c>
      <c r="D3058" s="56"/>
      <c r="E3058" s="56">
        <v>3.7999999999999999E-2</v>
      </c>
      <c r="F3058">
        <f>Table3[[#This Row],[DivPay]]*4</f>
        <v>0.152</v>
      </c>
      <c r="G3058" s="2">
        <f>Table3[[#This Row],[FwdDiv]]/Table3[[#This Row],[SharePrice]]</f>
        <v>7.9043161726469052E-3</v>
      </c>
    </row>
    <row r="3059" spans="2:7" ht="16" x14ac:dyDescent="0.2">
      <c r="B3059" s="57">
        <v>40683</v>
      </c>
      <c r="C3059" s="56">
        <v>19.559999999999999</v>
      </c>
      <c r="D3059" s="56"/>
      <c r="E3059" s="56">
        <v>3.7999999999999999E-2</v>
      </c>
      <c r="F3059">
        <f>Table3[[#This Row],[DivPay]]*4</f>
        <v>0.152</v>
      </c>
      <c r="G3059" s="2">
        <f>Table3[[#This Row],[FwdDiv]]/Table3[[#This Row],[SharePrice]]</f>
        <v>7.770961145194274E-3</v>
      </c>
    </row>
    <row r="3060" spans="2:7" ht="16" x14ac:dyDescent="0.2">
      <c r="B3060" s="57">
        <v>40682</v>
      </c>
      <c r="C3060" s="56">
        <v>19.91</v>
      </c>
      <c r="D3060" s="56"/>
      <c r="E3060" s="56">
        <v>3.7999999999999999E-2</v>
      </c>
      <c r="F3060">
        <f>Table3[[#This Row],[DivPay]]*4</f>
        <v>0.152</v>
      </c>
      <c r="G3060" s="2">
        <f>Table3[[#This Row],[FwdDiv]]/Table3[[#This Row],[SharePrice]]</f>
        <v>7.6343545956805625E-3</v>
      </c>
    </row>
    <row r="3061" spans="2:7" ht="16" x14ac:dyDescent="0.2">
      <c r="B3061" s="57">
        <v>40681</v>
      </c>
      <c r="C3061" s="56">
        <v>20</v>
      </c>
      <c r="D3061" s="56">
        <v>3.7999999999999999E-2</v>
      </c>
      <c r="E3061" s="56">
        <v>3.7999999999999999E-2</v>
      </c>
      <c r="F3061">
        <f>Table3[[#This Row],[DivPay]]*4</f>
        <v>0.152</v>
      </c>
      <c r="G3061" s="2">
        <f>Table3[[#This Row],[FwdDiv]]/Table3[[#This Row],[SharePrice]]</f>
        <v>7.6E-3</v>
      </c>
    </row>
    <row r="3062" spans="2:7" ht="16" x14ac:dyDescent="0.2">
      <c r="B3062" s="57">
        <v>40680</v>
      </c>
      <c r="C3062" s="56">
        <v>20.149999999999999</v>
      </c>
      <c r="D3062" s="56"/>
      <c r="E3062" s="56">
        <v>3.7999999999999999E-2</v>
      </c>
      <c r="F3062">
        <f>Table3[[#This Row],[DivPay]]*4</f>
        <v>0.152</v>
      </c>
      <c r="G3062" s="2">
        <f>Table3[[#This Row],[FwdDiv]]/Table3[[#This Row],[SharePrice]]</f>
        <v>7.543424317617866E-3</v>
      </c>
    </row>
    <row r="3063" spans="2:7" ht="16" x14ac:dyDescent="0.2">
      <c r="B3063" s="57">
        <v>40679</v>
      </c>
      <c r="C3063" s="56">
        <v>19.989999999999998</v>
      </c>
      <c r="D3063" s="56"/>
      <c r="E3063" s="56">
        <v>3.7999999999999999E-2</v>
      </c>
      <c r="F3063">
        <f>Table3[[#This Row],[DivPay]]*4</f>
        <v>0.152</v>
      </c>
      <c r="G3063" s="2">
        <f>Table3[[#This Row],[FwdDiv]]/Table3[[#This Row],[SharePrice]]</f>
        <v>7.603801900950476E-3</v>
      </c>
    </row>
    <row r="3064" spans="2:7" ht="16" x14ac:dyDescent="0.2">
      <c r="B3064" s="57">
        <v>40676</v>
      </c>
      <c r="C3064" s="56">
        <v>19.98</v>
      </c>
      <c r="D3064" s="56"/>
      <c r="E3064" s="56">
        <v>3.7999999999999999E-2</v>
      </c>
      <c r="F3064">
        <f>Table3[[#This Row],[DivPay]]*4</f>
        <v>0.152</v>
      </c>
      <c r="G3064" s="2">
        <f>Table3[[#This Row],[FwdDiv]]/Table3[[#This Row],[SharePrice]]</f>
        <v>7.6076076076076072E-3</v>
      </c>
    </row>
    <row r="3065" spans="2:7" ht="16" x14ac:dyDescent="0.2">
      <c r="B3065" s="57">
        <v>40675</v>
      </c>
      <c r="C3065" s="56">
        <v>19.98</v>
      </c>
      <c r="D3065" s="56"/>
      <c r="E3065" s="56">
        <v>3.7999999999999999E-2</v>
      </c>
      <c r="F3065">
        <f>Table3[[#This Row],[DivPay]]*4</f>
        <v>0.152</v>
      </c>
      <c r="G3065" s="2">
        <f>Table3[[#This Row],[FwdDiv]]/Table3[[#This Row],[SharePrice]]</f>
        <v>7.6076076076076072E-3</v>
      </c>
    </row>
    <row r="3066" spans="2:7" ht="16" x14ac:dyDescent="0.2">
      <c r="B3066" s="57">
        <v>40674</v>
      </c>
      <c r="C3066" s="56">
        <v>19.84</v>
      </c>
      <c r="D3066" s="56"/>
      <c r="E3066" s="56">
        <v>3.7999999999999999E-2</v>
      </c>
      <c r="F3066">
        <f>Table3[[#This Row],[DivPay]]*4</f>
        <v>0.152</v>
      </c>
      <c r="G3066" s="2">
        <f>Table3[[#This Row],[FwdDiv]]/Table3[[#This Row],[SharePrice]]</f>
        <v>7.6612903225806448E-3</v>
      </c>
    </row>
    <row r="3067" spans="2:7" ht="16" x14ac:dyDescent="0.2">
      <c r="B3067" s="57">
        <v>40673</v>
      </c>
      <c r="C3067" s="56">
        <v>20.09</v>
      </c>
      <c r="D3067" s="56"/>
      <c r="E3067" s="56">
        <v>3.7999999999999999E-2</v>
      </c>
      <c r="F3067">
        <f>Table3[[#This Row],[DivPay]]*4</f>
        <v>0.152</v>
      </c>
      <c r="G3067" s="2">
        <f>Table3[[#This Row],[FwdDiv]]/Table3[[#This Row],[SharePrice]]</f>
        <v>7.5659532105525132E-3</v>
      </c>
    </row>
    <row r="3068" spans="2:7" ht="16" x14ac:dyDescent="0.2">
      <c r="B3068" s="57">
        <v>40672</v>
      </c>
      <c r="C3068" s="56">
        <v>19.97</v>
      </c>
      <c r="D3068" s="56"/>
      <c r="E3068" s="56">
        <v>3.7999999999999999E-2</v>
      </c>
      <c r="F3068">
        <f>Table3[[#This Row],[DivPay]]*4</f>
        <v>0.152</v>
      </c>
      <c r="G3068" s="2">
        <f>Table3[[#This Row],[FwdDiv]]/Table3[[#This Row],[SharePrice]]</f>
        <v>7.611417125688533E-3</v>
      </c>
    </row>
    <row r="3069" spans="2:7" ht="16" x14ac:dyDescent="0.2">
      <c r="B3069" s="57">
        <v>40669</v>
      </c>
      <c r="C3069" s="56">
        <v>19.850000000000001</v>
      </c>
      <c r="D3069" s="56"/>
      <c r="E3069" s="56">
        <v>3.7999999999999999E-2</v>
      </c>
      <c r="F3069">
        <f>Table3[[#This Row],[DivPay]]*4</f>
        <v>0.152</v>
      </c>
      <c r="G3069" s="2">
        <f>Table3[[#This Row],[FwdDiv]]/Table3[[#This Row],[SharePrice]]</f>
        <v>7.6574307304785889E-3</v>
      </c>
    </row>
    <row r="3070" spans="2:7" ht="16" x14ac:dyDescent="0.2">
      <c r="B3070" s="57">
        <v>40668</v>
      </c>
      <c r="C3070" s="56">
        <v>19.68</v>
      </c>
      <c r="D3070" s="56"/>
      <c r="E3070" s="56">
        <v>3.7999999999999999E-2</v>
      </c>
      <c r="F3070">
        <f>Table3[[#This Row],[DivPay]]*4</f>
        <v>0.152</v>
      </c>
      <c r="G3070" s="2">
        <f>Table3[[#This Row],[FwdDiv]]/Table3[[#This Row],[SharePrice]]</f>
        <v>7.7235772357723579E-3</v>
      </c>
    </row>
    <row r="3071" spans="2:7" ht="16" x14ac:dyDescent="0.2">
      <c r="B3071" s="57">
        <v>40667</v>
      </c>
      <c r="C3071" s="56">
        <v>19.940000000000001</v>
      </c>
      <c r="D3071" s="56"/>
      <c r="E3071" s="56">
        <v>3.7999999999999999E-2</v>
      </c>
      <c r="F3071">
        <f>Table3[[#This Row],[DivPay]]*4</f>
        <v>0.152</v>
      </c>
      <c r="G3071" s="2">
        <f>Table3[[#This Row],[FwdDiv]]/Table3[[#This Row],[SharePrice]]</f>
        <v>7.6228686058174514E-3</v>
      </c>
    </row>
    <row r="3072" spans="2:7" ht="16" x14ac:dyDescent="0.2">
      <c r="B3072" s="57">
        <v>40666</v>
      </c>
      <c r="C3072" s="56">
        <v>20</v>
      </c>
      <c r="D3072" s="56"/>
      <c r="E3072" s="56">
        <v>3.7999999999999999E-2</v>
      </c>
      <c r="F3072">
        <f>Table3[[#This Row],[DivPay]]*4</f>
        <v>0.152</v>
      </c>
      <c r="G3072" s="2">
        <f>Table3[[#This Row],[FwdDiv]]/Table3[[#This Row],[SharePrice]]</f>
        <v>7.6E-3</v>
      </c>
    </row>
    <row r="3073" spans="2:7" ht="16" x14ac:dyDescent="0.2">
      <c r="B3073" s="57">
        <v>40665</v>
      </c>
      <c r="C3073" s="56">
        <v>19.79</v>
      </c>
      <c r="D3073" s="56"/>
      <c r="E3073" s="56">
        <v>3.7999999999999999E-2</v>
      </c>
      <c r="F3073">
        <f>Table3[[#This Row],[DivPay]]*4</f>
        <v>0.152</v>
      </c>
      <c r="G3073" s="2">
        <f>Table3[[#This Row],[FwdDiv]]/Table3[[#This Row],[SharePrice]]</f>
        <v>7.6806467913087418E-3</v>
      </c>
    </row>
    <row r="3074" spans="2:7" ht="16" x14ac:dyDescent="0.2">
      <c r="B3074" s="57">
        <v>40662</v>
      </c>
      <c r="C3074" s="56">
        <v>19.53</v>
      </c>
      <c r="D3074" s="56"/>
      <c r="E3074" s="56">
        <v>3.7999999999999999E-2</v>
      </c>
      <c r="F3074">
        <f>Table3[[#This Row],[DivPay]]*4</f>
        <v>0.152</v>
      </c>
      <c r="G3074" s="2">
        <f>Table3[[#This Row],[FwdDiv]]/Table3[[#This Row],[SharePrice]]</f>
        <v>7.7828981054787498E-3</v>
      </c>
    </row>
    <row r="3075" spans="2:7" ht="16" x14ac:dyDescent="0.2">
      <c r="B3075" s="57">
        <v>40661</v>
      </c>
      <c r="C3075" s="56">
        <v>19.420000000000002</v>
      </c>
      <c r="D3075" s="56"/>
      <c r="E3075" s="56">
        <v>3.7999999999999999E-2</v>
      </c>
      <c r="F3075">
        <f>Table3[[#This Row],[DivPay]]*4</f>
        <v>0.152</v>
      </c>
      <c r="G3075" s="2">
        <f>Table3[[#This Row],[FwdDiv]]/Table3[[#This Row],[SharePrice]]</f>
        <v>7.8269824922760026E-3</v>
      </c>
    </row>
    <row r="3076" spans="2:7" ht="16" x14ac:dyDescent="0.2">
      <c r="B3076" s="57">
        <v>40660</v>
      </c>
      <c r="C3076" s="56">
        <v>19.72</v>
      </c>
      <c r="D3076" s="56"/>
      <c r="E3076" s="56">
        <v>3.7999999999999999E-2</v>
      </c>
      <c r="F3076">
        <f>Table3[[#This Row],[DivPay]]*4</f>
        <v>0.152</v>
      </c>
      <c r="G3076" s="2">
        <f>Table3[[#This Row],[FwdDiv]]/Table3[[#This Row],[SharePrice]]</f>
        <v>7.7079107505070993E-3</v>
      </c>
    </row>
    <row r="3077" spans="2:7" ht="16" x14ac:dyDescent="0.2">
      <c r="B3077" s="57">
        <v>40659</v>
      </c>
      <c r="C3077" s="56">
        <v>19.690000000000001</v>
      </c>
      <c r="D3077" s="56"/>
      <c r="E3077" s="56">
        <v>3.7999999999999999E-2</v>
      </c>
      <c r="F3077">
        <f>Table3[[#This Row],[DivPay]]*4</f>
        <v>0.152</v>
      </c>
      <c r="G3077" s="2">
        <f>Table3[[#This Row],[FwdDiv]]/Table3[[#This Row],[SharePrice]]</f>
        <v>7.7196546470289481E-3</v>
      </c>
    </row>
    <row r="3078" spans="2:7" ht="16" x14ac:dyDescent="0.2">
      <c r="B3078" s="57">
        <v>40658</v>
      </c>
      <c r="C3078" s="56">
        <v>19.440000000000001</v>
      </c>
      <c r="D3078" s="56"/>
      <c r="E3078" s="56">
        <v>3.7999999999999999E-2</v>
      </c>
      <c r="F3078">
        <f>Table3[[#This Row],[DivPay]]*4</f>
        <v>0.152</v>
      </c>
      <c r="G3078" s="2">
        <f>Table3[[#This Row],[FwdDiv]]/Table3[[#This Row],[SharePrice]]</f>
        <v>7.8189300411522621E-3</v>
      </c>
    </row>
    <row r="3079" spans="2:7" ht="16" x14ac:dyDescent="0.2">
      <c r="B3079" s="57">
        <v>40654</v>
      </c>
      <c r="C3079" s="56">
        <v>19.440000000000001</v>
      </c>
      <c r="D3079" s="56"/>
      <c r="E3079" s="56">
        <v>3.7999999999999999E-2</v>
      </c>
      <c r="F3079">
        <f>Table3[[#This Row],[DivPay]]*4</f>
        <v>0.152</v>
      </c>
      <c r="G3079" s="2">
        <f>Table3[[#This Row],[FwdDiv]]/Table3[[#This Row],[SharePrice]]</f>
        <v>7.8189300411522621E-3</v>
      </c>
    </row>
    <row r="3080" spans="2:7" ht="16" x14ac:dyDescent="0.2">
      <c r="B3080" s="57">
        <v>40653</v>
      </c>
      <c r="C3080" s="56">
        <v>19.34</v>
      </c>
      <c r="D3080" s="56"/>
      <c r="E3080" s="56">
        <v>3.7999999999999999E-2</v>
      </c>
      <c r="F3080">
        <f>Table3[[#This Row],[DivPay]]*4</f>
        <v>0.152</v>
      </c>
      <c r="G3080" s="2">
        <f>Table3[[#This Row],[FwdDiv]]/Table3[[#This Row],[SharePrice]]</f>
        <v>7.8593588417786974E-3</v>
      </c>
    </row>
    <row r="3081" spans="2:7" ht="16" x14ac:dyDescent="0.2">
      <c r="B3081" s="57">
        <v>40652</v>
      </c>
      <c r="C3081" s="56">
        <v>18.98</v>
      </c>
      <c r="D3081" s="56"/>
      <c r="E3081" s="56">
        <v>3.7999999999999999E-2</v>
      </c>
      <c r="F3081">
        <f>Table3[[#This Row],[DivPay]]*4</f>
        <v>0.152</v>
      </c>
      <c r="G3081" s="2">
        <f>Table3[[#This Row],[FwdDiv]]/Table3[[#This Row],[SharePrice]]</f>
        <v>8.0084299262381444E-3</v>
      </c>
    </row>
    <row r="3082" spans="2:7" ht="16" x14ac:dyDescent="0.2">
      <c r="B3082" s="57">
        <v>40651</v>
      </c>
      <c r="C3082" s="56">
        <v>18.920000000000002</v>
      </c>
      <c r="D3082" s="56"/>
      <c r="E3082" s="56">
        <v>3.7999999999999999E-2</v>
      </c>
      <c r="F3082">
        <f>Table3[[#This Row],[DivPay]]*4</f>
        <v>0.152</v>
      </c>
      <c r="G3082" s="2">
        <f>Table3[[#This Row],[FwdDiv]]/Table3[[#This Row],[SharePrice]]</f>
        <v>8.033826638477801E-3</v>
      </c>
    </row>
    <row r="3083" spans="2:7" ht="16" x14ac:dyDescent="0.2">
      <c r="B3083" s="57">
        <v>40648</v>
      </c>
      <c r="C3083" s="56">
        <v>19.12</v>
      </c>
      <c r="D3083" s="56"/>
      <c r="E3083" s="56">
        <v>3.7999999999999999E-2</v>
      </c>
      <c r="F3083">
        <f>Table3[[#This Row],[DivPay]]*4</f>
        <v>0.152</v>
      </c>
      <c r="G3083" s="2">
        <f>Table3[[#This Row],[FwdDiv]]/Table3[[#This Row],[SharePrice]]</f>
        <v>7.9497907949790791E-3</v>
      </c>
    </row>
    <row r="3084" spans="2:7" ht="16" x14ac:dyDescent="0.2">
      <c r="B3084" s="57">
        <v>40647</v>
      </c>
      <c r="C3084" s="56">
        <v>19.079999999999998</v>
      </c>
      <c r="D3084" s="56"/>
      <c r="E3084" s="56">
        <v>3.7999999999999999E-2</v>
      </c>
      <c r="F3084">
        <f>Table3[[#This Row],[DivPay]]*4</f>
        <v>0.152</v>
      </c>
      <c r="G3084" s="2">
        <f>Table3[[#This Row],[FwdDiv]]/Table3[[#This Row],[SharePrice]]</f>
        <v>7.9664570230607978E-3</v>
      </c>
    </row>
    <row r="3085" spans="2:7" ht="16" x14ac:dyDescent="0.2">
      <c r="B3085" s="57">
        <v>40646</v>
      </c>
      <c r="C3085" s="56">
        <v>19.38</v>
      </c>
      <c r="D3085" s="56"/>
      <c r="E3085" s="56">
        <v>3.7999999999999999E-2</v>
      </c>
      <c r="F3085">
        <f>Table3[[#This Row],[DivPay]]*4</f>
        <v>0.152</v>
      </c>
      <c r="G3085" s="2">
        <f>Table3[[#This Row],[FwdDiv]]/Table3[[#This Row],[SharePrice]]</f>
        <v>7.8431372549019607E-3</v>
      </c>
    </row>
    <row r="3086" spans="2:7" ht="16" x14ac:dyDescent="0.2">
      <c r="B3086" s="57">
        <v>40645</v>
      </c>
      <c r="C3086" s="56">
        <v>19.260000000000002</v>
      </c>
      <c r="D3086" s="56"/>
      <c r="E3086" s="56">
        <v>3.7999999999999999E-2</v>
      </c>
      <c r="F3086">
        <f>Table3[[#This Row],[DivPay]]*4</f>
        <v>0.152</v>
      </c>
      <c r="G3086" s="2">
        <f>Table3[[#This Row],[FwdDiv]]/Table3[[#This Row],[SharePrice]]</f>
        <v>7.8920041536863963E-3</v>
      </c>
    </row>
    <row r="3087" spans="2:7" ht="16" x14ac:dyDescent="0.2">
      <c r="B3087" s="57">
        <v>40644</v>
      </c>
      <c r="C3087" s="56">
        <v>19.43</v>
      </c>
      <c r="D3087" s="56"/>
      <c r="E3087" s="56">
        <v>3.7999999999999999E-2</v>
      </c>
      <c r="F3087">
        <f>Table3[[#This Row],[DivPay]]*4</f>
        <v>0.152</v>
      </c>
      <c r="G3087" s="2">
        <f>Table3[[#This Row],[FwdDiv]]/Table3[[#This Row],[SharePrice]]</f>
        <v>7.8229541945445194E-3</v>
      </c>
    </row>
    <row r="3088" spans="2:7" ht="16" x14ac:dyDescent="0.2">
      <c r="B3088" s="57">
        <v>40641</v>
      </c>
      <c r="C3088" s="56">
        <v>19.18</v>
      </c>
      <c r="D3088" s="56"/>
      <c r="E3088" s="56">
        <v>3.7999999999999999E-2</v>
      </c>
      <c r="F3088">
        <f>Table3[[#This Row],[DivPay]]*4</f>
        <v>0.152</v>
      </c>
      <c r="G3088" s="2">
        <f>Table3[[#This Row],[FwdDiv]]/Table3[[#This Row],[SharePrice]]</f>
        <v>7.9249217935349319E-3</v>
      </c>
    </row>
    <row r="3089" spans="2:7" ht="16" x14ac:dyDescent="0.2">
      <c r="B3089" s="57">
        <v>40640</v>
      </c>
      <c r="C3089" s="56">
        <v>19.100000000000001</v>
      </c>
      <c r="D3089" s="56"/>
      <c r="E3089" s="56">
        <v>3.7999999999999999E-2</v>
      </c>
      <c r="F3089">
        <f>Table3[[#This Row],[DivPay]]*4</f>
        <v>0.152</v>
      </c>
      <c r="G3089" s="2">
        <f>Table3[[#This Row],[FwdDiv]]/Table3[[#This Row],[SharePrice]]</f>
        <v>7.9581151832460728E-3</v>
      </c>
    </row>
    <row r="3090" spans="2:7" ht="16" x14ac:dyDescent="0.2">
      <c r="B3090" s="57">
        <v>40639</v>
      </c>
      <c r="C3090" s="56">
        <v>19</v>
      </c>
      <c r="D3090" s="56"/>
      <c r="E3090" s="56">
        <v>3.7999999999999999E-2</v>
      </c>
      <c r="F3090">
        <f>Table3[[#This Row],[DivPay]]*4</f>
        <v>0.152</v>
      </c>
      <c r="G3090" s="2">
        <f>Table3[[#This Row],[FwdDiv]]/Table3[[#This Row],[SharePrice]]</f>
        <v>8.0000000000000002E-3</v>
      </c>
    </row>
    <row r="3091" spans="2:7" ht="16" x14ac:dyDescent="0.2">
      <c r="B3091" s="57">
        <v>40638</v>
      </c>
      <c r="C3091" s="56">
        <v>18.91</v>
      </c>
      <c r="D3091" s="56"/>
      <c r="E3091" s="56">
        <v>3.7999999999999999E-2</v>
      </c>
      <c r="F3091">
        <f>Table3[[#This Row],[DivPay]]*4</f>
        <v>0.152</v>
      </c>
      <c r="G3091" s="2">
        <f>Table3[[#This Row],[FwdDiv]]/Table3[[#This Row],[SharePrice]]</f>
        <v>8.0380750925436277E-3</v>
      </c>
    </row>
    <row r="3092" spans="2:7" ht="16" x14ac:dyDescent="0.2">
      <c r="B3092" s="57">
        <v>40637</v>
      </c>
      <c r="C3092" s="56">
        <v>18.809999999999999</v>
      </c>
      <c r="D3092" s="56"/>
      <c r="E3092" s="56">
        <v>3.7999999999999999E-2</v>
      </c>
      <c r="F3092">
        <f>Table3[[#This Row],[DivPay]]*4</f>
        <v>0.152</v>
      </c>
      <c r="G3092" s="2">
        <f>Table3[[#This Row],[FwdDiv]]/Table3[[#This Row],[SharePrice]]</f>
        <v>8.0808080808080808E-3</v>
      </c>
    </row>
    <row r="3093" spans="2:7" ht="16" x14ac:dyDescent="0.2">
      <c r="B3093" s="57">
        <v>40634</v>
      </c>
      <c r="C3093" s="56">
        <v>18.559999999999999</v>
      </c>
      <c r="D3093" s="56"/>
      <c r="E3093" s="56">
        <v>3.7999999999999999E-2</v>
      </c>
      <c r="F3093">
        <f>Table3[[#This Row],[DivPay]]*4</f>
        <v>0.152</v>
      </c>
      <c r="G3093" s="2">
        <f>Table3[[#This Row],[FwdDiv]]/Table3[[#This Row],[SharePrice]]</f>
        <v>8.1896551724137939E-3</v>
      </c>
    </row>
    <row r="3094" spans="2:7" ht="16" x14ac:dyDescent="0.2">
      <c r="B3094" s="57">
        <v>40633</v>
      </c>
      <c r="C3094" s="56">
        <v>18.41</v>
      </c>
      <c r="D3094" s="56"/>
      <c r="E3094" s="56">
        <v>3.7999999999999999E-2</v>
      </c>
      <c r="F3094">
        <f>Table3[[#This Row],[DivPay]]*4</f>
        <v>0.152</v>
      </c>
      <c r="G3094" s="2">
        <f>Table3[[#This Row],[FwdDiv]]/Table3[[#This Row],[SharePrice]]</f>
        <v>8.2563824008690927E-3</v>
      </c>
    </row>
    <row r="3095" spans="2:7" ht="16" x14ac:dyDescent="0.2">
      <c r="B3095" s="57">
        <v>40632</v>
      </c>
      <c r="C3095" s="56">
        <v>18.559999999999999</v>
      </c>
      <c r="D3095" s="56"/>
      <c r="E3095" s="56">
        <v>3.7999999999999999E-2</v>
      </c>
      <c r="F3095">
        <f>Table3[[#This Row],[DivPay]]*4</f>
        <v>0.152</v>
      </c>
      <c r="G3095" s="2">
        <f>Table3[[#This Row],[FwdDiv]]/Table3[[#This Row],[SharePrice]]</f>
        <v>8.1896551724137939E-3</v>
      </c>
    </row>
    <row r="3096" spans="2:7" ht="16" x14ac:dyDescent="0.2">
      <c r="B3096" s="57">
        <v>40631</v>
      </c>
      <c r="C3096" s="56">
        <v>18.05</v>
      </c>
      <c r="D3096" s="56"/>
      <c r="E3096" s="56">
        <v>3.7999999999999999E-2</v>
      </c>
      <c r="F3096">
        <f>Table3[[#This Row],[DivPay]]*4</f>
        <v>0.152</v>
      </c>
      <c r="G3096" s="2">
        <f>Table3[[#This Row],[FwdDiv]]/Table3[[#This Row],[SharePrice]]</f>
        <v>8.4210526315789472E-3</v>
      </c>
    </row>
    <row r="3097" spans="2:7" ht="16" x14ac:dyDescent="0.2">
      <c r="B3097" s="57">
        <v>40630</v>
      </c>
      <c r="C3097" s="56">
        <v>18.190000000000001</v>
      </c>
      <c r="D3097" s="56"/>
      <c r="E3097" s="56">
        <v>3.7999999999999999E-2</v>
      </c>
      <c r="F3097">
        <f>Table3[[#This Row],[DivPay]]*4</f>
        <v>0.152</v>
      </c>
      <c r="G3097" s="2">
        <f>Table3[[#This Row],[FwdDiv]]/Table3[[#This Row],[SharePrice]]</f>
        <v>8.3562396921385371E-3</v>
      </c>
    </row>
    <row r="3098" spans="2:7" ht="16" x14ac:dyDescent="0.2">
      <c r="B3098" s="57">
        <v>40627</v>
      </c>
      <c r="C3098" s="56">
        <v>18.02</v>
      </c>
      <c r="D3098" s="56"/>
      <c r="E3098" s="56">
        <v>3.7999999999999999E-2</v>
      </c>
      <c r="F3098">
        <f>Table3[[#This Row],[DivPay]]*4</f>
        <v>0.152</v>
      </c>
      <c r="G3098" s="2">
        <f>Table3[[#This Row],[FwdDiv]]/Table3[[#This Row],[SharePrice]]</f>
        <v>8.4350721420643725E-3</v>
      </c>
    </row>
    <row r="3099" spans="2:7" ht="16" x14ac:dyDescent="0.2">
      <c r="B3099" s="57">
        <v>40626</v>
      </c>
      <c r="C3099" s="56">
        <v>18.170000000000002</v>
      </c>
      <c r="D3099" s="56"/>
      <c r="E3099" s="56">
        <v>3.7999999999999999E-2</v>
      </c>
      <c r="F3099">
        <f>Table3[[#This Row],[DivPay]]*4</f>
        <v>0.152</v>
      </c>
      <c r="G3099" s="2">
        <f>Table3[[#This Row],[FwdDiv]]/Table3[[#This Row],[SharePrice]]</f>
        <v>8.3654375343973578E-3</v>
      </c>
    </row>
    <row r="3100" spans="2:7" ht="16" x14ac:dyDescent="0.2">
      <c r="B3100" s="57">
        <v>40625</v>
      </c>
      <c r="C3100" s="56">
        <v>18</v>
      </c>
      <c r="D3100" s="56"/>
      <c r="E3100" s="56">
        <v>3.7999999999999999E-2</v>
      </c>
      <c r="F3100">
        <f>Table3[[#This Row],[DivPay]]*4</f>
        <v>0.152</v>
      </c>
      <c r="G3100" s="2">
        <f>Table3[[#This Row],[FwdDiv]]/Table3[[#This Row],[SharePrice]]</f>
        <v>8.4444444444444437E-3</v>
      </c>
    </row>
    <row r="3101" spans="2:7" ht="16" x14ac:dyDescent="0.2">
      <c r="B3101" s="57">
        <v>40624</v>
      </c>
      <c r="C3101" s="56">
        <v>17.899999999999999</v>
      </c>
      <c r="D3101" s="56"/>
      <c r="E3101" s="56">
        <v>3.7999999999999999E-2</v>
      </c>
      <c r="F3101">
        <f>Table3[[#This Row],[DivPay]]*4</f>
        <v>0.152</v>
      </c>
      <c r="G3101" s="2">
        <f>Table3[[#This Row],[FwdDiv]]/Table3[[#This Row],[SharePrice]]</f>
        <v>8.4916201117318443E-3</v>
      </c>
    </row>
    <row r="3102" spans="2:7" ht="16" x14ac:dyDescent="0.2">
      <c r="B3102" s="57">
        <v>40623</v>
      </c>
      <c r="C3102" s="56">
        <v>17.989999999999998</v>
      </c>
      <c r="D3102" s="56"/>
      <c r="E3102" s="56">
        <v>3.7999999999999999E-2</v>
      </c>
      <c r="F3102">
        <f>Table3[[#This Row],[DivPay]]*4</f>
        <v>0.152</v>
      </c>
      <c r="G3102" s="2">
        <f>Table3[[#This Row],[FwdDiv]]/Table3[[#This Row],[SharePrice]]</f>
        <v>8.4491384102279056E-3</v>
      </c>
    </row>
    <row r="3103" spans="2:7" ht="16" x14ac:dyDescent="0.2">
      <c r="B3103" s="57">
        <v>40620</v>
      </c>
      <c r="C3103" s="56">
        <v>17.86</v>
      </c>
      <c r="D3103" s="56"/>
      <c r="E3103" s="56">
        <v>3.7999999999999999E-2</v>
      </c>
      <c r="F3103">
        <f>Table3[[#This Row],[DivPay]]*4</f>
        <v>0.152</v>
      </c>
      <c r="G3103" s="2">
        <f>Table3[[#This Row],[FwdDiv]]/Table3[[#This Row],[SharePrice]]</f>
        <v>8.5106382978723406E-3</v>
      </c>
    </row>
    <row r="3104" spans="2:7" ht="16" x14ac:dyDescent="0.2">
      <c r="B3104" s="57">
        <v>40619</v>
      </c>
      <c r="C3104" s="56">
        <v>17.86</v>
      </c>
      <c r="D3104" s="56"/>
      <c r="E3104" s="56">
        <v>3.7999999999999999E-2</v>
      </c>
      <c r="F3104">
        <f>Table3[[#This Row],[DivPay]]*4</f>
        <v>0.152</v>
      </c>
      <c r="G3104" s="2">
        <f>Table3[[#This Row],[FwdDiv]]/Table3[[#This Row],[SharePrice]]</f>
        <v>8.5106382978723406E-3</v>
      </c>
    </row>
    <row r="3105" spans="2:7" ht="16" x14ac:dyDescent="0.2">
      <c r="B3105" s="57">
        <v>40618</v>
      </c>
      <c r="C3105" s="56">
        <v>17.739999999999998</v>
      </c>
      <c r="D3105" s="56"/>
      <c r="E3105" s="56">
        <v>3.7999999999999999E-2</v>
      </c>
      <c r="F3105">
        <f>Table3[[#This Row],[DivPay]]*4</f>
        <v>0.152</v>
      </c>
      <c r="G3105" s="2">
        <f>Table3[[#This Row],[FwdDiv]]/Table3[[#This Row],[SharePrice]]</f>
        <v>8.5682074408117252E-3</v>
      </c>
    </row>
    <row r="3106" spans="2:7" ht="16" x14ac:dyDescent="0.2">
      <c r="B3106" s="57">
        <v>40617</v>
      </c>
      <c r="C3106" s="56">
        <v>17.8</v>
      </c>
      <c r="D3106" s="56"/>
      <c r="E3106" s="56">
        <v>3.7999999999999999E-2</v>
      </c>
      <c r="F3106">
        <f>Table3[[#This Row],[DivPay]]*4</f>
        <v>0.152</v>
      </c>
      <c r="G3106" s="2">
        <f>Table3[[#This Row],[FwdDiv]]/Table3[[#This Row],[SharePrice]]</f>
        <v>8.5393258426966281E-3</v>
      </c>
    </row>
    <row r="3107" spans="2:7" ht="16" x14ac:dyDescent="0.2">
      <c r="B3107" s="57">
        <v>40616</v>
      </c>
      <c r="C3107" s="56">
        <v>17.97</v>
      </c>
      <c r="D3107" s="56"/>
      <c r="E3107" s="56">
        <v>3.7999999999999999E-2</v>
      </c>
      <c r="F3107">
        <f>Table3[[#This Row],[DivPay]]*4</f>
        <v>0.152</v>
      </c>
      <c r="G3107" s="2">
        <f>Table3[[#This Row],[FwdDiv]]/Table3[[#This Row],[SharePrice]]</f>
        <v>8.4585420144685595E-3</v>
      </c>
    </row>
    <row r="3108" spans="2:7" ht="16" x14ac:dyDescent="0.2">
      <c r="B3108" s="57">
        <v>40613</v>
      </c>
      <c r="C3108" s="56">
        <v>18.13</v>
      </c>
      <c r="D3108" s="56"/>
      <c r="E3108" s="56">
        <v>3.7999999999999999E-2</v>
      </c>
      <c r="F3108">
        <f>Table3[[#This Row],[DivPay]]*4</f>
        <v>0.152</v>
      </c>
      <c r="G3108" s="2">
        <f>Table3[[#This Row],[FwdDiv]]/Table3[[#This Row],[SharePrice]]</f>
        <v>8.3838940981798126E-3</v>
      </c>
    </row>
    <row r="3109" spans="2:7" ht="16" x14ac:dyDescent="0.2">
      <c r="B3109" s="57">
        <v>40612</v>
      </c>
      <c r="C3109" s="56">
        <v>17.850000000000001</v>
      </c>
      <c r="D3109" s="56"/>
      <c r="E3109" s="56">
        <v>3.7999999999999999E-2</v>
      </c>
      <c r="F3109">
        <f>Table3[[#This Row],[DivPay]]*4</f>
        <v>0.152</v>
      </c>
      <c r="G3109" s="2">
        <f>Table3[[#This Row],[FwdDiv]]/Table3[[#This Row],[SharePrice]]</f>
        <v>8.5154061624649856E-3</v>
      </c>
    </row>
    <row r="3110" spans="2:7" ht="16" x14ac:dyDescent="0.2">
      <c r="B3110" s="57">
        <v>40611</v>
      </c>
      <c r="C3110" s="56">
        <v>18.43</v>
      </c>
      <c r="D3110" s="56"/>
      <c r="E3110" s="56">
        <v>3.7999999999999999E-2</v>
      </c>
      <c r="F3110">
        <f>Table3[[#This Row],[DivPay]]*4</f>
        <v>0.152</v>
      </c>
      <c r="G3110" s="2">
        <f>Table3[[#This Row],[FwdDiv]]/Table3[[#This Row],[SharePrice]]</f>
        <v>8.2474226804123713E-3</v>
      </c>
    </row>
    <row r="3111" spans="2:7" ht="16" x14ac:dyDescent="0.2">
      <c r="B3111" s="57">
        <v>40610</v>
      </c>
      <c r="C3111" s="56">
        <v>18.54</v>
      </c>
      <c r="D3111" s="56"/>
      <c r="E3111" s="56">
        <v>3.7999999999999999E-2</v>
      </c>
      <c r="F3111">
        <f>Table3[[#This Row],[DivPay]]*4</f>
        <v>0.152</v>
      </c>
      <c r="G3111" s="2">
        <f>Table3[[#This Row],[FwdDiv]]/Table3[[#This Row],[SharePrice]]</f>
        <v>8.1984897518878105E-3</v>
      </c>
    </row>
    <row r="3112" spans="2:7" ht="16" x14ac:dyDescent="0.2">
      <c r="B3112" s="57">
        <v>40609</v>
      </c>
      <c r="C3112" s="56">
        <v>18.54</v>
      </c>
      <c r="D3112" s="56"/>
      <c r="E3112" s="56">
        <v>3.7999999999999999E-2</v>
      </c>
      <c r="F3112">
        <f>Table3[[#This Row],[DivPay]]*4</f>
        <v>0.152</v>
      </c>
      <c r="G3112" s="2">
        <f>Table3[[#This Row],[FwdDiv]]/Table3[[#This Row],[SharePrice]]</f>
        <v>8.1984897518878105E-3</v>
      </c>
    </row>
    <row r="3113" spans="2:7" ht="16" x14ac:dyDescent="0.2">
      <c r="B3113" s="57">
        <v>40606</v>
      </c>
      <c r="C3113" s="56">
        <v>18.670000000000002</v>
      </c>
      <c r="D3113" s="56"/>
      <c r="E3113" s="56">
        <v>3.7999999999999999E-2</v>
      </c>
      <c r="F3113">
        <f>Table3[[#This Row],[DivPay]]*4</f>
        <v>0.152</v>
      </c>
      <c r="G3113" s="2">
        <f>Table3[[#This Row],[FwdDiv]]/Table3[[#This Row],[SharePrice]]</f>
        <v>8.1414033208355649E-3</v>
      </c>
    </row>
    <row r="3114" spans="2:7" ht="16" x14ac:dyDescent="0.2">
      <c r="B3114" s="57">
        <v>40605</v>
      </c>
      <c r="C3114" s="56">
        <v>18.96</v>
      </c>
      <c r="D3114" s="56"/>
      <c r="E3114" s="56">
        <v>3.7999999999999999E-2</v>
      </c>
      <c r="F3114">
        <f>Table3[[#This Row],[DivPay]]*4</f>
        <v>0.152</v>
      </c>
      <c r="G3114" s="2">
        <f>Table3[[#This Row],[FwdDiv]]/Table3[[#This Row],[SharePrice]]</f>
        <v>8.0168776371308016E-3</v>
      </c>
    </row>
    <row r="3115" spans="2:7" ht="16" x14ac:dyDescent="0.2">
      <c r="B3115" s="57">
        <v>40604</v>
      </c>
      <c r="C3115" s="56">
        <v>18.489999999999998</v>
      </c>
      <c r="D3115" s="56"/>
      <c r="E3115" s="56">
        <v>3.7999999999999999E-2</v>
      </c>
      <c r="F3115">
        <f>Table3[[#This Row],[DivPay]]*4</f>
        <v>0.152</v>
      </c>
      <c r="G3115" s="2">
        <f>Table3[[#This Row],[FwdDiv]]/Table3[[#This Row],[SharePrice]]</f>
        <v>8.2206598161168199E-3</v>
      </c>
    </row>
    <row r="3116" spans="2:7" ht="16" x14ac:dyDescent="0.2">
      <c r="B3116" s="57">
        <v>40603</v>
      </c>
      <c r="C3116" s="56">
        <v>18.18</v>
      </c>
      <c r="D3116" s="56"/>
      <c r="E3116" s="56">
        <v>3.7999999999999999E-2</v>
      </c>
      <c r="F3116">
        <f>Table3[[#This Row],[DivPay]]*4</f>
        <v>0.152</v>
      </c>
      <c r="G3116" s="2">
        <f>Table3[[#This Row],[FwdDiv]]/Table3[[#This Row],[SharePrice]]</f>
        <v>8.3608360836083615E-3</v>
      </c>
    </row>
    <row r="3117" spans="2:7" ht="16" x14ac:dyDescent="0.2">
      <c r="B3117" s="57">
        <v>40602</v>
      </c>
      <c r="C3117" s="56">
        <v>18.260000000000002</v>
      </c>
      <c r="D3117" s="56"/>
      <c r="E3117" s="56">
        <v>3.7999999999999999E-2</v>
      </c>
      <c r="F3117">
        <f>Table3[[#This Row],[DivPay]]*4</f>
        <v>0.152</v>
      </c>
      <c r="G3117" s="2">
        <f>Table3[[#This Row],[FwdDiv]]/Table3[[#This Row],[SharePrice]]</f>
        <v>8.3242059145673588E-3</v>
      </c>
    </row>
    <row r="3118" spans="2:7" ht="16" x14ac:dyDescent="0.2">
      <c r="B3118" s="57">
        <v>40599</v>
      </c>
      <c r="C3118" s="56">
        <v>18.670000000000002</v>
      </c>
      <c r="D3118" s="56"/>
      <c r="E3118" s="56">
        <v>3.7999999999999999E-2</v>
      </c>
      <c r="F3118">
        <f>Table3[[#This Row],[DivPay]]*4</f>
        <v>0.152</v>
      </c>
      <c r="G3118" s="2">
        <f>Table3[[#This Row],[FwdDiv]]/Table3[[#This Row],[SharePrice]]</f>
        <v>8.1414033208355649E-3</v>
      </c>
    </row>
    <row r="3119" spans="2:7" ht="16" x14ac:dyDescent="0.2">
      <c r="B3119" s="57">
        <v>40598</v>
      </c>
      <c r="C3119" s="56">
        <v>18.48</v>
      </c>
      <c r="D3119" s="56"/>
      <c r="E3119" s="56">
        <v>3.7999999999999999E-2</v>
      </c>
      <c r="F3119">
        <f>Table3[[#This Row],[DivPay]]*4</f>
        <v>0.152</v>
      </c>
      <c r="G3119" s="2">
        <f>Table3[[#This Row],[FwdDiv]]/Table3[[#This Row],[SharePrice]]</f>
        <v>8.2251082251082255E-3</v>
      </c>
    </row>
    <row r="3120" spans="2:7" ht="16" x14ac:dyDescent="0.2">
      <c r="B3120" s="57">
        <v>40597</v>
      </c>
      <c r="C3120" s="56">
        <v>18.22</v>
      </c>
      <c r="D3120" s="56"/>
      <c r="E3120" s="56">
        <v>3.7999999999999999E-2</v>
      </c>
      <c r="F3120">
        <f>Table3[[#This Row],[DivPay]]*4</f>
        <v>0.152</v>
      </c>
      <c r="G3120" s="2">
        <f>Table3[[#This Row],[FwdDiv]]/Table3[[#This Row],[SharePrice]]</f>
        <v>8.3424807903402856E-3</v>
      </c>
    </row>
    <row r="3121" spans="2:7" ht="16" x14ac:dyDescent="0.2">
      <c r="B3121" s="57">
        <v>40596</v>
      </c>
      <c r="C3121" s="56">
        <v>18.440000000000001</v>
      </c>
      <c r="D3121" s="56"/>
      <c r="E3121" s="56">
        <v>3.7999999999999999E-2</v>
      </c>
      <c r="F3121">
        <f>Table3[[#This Row],[DivPay]]*4</f>
        <v>0.152</v>
      </c>
      <c r="G3121" s="2">
        <f>Table3[[#This Row],[FwdDiv]]/Table3[[#This Row],[SharePrice]]</f>
        <v>8.2429501084598684E-3</v>
      </c>
    </row>
    <row r="3122" spans="2:7" ht="16" x14ac:dyDescent="0.2">
      <c r="B3122" s="57">
        <v>40592</v>
      </c>
      <c r="C3122" s="56">
        <v>18.96</v>
      </c>
      <c r="D3122" s="56"/>
      <c r="E3122" s="56">
        <v>3.7999999999999999E-2</v>
      </c>
      <c r="F3122">
        <f>Table3[[#This Row],[DivPay]]*4</f>
        <v>0.152</v>
      </c>
      <c r="G3122" s="2">
        <f>Table3[[#This Row],[FwdDiv]]/Table3[[#This Row],[SharePrice]]</f>
        <v>8.0168776371308016E-3</v>
      </c>
    </row>
    <row r="3123" spans="2:7" ht="16" x14ac:dyDescent="0.2">
      <c r="B3123" s="57">
        <v>40591</v>
      </c>
      <c r="C3123" s="56">
        <v>19.04</v>
      </c>
      <c r="D3123" s="56"/>
      <c r="E3123" s="56">
        <v>3.7999999999999999E-2</v>
      </c>
      <c r="F3123">
        <f>Table3[[#This Row],[DivPay]]*4</f>
        <v>0.152</v>
      </c>
      <c r="G3123" s="2">
        <f>Table3[[#This Row],[FwdDiv]]/Table3[[#This Row],[SharePrice]]</f>
        <v>7.9831932773109238E-3</v>
      </c>
    </row>
    <row r="3124" spans="2:7" ht="16" x14ac:dyDescent="0.2">
      <c r="B3124" s="57">
        <v>40590</v>
      </c>
      <c r="C3124" s="56">
        <v>18.989999999999998</v>
      </c>
      <c r="D3124" s="56"/>
      <c r="E3124" s="56">
        <v>3.7999999999999999E-2</v>
      </c>
      <c r="F3124">
        <f>Table3[[#This Row],[DivPay]]*4</f>
        <v>0.152</v>
      </c>
      <c r="G3124" s="2">
        <f>Table3[[#This Row],[FwdDiv]]/Table3[[#This Row],[SharePrice]]</f>
        <v>8.0042127435492362E-3</v>
      </c>
    </row>
    <row r="3125" spans="2:7" ht="16" x14ac:dyDescent="0.2">
      <c r="B3125" s="57">
        <v>40589</v>
      </c>
      <c r="C3125" s="56">
        <v>18.899999999999999</v>
      </c>
      <c r="D3125" s="56"/>
      <c r="E3125" s="56">
        <v>3.7999999999999999E-2</v>
      </c>
      <c r="F3125">
        <f>Table3[[#This Row],[DivPay]]*4</f>
        <v>0.152</v>
      </c>
      <c r="G3125" s="2">
        <f>Table3[[#This Row],[FwdDiv]]/Table3[[#This Row],[SharePrice]]</f>
        <v>8.0423280423280435E-3</v>
      </c>
    </row>
    <row r="3126" spans="2:7" ht="16" x14ac:dyDescent="0.2">
      <c r="B3126" s="57">
        <v>40588</v>
      </c>
      <c r="C3126" s="56">
        <v>18.940000000000001</v>
      </c>
      <c r="D3126" s="56"/>
      <c r="E3126" s="56">
        <v>3.7999999999999999E-2</v>
      </c>
      <c r="F3126">
        <f>Table3[[#This Row],[DivPay]]*4</f>
        <v>0.152</v>
      </c>
      <c r="G3126" s="2">
        <f>Table3[[#This Row],[FwdDiv]]/Table3[[#This Row],[SharePrice]]</f>
        <v>8.0253431890179514E-3</v>
      </c>
    </row>
    <row r="3127" spans="2:7" ht="16" x14ac:dyDescent="0.2">
      <c r="B3127" s="57">
        <v>40585</v>
      </c>
      <c r="C3127" s="56">
        <v>18.73</v>
      </c>
      <c r="D3127" s="56"/>
      <c r="E3127" s="56">
        <v>3.7999999999999999E-2</v>
      </c>
      <c r="F3127">
        <f>Table3[[#This Row],[DivPay]]*4</f>
        <v>0.152</v>
      </c>
      <c r="G3127" s="2">
        <f>Table3[[#This Row],[FwdDiv]]/Table3[[#This Row],[SharePrice]]</f>
        <v>8.1153230112119591E-3</v>
      </c>
    </row>
    <row r="3128" spans="2:7" ht="16" x14ac:dyDescent="0.2">
      <c r="B3128" s="57">
        <v>40584</v>
      </c>
      <c r="C3128" s="56">
        <v>18.690000000000001</v>
      </c>
      <c r="D3128" s="56"/>
      <c r="E3128" s="56">
        <v>3.7999999999999999E-2</v>
      </c>
      <c r="F3128">
        <f>Table3[[#This Row],[DivPay]]*4</f>
        <v>0.152</v>
      </c>
      <c r="G3128" s="2">
        <f>Table3[[#This Row],[FwdDiv]]/Table3[[#This Row],[SharePrice]]</f>
        <v>8.1326912787586941E-3</v>
      </c>
    </row>
    <row r="3129" spans="2:7" ht="16" x14ac:dyDescent="0.2">
      <c r="B3129" s="57">
        <v>40583</v>
      </c>
      <c r="C3129" s="56">
        <v>18.32</v>
      </c>
      <c r="D3129" s="56">
        <v>3.7999999999999999E-2</v>
      </c>
      <c r="E3129" s="56">
        <v>3.7999999999999999E-2</v>
      </c>
      <c r="F3129">
        <f>Table3[[#This Row],[DivPay]]*4</f>
        <v>0.152</v>
      </c>
      <c r="G3129" s="2">
        <f>Table3[[#This Row],[FwdDiv]]/Table3[[#This Row],[SharePrice]]</f>
        <v>8.296943231441048E-3</v>
      </c>
    </row>
    <row r="3130" spans="2:7" ht="16" x14ac:dyDescent="0.2">
      <c r="B3130" s="57">
        <v>40582</v>
      </c>
      <c r="C3130" s="56">
        <v>18.64</v>
      </c>
      <c r="D3130" s="56"/>
      <c r="E3130" s="56">
        <v>3.7999999999999999E-2</v>
      </c>
      <c r="F3130">
        <f>Table3[[#This Row],[DivPay]]*4</f>
        <v>0.152</v>
      </c>
      <c r="G3130" s="2">
        <f>Table3[[#This Row],[FwdDiv]]/Table3[[#This Row],[SharePrice]]</f>
        <v>8.1545064377682407E-3</v>
      </c>
    </row>
    <row r="3131" spans="2:7" ht="16" x14ac:dyDescent="0.2">
      <c r="B3131" s="57">
        <v>40581</v>
      </c>
      <c r="C3131" s="56">
        <v>18.48</v>
      </c>
      <c r="D3131" s="56"/>
      <c r="E3131" s="56">
        <v>3.7999999999999999E-2</v>
      </c>
      <c r="F3131">
        <f>Table3[[#This Row],[DivPay]]*4</f>
        <v>0.152</v>
      </c>
      <c r="G3131" s="2">
        <f>Table3[[#This Row],[FwdDiv]]/Table3[[#This Row],[SharePrice]]</f>
        <v>8.2251082251082255E-3</v>
      </c>
    </row>
    <row r="3132" spans="2:7" ht="16" x14ac:dyDescent="0.2">
      <c r="B3132" s="57">
        <v>40578</v>
      </c>
      <c r="C3132" s="56">
        <v>18.23</v>
      </c>
      <c r="D3132" s="56"/>
      <c r="E3132" s="56">
        <v>3.7999999999999999E-2</v>
      </c>
      <c r="F3132">
        <f>Table3[[#This Row],[DivPay]]*4</f>
        <v>0.152</v>
      </c>
      <c r="G3132" s="2">
        <f>Table3[[#This Row],[FwdDiv]]/Table3[[#This Row],[SharePrice]]</f>
        <v>8.3379045529347225E-3</v>
      </c>
    </row>
    <row r="3133" spans="2:7" ht="16" x14ac:dyDescent="0.2">
      <c r="B3133" s="57">
        <v>40577</v>
      </c>
      <c r="C3133" s="56">
        <v>17.91</v>
      </c>
      <c r="D3133" s="56"/>
      <c r="E3133" s="56">
        <v>3.7999999999999999E-2</v>
      </c>
      <c r="F3133">
        <f>Table3[[#This Row],[DivPay]]*4</f>
        <v>0.152</v>
      </c>
      <c r="G3133" s="2">
        <f>Table3[[#This Row],[FwdDiv]]/Table3[[#This Row],[SharePrice]]</f>
        <v>8.4868788386376331E-3</v>
      </c>
    </row>
    <row r="3134" spans="2:7" ht="16" x14ac:dyDescent="0.2">
      <c r="B3134" s="57">
        <v>40576</v>
      </c>
      <c r="C3134" s="56">
        <v>18.02</v>
      </c>
      <c r="D3134" s="56"/>
      <c r="E3134" s="56">
        <v>3.7999999999999999E-2</v>
      </c>
      <c r="F3134">
        <f>Table3[[#This Row],[DivPay]]*4</f>
        <v>0.152</v>
      </c>
      <c r="G3134" s="2">
        <f>Table3[[#This Row],[FwdDiv]]/Table3[[#This Row],[SharePrice]]</f>
        <v>8.4350721420643725E-3</v>
      </c>
    </row>
    <row r="3135" spans="2:7" ht="16" x14ac:dyDescent="0.2">
      <c r="B3135" s="57">
        <v>40575</v>
      </c>
      <c r="C3135" s="56">
        <v>17.68</v>
      </c>
      <c r="D3135" s="56"/>
      <c r="E3135" s="56">
        <v>3.7999999999999999E-2</v>
      </c>
      <c r="F3135">
        <f>Table3[[#This Row],[DivPay]]*4</f>
        <v>0.152</v>
      </c>
      <c r="G3135" s="2">
        <f>Table3[[#This Row],[FwdDiv]]/Table3[[#This Row],[SharePrice]]</f>
        <v>8.5972850678733038E-3</v>
      </c>
    </row>
    <row r="3136" spans="2:7" ht="16" x14ac:dyDescent="0.2">
      <c r="B3136" s="57">
        <v>40574</v>
      </c>
      <c r="C3136" s="56">
        <v>17.46</v>
      </c>
      <c r="D3136" s="56"/>
      <c r="E3136" s="56">
        <v>3.7999999999999999E-2</v>
      </c>
      <c r="F3136">
        <f>Table3[[#This Row],[DivPay]]*4</f>
        <v>0.152</v>
      </c>
      <c r="G3136" s="2">
        <f>Table3[[#This Row],[FwdDiv]]/Table3[[#This Row],[SharePrice]]</f>
        <v>8.7056128293241681E-3</v>
      </c>
    </row>
    <row r="3137" spans="2:7" ht="16" x14ac:dyDescent="0.2">
      <c r="B3137" s="57">
        <v>40571</v>
      </c>
      <c r="C3137" s="56">
        <v>17.37</v>
      </c>
      <c r="D3137" s="56"/>
      <c r="E3137" s="56">
        <v>3.7999999999999999E-2</v>
      </c>
      <c r="F3137">
        <f>Table3[[#This Row],[DivPay]]*4</f>
        <v>0.152</v>
      </c>
      <c r="G3137" s="2">
        <f>Table3[[#This Row],[FwdDiv]]/Table3[[#This Row],[SharePrice]]</f>
        <v>8.7507196315486455E-3</v>
      </c>
    </row>
    <row r="3138" spans="2:7" ht="16" x14ac:dyDescent="0.2">
      <c r="B3138" s="57">
        <v>40570</v>
      </c>
      <c r="C3138" s="56">
        <v>17.649999999999999</v>
      </c>
      <c r="D3138" s="56"/>
      <c r="E3138" s="56">
        <v>3.7999999999999999E-2</v>
      </c>
      <c r="F3138">
        <f>Table3[[#This Row],[DivPay]]*4</f>
        <v>0.152</v>
      </c>
      <c r="G3138" s="2">
        <f>Table3[[#This Row],[FwdDiv]]/Table3[[#This Row],[SharePrice]]</f>
        <v>8.6118980169971673E-3</v>
      </c>
    </row>
    <row r="3139" spans="2:7" ht="16" x14ac:dyDescent="0.2">
      <c r="B3139" s="57">
        <v>40569</v>
      </c>
      <c r="C3139" s="56">
        <v>17.75</v>
      </c>
      <c r="D3139" s="56"/>
      <c r="E3139" s="56">
        <v>3.7999999999999999E-2</v>
      </c>
      <c r="F3139">
        <f>Table3[[#This Row],[DivPay]]*4</f>
        <v>0.152</v>
      </c>
      <c r="G3139" s="2">
        <f>Table3[[#This Row],[FwdDiv]]/Table3[[#This Row],[SharePrice]]</f>
        <v>8.5633802816901406E-3</v>
      </c>
    </row>
    <row r="3140" spans="2:7" ht="16" x14ac:dyDescent="0.2">
      <c r="B3140" s="57">
        <v>40568</v>
      </c>
      <c r="C3140" s="56">
        <v>17.899999999999999</v>
      </c>
      <c r="D3140" s="56"/>
      <c r="E3140" s="56">
        <v>3.7999999999999999E-2</v>
      </c>
      <c r="F3140">
        <f>Table3[[#This Row],[DivPay]]*4</f>
        <v>0.152</v>
      </c>
      <c r="G3140" s="2">
        <f>Table3[[#This Row],[FwdDiv]]/Table3[[#This Row],[SharePrice]]</f>
        <v>8.4916201117318443E-3</v>
      </c>
    </row>
    <row r="3141" spans="2:7" ht="16" x14ac:dyDescent="0.2">
      <c r="B3141" s="57">
        <v>40567</v>
      </c>
      <c r="C3141" s="56">
        <v>17.95</v>
      </c>
      <c r="D3141" s="56"/>
      <c r="E3141" s="56">
        <v>3.7999999999999999E-2</v>
      </c>
      <c r="F3141">
        <f>Table3[[#This Row],[DivPay]]*4</f>
        <v>0.152</v>
      </c>
      <c r="G3141" s="2">
        <f>Table3[[#This Row],[FwdDiv]]/Table3[[#This Row],[SharePrice]]</f>
        <v>8.4679665738161564E-3</v>
      </c>
    </row>
    <row r="3142" spans="2:7" ht="16" x14ac:dyDescent="0.2">
      <c r="B3142" s="57">
        <v>40564</v>
      </c>
      <c r="C3142" s="56">
        <v>17.54</v>
      </c>
      <c r="D3142" s="56"/>
      <c r="E3142" s="56">
        <v>3.7999999999999999E-2</v>
      </c>
      <c r="F3142">
        <f>Table3[[#This Row],[DivPay]]*4</f>
        <v>0.152</v>
      </c>
      <c r="G3142" s="2">
        <f>Table3[[#This Row],[FwdDiv]]/Table3[[#This Row],[SharePrice]]</f>
        <v>8.6659064994298752E-3</v>
      </c>
    </row>
    <row r="3143" spans="2:7" ht="16" x14ac:dyDescent="0.2">
      <c r="B3143" s="57">
        <v>40563</v>
      </c>
      <c r="C3143" s="56">
        <v>17.670000000000002</v>
      </c>
      <c r="D3143" s="56"/>
      <c r="E3143" s="56">
        <v>3.7999999999999999E-2</v>
      </c>
      <c r="F3143">
        <f>Table3[[#This Row],[DivPay]]*4</f>
        <v>0.152</v>
      </c>
      <c r="G3143" s="2">
        <f>Table3[[#This Row],[FwdDiv]]/Table3[[#This Row],[SharePrice]]</f>
        <v>8.6021505376344069E-3</v>
      </c>
    </row>
    <row r="3144" spans="2:7" ht="16" x14ac:dyDescent="0.2">
      <c r="B3144" s="57">
        <v>40562</v>
      </c>
      <c r="C3144" s="56">
        <v>17.28</v>
      </c>
      <c r="D3144" s="56"/>
      <c r="E3144" s="56">
        <v>3.7999999999999999E-2</v>
      </c>
      <c r="F3144">
        <f>Table3[[#This Row],[DivPay]]*4</f>
        <v>0.152</v>
      </c>
      <c r="G3144" s="2">
        <f>Table3[[#This Row],[FwdDiv]]/Table3[[#This Row],[SharePrice]]</f>
        <v>8.7962962962962951E-3</v>
      </c>
    </row>
    <row r="3145" spans="2:7" ht="16" x14ac:dyDescent="0.2">
      <c r="B3145" s="57">
        <v>40561</v>
      </c>
      <c r="C3145" s="56">
        <v>17.8</v>
      </c>
      <c r="D3145" s="56"/>
      <c r="E3145" s="56">
        <v>3.7999999999999999E-2</v>
      </c>
      <c r="F3145">
        <f>Table3[[#This Row],[DivPay]]*4</f>
        <v>0.152</v>
      </c>
      <c r="G3145" s="2">
        <f>Table3[[#This Row],[FwdDiv]]/Table3[[#This Row],[SharePrice]]</f>
        <v>8.5393258426966281E-3</v>
      </c>
    </row>
    <row r="3146" spans="2:7" ht="16" x14ac:dyDescent="0.2">
      <c r="B3146" s="57">
        <v>40557</v>
      </c>
      <c r="C3146" s="56">
        <v>17.78</v>
      </c>
      <c r="D3146" s="56"/>
      <c r="E3146" s="56">
        <v>3.7999999999999999E-2</v>
      </c>
      <c r="F3146">
        <f>Table3[[#This Row],[DivPay]]*4</f>
        <v>0.152</v>
      </c>
      <c r="G3146" s="2">
        <f>Table3[[#This Row],[FwdDiv]]/Table3[[#This Row],[SharePrice]]</f>
        <v>8.5489313835770513E-3</v>
      </c>
    </row>
    <row r="3147" spans="2:7" ht="16" x14ac:dyDescent="0.2">
      <c r="B3147" s="57">
        <v>40556</v>
      </c>
      <c r="C3147" s="56">
        <v>17.79</v>
      </c>
      <c r="D3147" s="56"/>
      <c r="E3147" s="56">
        <v>3.7999999999999999E-2</v>
      </c>
      <c r="F3147">
        <f>Table3[[#This Row],[DivPay]]*4</f>
        <v>0.152</v>
      </c>
      <c r="G3147" s="2">
        <f>Table3[[#This Row],[FwdDiv]]/Table3[[#This Row],[SharePrice]]</f>
        <v>8.5441259134345134E-3</v>
      </c>
    </row>
    <row r="3148" spans="2:7" ht="16" x14ac:dyDescent="0.2">
      <c r="B3148" s="57">
        <v>40555</v>
      </c>
      <c r="C3148" s="56">
        <v>18.149999999999999</v>
      </c>
      <c r="D3148" s="56"/>
      <c r="E3148" s="56">
        <v>3.7999999999999999E-2</v>
      </c>
      <c r="F3148">
        <f>Table3[[#This Row],[DivPay]]*4</f>
        <v>0.152</v>
      </c>
      <c r="G3148" s="2">
        <f>Table3[[#This Row],[FwdDiv]]/Table3[[#This Row],[SharePrice]]</f>
        <v>8.3746556473829198E-3</v>
      </c>
    </row>
    <row r="3149" spans="2:7" ht="16" x14ac:dyDescent="0.2">
      <c r="B3149" s="57">
        <v>40554</v>
      </c>
      <c r="C3149" s="56">
        <v>17.97</v>
      </c>
      <c r="D3149" s="56"/>
      <c r="E3149" s="56">
        <v>3.7999999999999999E-2</v>
      </c>
      <c r="F3149">
        <f>Table3[[#This Row],[DivPay]]*4</f>
        <v>0.152</v>
      </c>
      <c r="G3149" s="2">
        <f>Table3[[#This Row],[FwdDiv]]/Table3[[#This Row],[SharePrice]]</f>
        <v>8.4585420144685595E-3</v>
      </c>
    </row>
    <row r="3150" spans="2:7" ht="16" x14ac:dyDescent="0.2">
      <c r="B3150" s="57">
        <v>40553</v>
      </c>
      <c r="C3150" s="56">
        <v>17.95</v>
      </c>
      <c r="D3150" s="56"/>
      <c r="E3150" s="56">
        <v>3.7999999999999999E-2</v>
      </c>
      <c r="F3150">
        <f>Table3[[#This Row],[DivPay]]*4</f>
        <v>0.152</v>
      </c>
      <c r="G3150" s="2">
        <f>Table3[[#This Row],[FwdDiv]]/Table3[[#This Row],[SharePrice]]</f>
        <v>8.4679665738161564E-3</v>
      </c>
    </row>
    <row r="3151" spans="2:7" ht="16" x14ac:dyDescent="0.2">
      <c r="B3151" s="57">
        <v>40550</v>
      </c>
      <c r="C3151" s="56">
        <v>18.239999999999998</v>
      </c>
      <c r="D3151" s="56"/>
      <c r="E3151" s="56">
        <v>3.7999999999999999E-2</v>
      </c>
      <c r="F3151">
        <f>Table3[[#This Row],[DivPay]]*4</f>
        <v>0.152</v>
      </c>
      <c r="G3151" s="2">
        <f>Table3[[#This Row],[FwdDiv]]/Table3[[#This Row],[SharePrice]]</f>
        <v>8.3333333333333332E-3</v>
      </c>
    </row>
    <row r="3152" spans="2:7" ht="16" x14ac:dyDescent="0.2">
      <c r="B3152" s="57">
        <v>40549</v>
      </c>
      <c r="C3152" s="56">
        <v>18.29</v>
      </c>
      <c r="D3152" s="56"/>
      <c r="E3152" s="56">
        <v>3.7999999999999999E-2</v>
      </c>
      <c r="F3152">
        <f>Table3[[#This Row],[DivPay]]*4</f>
        <v>0.152</v>
      </c>
      <c r="G3152" s="2">
        <f>Table3[[#This Row],[FwdDiv]]/Table3[[#This Row],[SharePrice]]</f>
        <v>8.3105522143247686E-3</v>
      </c>
    </row>
    <row r="3153" spans="2:7" ht="16" x14ac:dyDescent="0.2">
      <c r="B3153" s="57">
        <v>40548</v>
      </c>
      <c r="C3153" s="56">
        <v>18.02</v>
      </c>
      <c r="D3153" s="56"/>
      <c r="E3153" s="56">
        <v>3.7999999999999999E-2</v>
      </c>
      <c r="F3153">
        <f>Table3[[#This Row],[DivPay]]*4</f>
        <v>0.152</v>
      </c>
      <c r="G3153" s="2">
        <f>Table3[[#This Row],[FwdDiv]]/Table3[[#This Row],[SharePrice]]</f>
        <v>8.4350721420643725E-3</v>
      </c>
    </row>
    <row r="3154" spans="2:7" ht="16" x14ac:dyDescent="0.2">
      <c r="B3154" s="57">
        <v>40547</v>
      </c>
      <c r="C3154" s="56">
        <v>17.649999999999999</v>
      </c>
      <c r="D3154" s="56"/>
      <c r="E3154" s="56">
        <v>3.7999999999999999E-2</v>
      </c>
      <c r="F3154">
        <f>Table3[[#This Row],[DivPay]]*4</f>
        <v>0.152</v>
      </c>
      <c r="G3154" s="2">
        <f>Table3[[#This Row],[FwdDiv]]/Table3[[#This Row],[SharePrice]]</f>
        <v>8.6118980169971673E-3</v>
      </c>
    </row>
    <row r="3155" spans="2:7" ht="16" x14ac:dyDescent="0.2">
      <c r="B3155" s="57">
        <v>40546</v>
      </c>
      <c r="C3155" s="56">
        <v>17.63</v>
      </c>
      <c r="D3155" s="56"/>
      <c r="E3155" s="56">
        <v>3.7999999999999999E-2</v>
      </c>
      <c r="F3155">
        <f>Table3[[#This Row],[DivPay]]*4</f>
        <v>0.152</v>
      </c>
      <c r="G3155" s="2">
        <f>Table3[[#This Row],[FwdDiv]]/Table3[[#This Row],[SharePrice]]</f>
        <v>8.621667612024958E-3</v>
      </c>
    </row>
    <row r="3156" spans="2:7" ht="16" x14ac:dyDescent="0.2">
      <c r="B3156" s="57">
        <v>40543</v>
      </c>
      <c r="C3156" s="56">
        <v>17.600000000000001</v>
      </c>
      <c r="D3156" s="56"/>
      <c r="E3156" s="56">
        <v>3.7999999999999999E-2</v>
      </c>
      <c r="F3156">
        <f>Table3[[#This Row],[DivPay]]*4</f>
        <v>0.152</v>
      </c>
      <c r="G3156" s="2">
        <f>Table3[[#This Row],[FwdDiv]]/Table3[[#This Row],[SharePrice]]</f>
        <v>8.6363636363636347E-3</v>
      </c>
    </row>
    <row r="3157" spans="2:7" ht="16" x14ac:dyDescent="0.2">
      <c r="B3157" s="57">
        <v>40542</v>
      </c>
      <c r="C3157" s="56">
        <v>17.57</v>
      </c>
      <c r="D3157" s="56"/>
      <c r="E3157" s="56">
        <v>3.7999999999999999E-2</v>
      </c>
      <c r="F3157">
        <f>Table3[[#This Row],[DivPay]]*4</f>
        <v>0.152</v>
      </c>
      <c r="G3157" s="2">
        <f>Table3[[#This Row],[FwdDiv]]/Table3[[#This Row],[SharePrice]]</f>
        <v>8.6511098463289693E-3</v>
      </c>
    </row>
    <row r="3158" spans="2:7" ht="16" x14ac:dyDescent="0.2">
      <c r="B3158" s="57">
        <v>40541</v>
      </c>
      <c r="C3158" s="56">
        <v>17.649999999999999</v>
      </c>
      <c r="D3158" s="56"/>
      <c r="E3158" s="56">
        <v>3.7999999999999999E-2</v>
      </c>
      <c r="F3158">
        <f>Table3[[#This Row],[DivPay]]*4</f>
        <v>0.152</v>
      </c>
      <c r="G3158" s="2">
        <f>Table3[[#This Row],[FwdDiv]]/Table3[[#This Row],[SharePrice]]</f>
        <v>8.6118980169971673E-3</v>
      </c>
    </row>
    <row r="3159" spans="2:7" ht="16" x14ac:dyDescent="0.2">
      <c r="B3159" s="57">
        <v>40540</v>
      </c>
      <c r="C3159" s="56">
        <v>17.68</v>
      </c>
      <c r="D3159" s="56"/>
      <c r="E3159" s="56">
        <v>3.7999999999999999E-2</v>
      </c>
      <c r="F3159">
        <f>Table3[[#This Row],[DivPay]]*4</f>
        <v>0.152</v>
      </c>
      <c r="G3159" s="2">
        <f>Table3[[#This Row],[FwdDiv]]/Table3[[#This Row],[SharePrice]]</f>
        <v>8.5972850678733038E-3</v>
      </c>
    </row>
    <row r="3160" spans="2:7" ht="16" x14ac:dyDescent="0.2">
      <c r="B3160" s="57">
        <v>40539</v>
      </c>
      <c r="C3160" s="56">
        <v>17.7</v>
      </c>
      <c r="D3160" s="56"/>
      <c r="E3160" s="56">
        <v>3.7999999999999999E-2</v>
      </c>
      <c r="F3160">
        <f>Table3[[#This Row],[DivPay]]*4</f>
        <v>0.152</v>
      </c>
      <c r="G3160" s="2">
        <f>Table3[[#This Row],[FwdDiv]]/Table3[[#This Row],[SharePrice]]</f>
        <v>8.5875706214689259E-3</v>
      </c>
    </row>
    <row r="3161" spans="2:7" ht="16" x14ac:dyDescent="0.2">
      <c r="B3161" s="57">
        <v>40535</v>
      </c>
      <c r="C3161" s="56">
        <v>17.18</v>
      </c>
      <c r="D3161" s="56"/>
      <c r="E3161" s="56">
        <v>3.7999999999999999E-2</v>
      </c>
      <c r="F3161">
        <f>Table3[[#This Row],[DivPay]]*4</f>
        <v>0.152</v>
      </c>
      <c r="G3161" s="2">
        <f>Table3[[#This Row],[FwdDiv]]/Table3[[#This Row],[SharePrice]]</f>
        <v>8.8474970896391149E-3</v>
      </c>
    </row>
    <row r="3162" spans="2:7" ht="16" x14ac:dyDescent="0.2">
      <c r="B3162" s="57">
        <v>40534</v>
      </c>
      <c r="C3162" s="56">
        <v>17.14</v>
      </c>
      <c r="D3162" s="56"/>
      <c r="E3162" s="56">
        <v>3.7999999999999999E-2</v>
      </c>
      <c r="F3162">
        <f>Table3[[#This Row],[DivPay]]*4</f>
        <v>0.152</v>
      </c>
      <c r="G3162" s="2">
        <f>Table3[[#This Row],[FwdDiv]]/Table3[[#This Row],[SharePrice]]</f>
        <v>8.868144690781796E-3</v>
      </c>
    </row>
    <row r="3163" spans="2:7" ht="16" x14ac:dyDescent="0.2">
      <c r="B3163" s="57">
        <v>40533</v>
      </c>
      <c r="C3163" s="56">
        <v>17.010000000000002</v>
      </c>
      <c r="D3163" s="56"/>
      <c r="E3163" s="56">
        <v>3.7999999999999999E-2</v>
      </c>
      <c r="F3163">
        <f>Table3[[#This Row],[DivPay]]*4</f>
        <v>0.152</v>
      </c>
      <c r="G3163" s="2">
        <f>Table3[[#This Row],[FwdDiv]]/Table3[[#This Row],[SharePrice]]</f>
        <v>8.9359200470311567E-3</v>
      </c>
    </row>
    <row r="3164" spans="2:7" ht="16" x14ac:dyDescent="0.2">
      <c r="B3164" s="57">
        <v>40532</v>
      </c>
      <c r="C3164" s="56">
        <v>17</v>
      </c>
      <c r="D3164" s="56"/>
      <c r="E3164" s="56">
        <v>3.7999999999999999E-2</v>
      </c>
      <c r="F3164">
        <f>Table3[[#This Row],[DivPay]]*4</f>
        <v>0.152</v>
      </c>
      <c r="G3164" s="2">
        <f>Table3[[#This Row],[FwdDiv]]/Table3[[#This Row],[SharePrice]]</f>
        <v>8.9411764705882354E-3</v>
      </c>
    </row>
    <row r="3165" spans="2:7" ht="16" x14ac:dyDescent="0.2">
      <c r="B3165" s="57">
        <v>40529</v>
      </c>
      <c r="C3165" s="56">
        <v>16.73</v>
      </c>
      <c r="D3165" s="56"/>
      <c r="E3165" s="56">
        <v>3.7999999999999999E-2</v>
      </c>
      <c r="F3165">
        <f>Table3[[#This Row],[DivPay]]*4</f>
        <v>0.152</v>
      </c>
      <c r="G3165" s="2">
        <f>Table3[[#This Row],[FwdDiv]]/Table3[[#This Row],[SharePrice]]</f>
        <v>9.0854751942618054E-3</v>
      </c>
    </row>
    <row r="3166" spans="2:7" ht="16" x14ac:dyDescent="0.2">
      <c r="B3166" s="57">
        <v>40528</v>
      </c>
      <c r="C3166" s="56">
        <v>16.8</v>
      </c>
      <c r="D3166" s="56"/>
      <c r="E3166" s="56">
        <v>3.7999999999999999E-2</v>
      </c>
      <c r="F3166">
        <f>Table3[[#This Row],[DivPay]]*4</f>
        <v>0.152</v>
      </c>
      <c r="G3166" s="2">
        <f>Table3[[#This Row],[FwdDiv]]/Table3[[#This Row],[SharePrice]]</f>
        <v>9.0476190476190474E-3</v>
      </c>
    </row>
    <row r="3167" spans="2:7" ht="16" x14ac:dyDescent="0.2">
      <c r="B3167" s="57">
        <v>40527</v>
      </c>
      <c r="C3167" s="56">
        <v>19.239999999999998</v>
      </c>
      <c r="D3167" s="56"/>
      <c r="E3167" s="56">
        <v>3.7999999999999999E-2</v>
      </c>
      <c r="F3167">
        <f>Table3[[#This Row],[DivPay]]*4</f>
        <v>0.152</v>
      </c>
      <c r="G3167" s="2">
        <f>Table3[[#This Row],[FwdDiv]]/Table3[[#This Row],[SharePrice]]</f>
        <v>7.9002079002079006E-3</v>
      </c>
    </row>
    <row r="3168" spans="2:7" ht="16" x14ac:dyDescent="0.2">
      <c r="B3168" s="57">
        <v>40526</v>
      </c>
      <c r="C3168" s="56">
        <v>20.16</v>
      </c>
      <c r="D3168" s="56"/>
      <c r="E3168" s="56">
        <v>3.7999999999999999E-2</v>
      </c>
      <c r="F3168">
        <f>Table3[[#This Row],[DivPay]]*4</f>
        <v>0.152</v>
      </c>
      <c r="G3168" s="2">
        <f>Table3[[#This Row],[FwdDiv]]/Table3[[#This Row],[SharePrice]]</f>
        <v>7.5396825396825398E-3</v>
      </c>
    </row>
    <row r="3169" spans="2:7" ht="16" x14ac:dyDescent="0.2">
      <c r="B3169" s="57">
        <v>40525</v>
      </c>
      <c r="C3169" s="56">
        <v>20.22</v>
      </c>
      <c r="D3169" s="56"/>
      <c r="E3169" s="56">
        <v>3.7999999999999999E-2</v>
      </c>
      <c r="F3169">
        <f>Table3[[#This Row],[DivPay]]*4</f>
        <v>0.152</v>
      </c>
      <c r="G3169" s="2">
        <f>Table3[[#This Row],[FwdDiv]]/Table3[[#This Row],[SharePrice]]</f>
        <v>7.5173095944609299E-3</v>
      </c>
    </row>
    <row r="3170" spans="2:7" ht="16" x14ac:dyDescent="0.2">
      <c r="B3170" s="57">
        <v>40522</v>
      </c>
      <c r="C3170" s="56">
        <v>20.05</v>
      </c>
      <c r="D3170" s="56"/>
      <c r="E3170" s="56">
        <v>3.7999999999999999E-2</v>
      </c>
      <c r="F3170">
        <f>Table3[[#This Row],[DivPay]]*4</f>
        <v>0.152</v>
      </c>
      <c r="G3170" s="2">
        <f>Table3[[#This Row],[FwdDiv]]/Table3[[#This Row],[SharePrice]]</f>
        <v>7.5810473815461346E-3</v>
      </c>
    </row>
    <row r="3171" spans="2:7" ht="16" x14ac:dyDescent="0.2">
      <c r="B3171" s="57">
        <v>40521</v>
      </c>
      <c r="C3171" s="56">
        <v>19.78</v>
      </c>
      <c r="D3171" s="56"/>
      <c r="E3171" s="56">
        <v>3.7999999999999999E-2</v>
      </c>
      <c r="F3171">
        <f>Table3[[#This Row],[DivPay]]*4</f>
        <v>0.152</v>
      </c>
      <c r="G3171" s="2">
        <f>Table3[[#This Row],[FwdDiv]]/Table3[[#This Row],[SharePrice]]</f>
        <v>7.6845298281092008E-3</v>
      </c>
    </row>
    <row r="3172" spans="2:7" ht="16" x14ac:dyDescent="0.2">
      <c r="B3172" s="57">
        <v>40520</v>
      </c>
      <c r="C3172" s="56">
        <v>19.489999999999998</v>
      </c>
      <c r="D3172" s="56"/>
      <c r="E3172" s="56">
        <v>3.7999999999999999E-2</v>
      </c>
      <c r="F3172">
        <f>Table3[[#This Row],[DivPay]]*4</f>
        <v>0.152</v>
      </c>
      <c r="G3172" s="2">
        <f>Table3[[#This Row],[FwdDiv]]/Table3[[#This Row],[SharePrice]]</f>
        <v>7.7988712160082093E-3</v>
      </c>
    </row>
    <row r="3173" spans="2:7" ht="16" x14ac:dyDescent="0.2">
      <c r="B3173" s="57">
        <v>40519</v>
      </c>
      <c r="C3173" s="56">
        <v>19.22</v>
      </c>
      <c r="D3173" s="56"/>
      <c r="E3173" s="56">
        <v>3.7999999999999999E-2</v>
      </c>
      <c r="F3173">
        <f>Table3[[#This Row],[DivPay]]*4</f>
        <v>0.152</v>
      </c>
      <c r="G3173" s="2">
        <f>Table3[[#This Row],[FwdDiv]]/Table3[[#This Row],[SharePrice]]</f>
        <v>7.9084287200832468E-3</v>
      </c>
    </row>
    <row r="3174" spans="2:7" ht="16" x14ac:dyDescent="0.2">
      <c r="B3174" s="57">
        <v>40518</v>
      </c>
      <c r="C3174" s="56">
        <v>19.579999999999998</v>
      </c>
      <c r="D3174" s="56"/>
      <c r="E3174" s="56">
        <v>3.7999999999999999E-2</v>
      </c>
      <c r="F3174">
        <f>Table3[[#This Row],[DivPay]]*4</f>
        <v>0.152</v>
      </c>
      <c r="G3174" s="2">
        <f>Table3[[#This Row],[FwdDiv]]/Table3[[#This Row],[SharePrice]]</f>
        <v>7.7630234933605729E-3</v>
      </c>
    </row>
    <row r="3175" spans="2:7" ht="16" x14ac:dyDescent="0.2">
      <c r="B3175" s="57">
        <v>40515</v>
      </c>
      <c r="C3175" s="56">
        <v>19.34</v>
      </c>
      <c r="D3175" s="56"/>
      <c r="E3175" s="56">
        <v>3.7999999999999999E-2</v>
      </c>
      <c r="F3175">
        <f>Table3[[#This Row],[DivPay]]*4</f>
        <v>0.152</v>
      </c>
      <c r="G3175" s="2">
        <f>Table3[[#This Row],[FwdDiv]]/Table3[[#This Row],[SharePrice]]</f>
        <v>7.8593588417786974E-3</v>
      </c>
    </row>
    <row r="3176" spans="2:7" ht="16" x14ac:dyDescent="0.2">
      <c r="B3176" s="57">
        <v>40514</v>
      </c>
      <c r="C3176" s="56">
        <v>19.25</v>
      </c>
      <c r="D3176" s="56"/>
      <c r="E3176" s="56">
        <v>3.7999999999999999E-2</v>
      </c>
      <c r="F3176">
        <f>Table3[[#This Row],[DivPay]]*4</f>
        <v>0.152</v>
      </c>
      <c r="G3176" s="2">
        <f>Table3[[#This Row],[FwdDiv]]/Table3[[#This Row],[SharePrice]]</f>
        <v>7.8961038961038958E-3</v>
      </c>
    </row>
    <row r="3177" spans="2:7" ht="16" x14ac:dyDescent="0.2">
      <c r="B3177" s="57">
        <v>40513</v>
      </c>
      <c r="C3177" s="56">
        <v>18.809999999999999</v>
      </c>
      <c r="D3177" s="56"/>
      <c r="E3177" s="56">
        <v>3.7999999999999999E-2</v>
      </c>
      <c r="F3177">
        <f>Table3[[#This Row],[DivPay]]*4</f>
        <v>0.152</v>
      </c>
      <c r="G3177" s="2">
        <f>Table3[[#This Row],[FwdDiv]]/Table3[[#This Row],[SharePrice]]</f>
        <v>8.0808080808080808E-3</v>
      </c>
    </row>
    <row r="3178" spans="2:7" ht="16" x14ac:dyDescent="0.2">
      <c r="B3178" s="57">
        <v>40512</v>
      </c>
      <c r="C3178" s="56">
        <v>18.46</v>
      </c>
      <c r="D3178" s="56"/>
      <c r="E3178" s="56">
        <v>3.7999999999999999E-2</v>
      </c>
      <c r="F3178">
        <f>Table3[[#This Row],[DivPay]]*4</f>
        <v>0.152</v>
      </c>
      <c r="G3178" s="2">
        <f>Table3[[#This Row],[FwdDiv]]/Table3[[#This Row],[SharePrice]]</f>
        <v>8.2340195016251342E-3</v>
      </c>
    </row>
    <row r="3179" spans="2:7" ht="16" x14ac:dyDescent="0.2">
      <c r="B3179" s="57">
        <v>40511</v>
      </c>
      <c r="C3179" s="56">
        <v>18.55</v>
      </c>
      <c r="D3179" s="56"/>
      <c r="E3179" s="56">
        <v>3.7999999999999999E-2</v>
      </c>
      <c r="F3179">
        <f>Table3[[#This Row],[DivPay]]*4</f>
        <v>0.152</v>
      </c>
      <c r="G3179" s="2">
        <f>Table3[[#This Row],[FwdDiv]]/Table3[[#This Row],[SharePrice]]</f>
        <v>8.1940700808625332E-3</v>
      </c>
    </row>
    <row r="3180" spans="2:7" ht="16" x14ac:dyDescent="0.2">
      <c r="B3180" s="57">
        <v>40508</v>
      </c>
      <c r="C3180" s="56">
        <v>18.87</v>
      </c>
      <c r="D3180" s="56"/>
      <c r="E3180" s="56">
        <v>3.7999999999999999E-2</v>
      </c>
      <c r="F3180">
        <f>Table3[[#This Row],[DivPay]]*4</f>
        <v>0.152</v>
      </c>
      <c r="G3180" s="2">
        <f>Table3[[#This Row],[FwdDiv]]/Table3[[#This Row],[SharePrice]]</f>
        <v>8.0551139374668776E-3</v>
      </c>
    </row>
    <row r="3181" spans="2:7" ht="16" x14ac:dyDescent="0.2">
      <c r="B3181" s="57">
        <v>40506</v>
      </c>
      <c r="C3181" s="56">
        <v>18.96</v>
      </c>
      <c r="D3181" s="56"/>
      <c r="E3181" s="56">
        <v>3.7999999999999999E-2</v>
      </c>
      <c r="F3181">
        <f>Table3[[#This Row],[DivPay]]*4</f>
        <v>0.152</v>
      </c>
      <c r="G3181" s="2">
        <f>Table3[[#This Row],[FwdDiv]]/Table3[[#This Row],[SharePrice]]</f>
        <v>8.0168776371308016E-3</v>
      </c>
    </row>
    <row r="3182" spans="2:7" ht="16" x14ac:dyDescent="0.2">
      <c r="B3182" s="57">
        <v>40505</v>
      </c>
      <c r="C3182" s="56">
        <v>18.66</v>
      </c>
      <c r="D3182" s="56"/>
      <c r="E3182" s="56">
        <v>3.7999999999999999E-2</v>
      </c>
      <c r="F3182">
        <f>Table3[[#This Row],[DivPay]]*4</f>
        <v>0.152</v>
      </c>
      <c r="G3182" s="2">
        <f>Table3[[#This Row],[FwdDiv]]/Table3[[#This Row],[SharePrice]]</f>
        <v>8.1457663451232586E-3</v>
      </c>
    </row>
    <row r="3183" spans="2:7" ht="16" x14ac:dyDescent="0.2">
      <c r="B3183" s="57">
        <v>40504</v>
      </c>
      <c r="C3183" s="56">
        <v>18.87</v>
      </c>
      <c r="D3183" s="56"/>
      <c r="E3183" s="56">
        <v>3.7999999999999999E-2</v>
      </c>
      <c r="F3183">
        <f>Table3[[#This Row],[DivPay]]*4</f>
        <v>0.152</v>
      </c>
      <c r="G3183" s="2">
        <f>Table3[[#This Row],[FwdDiv]]/Table3[[#This Row],[SharePrice]]</f>
        <v>8.0551139374668776E-3</v>
      </c>
    </row>
    <row r="3184" spans="2:7" ht="16" x14ac:dyDescent="0.2">
      <c r="B3184" s="57">
        <v>40501</v>
      </c>
      <c r="C3184" s="56">
        <v>19.260000000000002</v>
      </c>
      <c r="D3184" s="56"/>
      <c r="E3184" s="56">
        <v>3.7999999999999999E-2</v>
      </c>
      <c r="F3184">
        <f>Table3[[#This Row],[DivPay]]*4</f>
        <v>0.152</v>
      </c>
      <c r="G3184" s="2">
        <f>Table3[[#This Row],[FwdDiv]]/Table3[[#This Row],[SharePrice]]</f>
        <v>7.8920041536863963E-3</v>
      </c>
    </row>
    <row r="3185" spans="2:7" ht="16" x14ac:dyDescent="0.2">
      <c r="B3185" s="57">
        <v>40500</v>
      </c>
      <c r="C3185" s="56">
        <v>19.239999999999998</v>
      </c>
      <c r="D3185" s="56"/>
      <c r="E3185" s="56">
        <v>3.7999999999999999E-2</v>
      </c>
      <c r="F3185">
        <f>Table3[[#This Row],[DivPay]]*4</f>
        <v>0.152</v>
      </c>
      <c r="G3185" s="2">
        <f>Table3[[#This Row],[FwdDiv]]/Table3[[#This Row],[SharePrice]]</f>
        <v>7.9002079002079006E-3</v>
      </c>
    </row>
    <row r="3186" spans="2:7" ht="16" x14ac:dyDescent="0.2">
      <c r="B3186" s="57">
        <v>40499</v>
      </c>
      <c r="C3186" s="56">
        <v>18.93</v>
      </c>
      <c r="D3186" s="56">
        <v>3.7999999999999999E-2</v>
      </c>
      <c r="E3186" s="56">
        <v>3.7999999999999999E-2</v>
      </c>
      <c r="F3186">
        <f>Table3[[#This Row],[DivPay]]*4</f>
        <v>0.152</v>
      </c>
      <c r="G3186" s="2">
        <f>Table3[[#This Row],[FwdDiv]]/Table3[[#This Row],[SharePrice]]</f>
        <v>8.0295826730058112E-3</v>
      </c>
    </row>
    <row r="3187" spans="2:7" ht="16" x14ac:dyDescent="0.2">
      <c r="B3187" s="57">
        <v>40498</v>
      </c>
      <c r="C3187" s="56">
        <v>18.75</v>
      </c>
      <c r="D3187" s="56"/>
      <c r="E3187" s="56">
        <v>3.1E-2</v>
      </c>
      <c r="F3187">
        <f>Table3[[#This Row],[DivPay]]*4</f>
        <v>0.124</v>
      </c>
      <c r="G3187" s="2">
        <f>Table3[[#This Row],[FwdDiv]]/Table3[[#This Row],[SharePrice]]</f>
        <v>6.613333333333333E-3</v>
      </c>
    </row>
    <row r="3188" spans="2:7" ht="16" x14ac:dyDescent="0.2">
      <c r="B3188" s="57">
        <v>40497</v>
      </c>
      <c r="C3188" s="56">
        <v>19.09</v>
      </c>
      <c r="D3188" s="56"/>
      <c r="E3188" s="56">
        <v>3.1E-2</v>
      </c>
      <c r="F3188">
        <f>Table3[[#This Row],[DivPay]]*4</f>
        <v>0.124</v>
      </c>
      <c r="G3188" s="2">
        <f>Table3[[#This Row],[FwdDiv]]/Table3[[#This Row],[SharePrice]]</f>
        <v>6.4955474070193817E-3</v>
      </c>
    </row>
    <row r="3189" spans="2:7" ht="16" x14ac:dyDescent="0.2">
      <c r="B3189" s="57">
        <v>40494</v>
      </c>
      <c r="C3189" s="56">
        <v>19.239999999999998</v>
      </c>
      <c r="D3189" s="56"/>
      <c r="E3189" s="56">
        <v>3.1E-2</v>
      </c>
      <c r="F3189">
        <f>Table3[[#This Row],[DivPay]]*4</f>
        <v>0.124</v>
      </c>
      <c r="G3189" s="2">
        <f>Table3[[#This Row],[FwdDiv]]/Table3[[#This Row],[SharePrice]]</f>
        <v>6.4449064449064453E-3</v>
      </c>
    </row>
    <row r="3190" spans="2:7" ht="16" x14ac:dyDescent="0.2">
      <c r="B3190" s="57">
        <v>40493</v>
      </c>
      <c r="C3190" s="56">
        <v>19.809999999999999</v>
      </c>
      <c r="D3190" s="56"/>
      <c r="E3190" s="56">
        <v>3.1E-2</v>
      </c>
      <c r="F3190">
        <f>Table3[[#This Row],[DivPay]]*4</f>
        <v>0.124</v>
      </c>
      <c r="G3190" s="2">
        <f>Table3[[#This Row],[FwdDiv]]/Table3[[#This Row],[SharePrice]]</f>
        <v>6.2594649167087334E-3</v>
      </c>
    </row>
    <row r="3191" spans="2:7" ht="16" x14ac:dyDescent="0.2">
      <c r="B3191" s="57">
        <v>40492</v>
      </c>
      <c r="C3191" s="56">
        <v>19.82</v>
      </c>
      <c r="D3191" s="56"/>
      <c r="E3191" s="56">
        <v>3.1E-2</v>
      </c>
      <c r="F3191">
        <f>Table3[[#This Row],[DivPay]]*4</f>
        <v>0.124</v>
      </c>
      <c r="G3191" s="2">
        <f>Table3[[#This Row],[FwdDiv]]/Table3[[#This Row],[SharePrice]]</f>
        <v>6.2563067608476285E-3</v>
      </c>
    </row>
    <row r="3192" spans="2:7" ht="16" x14ac:dyDescent="0.2">
      <c r="B3192" s="57">
        <v>40491</v>
      </c>
      <c r="C3192" s="56">
        <v>19.579999999999998</v>
      </c>
      <c r="D3192" s="56"/>
      <c r="E3192" s="56">
        <v>3.1E-2</v>
      </c>
      <c r="F3192">
        <f>Table3[[#This Row],[DivPay]]*4</f>
        <v>0.124</v>
      </c>
      <c r="G3192" s="2">
        <f>Table3[[#This Row],[FwdDiv]]/Table3[[#This Row],[SharePrice]]</f>
        <v>6.3329928498467832E-3</v>
      </c>
    </row>
    <row r="3193" spans="2:7" ht="16" x14ac:dyDescent="0.2">
      <c r="B3193" s="57">
        <v>40490</v>
      </c>
      <c r="C3193" s="56">
        <v>19.68</v>
      </c>
      <c r="D3193" s="56"/>
      <c r="E3193" s="56">
        <v>3.1E-2</v>
      </c>
      <c r="F3193">
        <f>Table3[[#This Row],[DivPay]]*4</f>
        <v>0.124</v>
      </c>
      <c r="G3193" s="2">
        <f>Table3[[#This Row],[FwdDiv]]/Table3[[#This Row],[SharePrice]]</f>
        <v>6.3008130081300814E-3</v>
      </c>
    </row>
    <row r="3194" spans="2:7" ht="16" x14ac:dyDescent="0.2">
      <c r="B3194" s="57">
        <v>40487</v>
      </c>
      <c r="C3194" s="56">
        <v>19.95</v>
      </c>
      <c r="D3194" s="56"/>
      <c r="E3194" s="56">
        <v>3.1E-2</v>
      </c>
      <c r="F3194">
        <f>Table3[[#This Row],[DivPay]]*4</f>
        <v>0.124</v>
      </c>
      <c r="G3194" s="2">
        <f>Table3[[#This Row],[FwdDiv]]/Table3[[#This Row],[SharePrice]]</f>
        <v>6.2155388471177948E-3</v>
      </c>
    </row>
    <row r="3195" spans="2:7" ht="16" x14ac:dyDescent="0.2">
      <c r="B3195" s="57">
        <v>40486</v>
      </c>
      <c r="C3195" s="56">
        <v>20</v>
      </c>
      <c r="D3195" s="56"/>
      <c r="E3195" s="56">
        <v>3.1E-2</v>
      </c>
      <c r="F3195">
        <f>Table3[[#This Row],[DivPay]]*4</f>
        <v>0.124</v>
      </c>
      <c r="G3195" s="2">
        <f>Table3[[#This Row],[FwdDiv]]/Table3[[#This Row],[SharePrice]]</f>
        <v>6.1999999999999998E-3</v>
      </c>
    </row>
    <row r="3196" spans="2:7" ht="16" x14ac:dyDescent="0.2">
      <c r="B3196" s="57">
        <v>40485</v>
      </c>
      <c r="C3196" s="56">
        <v>19.75</v>
      </c>
      <c r="D3196" s="56"/>
      <c r="E3196" s="56">
        <v>3.1E-2</v>
      </c>
      <c r="F3196">
        <f>Table3[[#This Row],[DivPay]]*4</f>
        <v>0.124</v>
      </c>
      <c r="G3196" s="2">
        <f>Table3[[#This Row],[FwdDiv]]/Table3[[#This Row],[SharePrice]]</f>
        <v>6.2784810126582276E-3</v>
      </c>
    </row>
    <row r="3197" spans="2:7" ht="16" x14ac:dyDescent="0.2">
      <c r="B3197" s="57">
        <v>40484</v>
      </c>
      <c r="C3197" s="56">
        <v>19.61</v>
      </c>
      <c r="D3197" s="56"/>
      <c r="E3197" s="56">
        <v>3.1E-2</v>
      </c>
      <c r="F3197">
        <f>Table3[[#This Row],[DivPay]]*4</f>
        <v>0.124</v>
      </c>
      <c r="G3197" s="2">
        <f>Table3[[#This Row],[FwdDiv]]/Table3[[#This Row],[SharePrice]]</f>
        <v>6.3233044365119838E-3</v>
      </c>
    </row>
    <row r="3198" spans="2:7" ht="16" x14ac:dyDescent="0.2">
      <c r="B3198" s="57">
        <v>40483</v>
      </c>
      <c r="C3198" s="56">
        <v>19.329999999999998</v>
      </c>
      <c r="D3198" s="56"/>
      <c r="E3198" s="56">
        <v>3.1E-2</v>
      </c>
      <c r="F3198">
        <f>Table3[[#This Row],[DivPay]]*4</f>
        <v>0.124</v>
      </c>
      <c r="G3198" s="2">
        <f>Table3[[#This Row],[FwdDiv]]/Table3[[#This Row],[SharePrice]]</f>
        <v>6.414899120538024E-3</v>
      </c>
    </row>
    <row r="3199" spans="2:7" ht="16" x14ac:dyDescent="0.2">
      <c r="B3199" s="57">
        <v>40480</v>
      </c>
      <c r="C3199" s="56">
        <v>19.54</v>
      </c>
      <c r="D3199" s="56"/>
      <c r="E3199" s="56">
        <v>3.1E-2</v>
      </c>
      <c r="F3199">
        <f>Table3[[#This Row],[DivPay]]*4</f>
        <v>0.124</v>
      </c>
      <c r="G3199" s="2">
        <f>Table3[[#This Row],[FwdDiv]]/Table3[[#This Row],[SharePrice]]</f>
        <v>6.3459570112589566E-3</v>
      </c>
    </row>
    <row r="3200" spans="2:7" ht="16" x14ac:dyDescent="0.2">
      <c r="B3200" s="57">
        <v>40479</v>
      </c>
      <c r="C3200" s="56">
        <v>19.11</v>
      </c>
      <c r="D3200" s="56"/>
      <c r="E3200" s="56">
        <v>3.1E-2</v>
      </c>
      <c r="F3200">
        <f>Table3[[#This Row],[DivPay]]*4</f>
        <v>0.124</v>
      </c>
      <c r="G3200" s="2">
        <f>Table3[[#This Row],[FwdDiv]]/Table3[[#This Row],[SharePrice]]</f>
        <v>6.4887493458922032E-3</v>
      </c>
    </row>
    <row r="3201" spans="2:7" ht="16" x14ac:dyDescent="0.2">
      <c r="B3201" s="57">
        <v>40478</v>
      </c>
      <c r="C3201" s="56">
        <v>19.98</v>
      </c>
      <c r="D3201" s="56"/>
      <c r="E3201" s="56">
        <v>3.1E-2</v>
      </c>
      <c r="F3201">
        <f>Table3[[#This Row],[DivPay]]*4</f>
        <v>0.124</v>
      </c>
      <c r="G3201" s="2">
        <f>Table3[[#This Row],[FwdDiv]]/Table3[[#This Row],[SharePrice]]</f>
        <v>6.2062062062062063E-3</v>
      </c>
    </row>
    <row r="3202" spans="2:7" ht="16" x14ac:dyDescent="0.2">
      <c r="B3202" s="57">
        <v>40477</v>
      </c>
      <c r="C3202" s="56">
        <v>20.010000000000002</v>
      </c>
      <c r="D3202" s="56"/>
      <c r="E3202" s="56">
        <v>3.1E-2</v>
      </c>
      <c r="F3202">
        <f>Table3[[#This Row],[DivPay]]*4</f>
        <v>0.124</v>
      </c>
      <c r="G3202" s="2">
        <f>Table3[[#This Row],[FwdDiv]]/Table3[[#This Row],[SharePrice]]</f>
        <v>6.1969015492253868E-3</v>
      </c>
    </row>
    <row r="3203" spans="2:7" ht="16" x14ac:dyDescent="0.2">
      <c r="B3203" s="57">
        <v>40476</v>
      </c>
      <c r="C3203" s="56">
        <v>20.16</v>
      </c>
      <c r="D3203" s="56"/>
      <c r="E3203" s="56">
        <v>3.1E-2</v>
      </c>
      <c r="F3203">
        <f>Table3[[#This Row],[DivPay]]*4</f>
        <v>0.124</v>
      </c>
      <c r="G3203" s="2">
        <f>Table3[[#This Row],[FwdDiv]]/Table3[[#This Row],[SharePrice]]</f>
        <v>6.1507936507936506E-3</v>
      </c>
    </row>
    <row r="3204" spans="2:7" ht="16" x14ac:dyDescent="0.2">
      <c r="B3204" s="57">
        <v>40473</v>
      </c>
      <c r="C3204" s="56">
        <v>19.82</v>
      </c>
      <c r="D3204" s="56"/>
      <c r="E3204" s="56">
        <v>3.1E-2</v>
      </c>
      <c r="F3204">
        <f>Table3[[#This Row],[DivPay]]*4</f>
        <v>0.124</v>
      </c>
      <c r="G3204" s="2">
        <f>Table3[[#This Row],[FwdDiv]]/Table3[[#This Row],[SharePrice]]</f>
        <v>6.2563067608476285E-3</v>
      </c>
    </row>
    <row r="3205" spans="2:7" ht="16" x14ac:dyDescent="0.2">
      <c r="B3205" s="57">
        <v>40472</v>
      </c>
      <c r="C3205" s="56">
        <v>19.8</v>
      </c>
      <c r="D3205" s="56"/>
      <c r="E3205" s="56">
        <v>3.1E-2</v>
      </c>
      <c r="F3205">
        <f>Table3[[#This Row],[DivPay]]*4</f>
        <v>0.124</v>
      </c>
      <c r="G3205" s="2">
        <f>Table3[[#This Row],[FwdDiv]]/Table3[[#This Row],[SharePrice]]</f>
        <v>6.2626262626262622E-3</v>
      </c>
    </row>
    <row r="3206" spans="2:7" ht="16" x14ac:dyDescent="0.2">
      <c r="B3206" s="57">
        <v>40471</v>
      </c>
      <c r="C3206" s="56">
        <v>19.88</v>
      </c>
      <c r="D3206" s="56"/>
      <c r="E3206" s="56">
        <v>3.1E-2</v>
      </c>
      <c r="F3206">
        <f>Table3[[#This Row],[DivPay]]*4</f>
        <v>0.124</v>
      </c>
      <c r="G3206" s="2">
        <f>Table3[[#This Row],[FwdDiv]]/Table3[[#This Row],[SharePrice]]</f>
        <v>6.2374245472837028E-3</v>
      </c>
    </row>
    <row r="3207" spans="2:7" ht="16" x14ac:dyDescent="0.2">
      <c r="B3207" s="57">
        <v>40470</v>
      </c>
      <c r="C3207" s="56">
        <v>19.39</v>
      </c>
      <c r="D3207" s="56"/>
      <c r="E3207" s="56">
        <v>3.1E-2</v>
      </c>
      <c r="F3207">
        <f>Table3[[#This Row],[DivPay]]*4</f>
        <v>0.124</v>
      </c>
      <c r="G3207" s="2">
        <f>Table3[[#This Row],[FwdDiv]]/Table3[[#This Row],[SharePrice]]</f>
        <v>6.3950489943269727E-3</v>
      </c>
    </row>
    <row r="3208" spans="2:7" ht="16" x14ac:dyDescent="0.2">
      <c r="B3208" s="57">
        <v>40469</v>
      </c>
      <c r="C3208" s="56">
        <v>19.59</v>
      </c>
      <c r="D3208" s="56"/>
      <c r="E3208" s="56">
        <v>3.1E-2</v>
      </c>
      <c r="F3208">
        <f>Table3[[#This Row],[DivPay]]*4</f>
        <v>0.124</v>
      </c>
      <c r="G3208" s="2">
        <f>Table3[[#This Row],[FwdDiv]]/Table3[[#This Row],[SharePrice]]</f>
        <v>6.3297600816743238E-3</v>
      </c>
    </row>
    <row r="3209" spans="2:7" ht="16" x14ac:dyDescent="0.2">
      <c r="B3209" s="57">
        <v>40466</v>
      </c>
      <c r="C3209" s="56">
        <v>19.399999999999999</v>
      </c>
      <c r="D3209" s="56"/>
      <c r="E3209" s="56">
        <v>3.1E-2</v>
      </c>
      <c r="F3209">
        <f>Table3[[#This Row],[DivPay]]*4</f>
        <v>0.124</v>
      </c>
      <c r="G3209" s="2">
        <f>Table3[[#This Row],[FwdDiv]]/Table3[[#This Row],[SharePrice]]</f>
        <v>6.3917525773195876E-3</v>
      </c>
    </row>
    <row r="3210" spans="2:7" ht="16" x14ac:dyDescent="0.2">
      <c r="B3210" s="57">
        <v>40465</v>
      </c>
      <c r="C3210" s="56">
        <v>19.29</v>
      </c>
      <c r="D3210" s="56"/>
      <c r="E3210" s="56">
        <v>3.1E-2</v>
      </c>
      <c r="F3210">
        <f>Table3[[#This Row],[DivPay]]*4</f>
        <v>0.124</v>
      </c>
      <c r="G3210" s="2">
        <f>Table3[[#This Row],[FwdDiv]]/Table3[[#This Row],[SharePrice]]</f>
        <v>6.4282011404872995E-3</v>
      </c>
    </row>
    <row r="3211" spans="2:7" ht="16" x14ac:dyDescent="0.2">
      <c r="B3211" s="57">
        <v>40464</v>
      </c>
      <c r="C3211" s="56">
        <v>19.239999999999998</v>
      </c>
      <c r="D3211" s="56"/>
      <c r="E3211" s="56">
        <v>3.1E-2</v>
      </c>
      <c r="F3211">
        <f>Table3[[#This Row],[DivPay]]*4</f>
        <v>0.124</v>
      </c>
      <c r="G3211" s="2">
        <f>Table3[[#This Row],[FwdDiv]]/Table3[[#This Row],[SharePrice]]</f>
        <v>6.4449064449064453E-3</v>
      </c>
    </row>
    <row r="3212" spans="2:7" ht="16" x14ac:dyDescent="0.2">
      <c r="B3212" s="57">
        <v>40463</v>
      </c>
      <c r="C3212" s="56">
        <v>18.559999999999999</v>
      </c>
      <c r="D3212" s="56"/>
      <c r="E3212" s="56">
        <v>3.1E-2</v>
      </c>
      <c r="F3212">
        <f>Table3[[#This Row],[DivPay]]*4</f>
        <v>0.124</v>
      </c>
      <c r="G3212" s="2">
        <f>Table3[[#This Row],[FwdDiv]]/Table3[[#This Row],[SharePrice]]</f>
        <v>6.681034482758621E-3</v>
      </c>
    </row>
    <row r="3213" spans="2:7" ht="16" x14ac:dyDescent="0.2">
      <c r="B3213" s="57">
        <v>40462</v>
      </c>
      <c r="C3213" s="56">
        <v>18.57</v>
      </c>
      <c r="D3213" s="56"/>
      <c r="E3213" s="56">
        <v>3.1E-2</v>
      </c>
      <c r="F3213">
        <f>Table3[[#This Row],[DivPay]]*4</f>
        <v>0.124</v>
      </c>
      <c r="G3213" s="2">
        <f>Table3[[#This Row],[FwdDiv]]/Table3[[#This Row],[SharePrice]]</f>
        <v>6.6774367259019923E-3</v>
      </c>
    </row>
    <row r="3214" spans="2:7" ht="16" x14ac:dyDescent="0.2">
      <c r="B3214" s="57">
        <v>40459</v>
      </c>
      <c r="C3214" s="56">
        <v>18.5</v>
      </c>
      <c r="D3214" s="56"/>
      <c r="E3214" s="56">
        <v>3.1E-2</v>
      </c>
      <c r="F3214">
        <f>Table3[[#This Row],[DivPay]]*4</f>
        <v>0.124</v>
      </c>
      <c r="G3214" s="2">
        <f>Table3[[#This Row],[FwdDiv]]/Table3[[#This Row],[SharePrice]]</f>
        <v>6.7027027027027029E-3</v>
      </c>
    </row>
    <row r="3215" spans="2:7" ht="16" x14ac:dyDescent="0.2">
      <c r="B3215" s="57">
        <v>40458</v>
      </c>
      <c r="C3215" s="56">
        <v>18.399999999999999</v>
      </c>
      <c r="D3215" s="56"/>
      <c r="E3215" s="56">
        <v>3.1E-2</v>
      </c>
      <c r="F3215">
        <f>Table3[[#This Row],[DivPay]]*4</f>
        <v>0.124</v>
      </c>
      <c r="G3215" s="2">
        <f>Table3[[#This Row],[FwdDiv]]/Table3[[#This Row],[SharePrice]]</f>
        <v>6.7391304347826095E-3</v>
      </c>
    </row>
    <row r="3216" spans="2:7" ht="16" x14ac:dyDescent="0.2">
      <c r="B3216" s="57">
        <v>40457</v>
      </c>
      <c r="C3216" s="56">
        <v>18.559999999999999</v>
      </c>
      <c r="D3216" s="56"/>
      <c r="E3216" s="56">
        <v>3.1E-2</v>
      </c>
      <c r="F3216">
        <f>Table3[[#This Row],[DivPay]]*4</f>
        <v>0.124</v>
      </c>
      <c r="G3216" s="2">
        <f>Table3[[#This Row],[FwdDiv]]/Table3[[#This Row],[SharePrice]]</f>
        <v>6.681034482758621E-3</v>
      </c>
    </row>
    <row r="3217" spans="2:7" ht="16" x14ac:dyDescent="0.2">
      <c r="B3217" s="57">
        <v>40456</v>
      </c>
      <c r="C3217" s="56">
        <v>18.75</v>
      </c>
      <c r="D3217" s="56"/>
      <c r="E3217" s="56">
        <v>3.1E-2</v>
      </c>
      <c r="F3217">
        <f>Table3[[#This Row],[DivPay]]*4</f>
        <v>0.124</v>
      </c>
      <c r="G3217" s="2">
        <f>Table3[[#This Row],[FwdDiv]]/Table3[[#This Row],[SharePrice]]</f>
        <v>6.613333333333333E-3</v>
      </c>
    </row>
    <row r="3218" spans="2:7" ht="16" x14ac:dyDescent="0.2">
      <c r="B3218" s="57">
        <v>40455</v>
      </c>
      <c r="C3218" s="56">
        <v>18.309999999999999</v>
      </c>
      <c r="D3218" s="56"/>
      <c r="E3218" s="56">
        <v>3.1E-2</v>
      </c>
      <c r="F3218">
        <f>Table3[[#This Row],[DivPay]]*4</f>
        <v>0.124</v>
      </c>
      <c r="G3218" s="2">
        <f>Table3[[#This Row],[FwdDiv]]/Table3[[#This Row],[SharePrice]]</f>
        <v>6.7722555980338616E-3</v>
      </c>
    </row>
    <row r="3219" spans="2:7" ht="16" x14ac:dyDescent="0.2">
      <c r="B3219" s="57">
        <v>40452</v>
      </c>
      <c r="C3219" s="56">
        <v>18.329999999999998</v>
      </c>
      <c r="D3219" s="56"/>
      <c r="E3219" s="56">
        <v>3.1E-2</v>
      </c>
      <c r="F3219">
        <f>Table3[[#This Row],[DivPay]]*4</f>
        <v>0.124</v>
      </c>
      <c r="G3219" s="2">
        <f>Table3[[#This Row],[FwdDiv]]/Table3[[#This Row],[SharePrice]]</f>
        <v>6.7648663393344247E-3</v>
      </c>
    </row>
    <row r="3220" spans="2:7" ht="16" x14ac:dyDescent="0.2">
      <c r="B3220" s="57">
        <v>40451</v>
      </c>
      <c r="C3220" s="56">
        <v>18.57</v>
      </c>
      <c r="D3220" s="56"/>
      <c r="E3220" s="56">
        <v>3.1E-2</v>
      </c>
      <c r="F3220">
        <f>Table3[[#This Row],[DivPay]]*4</f>
        <v>0.124</v>
      </c>
      <c r="G3220" s="2">
        <f>Table3[[#This Row],[FwdDiv]]/Table3[[#This Row],[SharePrice]]</f>
        <v>6.6774367259019923E-3</v>
      </c>
    </row>
    <row r="3221" spans="2:7" ht="16" x14ac:dyDescent="0.2">
      <c r="B3221" s="57">
        <v>40450</v>
      </c>
      <c r="C3221" s="56">
        <v>18.600000000000001</v>
      </c>
      <c r="D3221" s="56"/>
      <c r="E3221" s="56">
        <v>3.1E-2</v>
      </c>
      <c r="F3221">
        <f>Table3[[#This Row],[DivPay]]*4</f>
        <v>0.124</v>
      </c>
      <c r="G3221" s="2">
        <f>Table3[[#This Row],[FwdDiv]]/Table3[[#This Row],[SharePrice]]</f>
        <v>6.6666666666666662E-3</v>
      </c>
    </row>
    <row r="3222" spans="2:7" ht="16" x14ac:dyDescent="0.2">
      <c r="B3222" s="57">
        <v>40449</v>
      </c>
      <c r="C3222" s="56">
        <v>18.32</v>
      </c>
      <c r="D3222" s="56"/>
      <c r="E3222" s="56">
        <v>3.1E-2</v>
      </c>
      <c r="F3222">
        <f>Table3[[#This Row],[DivPay]]*4</f>
        <v>0.124</v>
      </c>
      <c r="G3222" s="2">
        <f>Table3[[#This Row],[FwdDiv]]/Table3[[#This Row],[SharePrice]]</f>
        <v>6.768558951965065E-3</v>
      </c>
    </row>
    <row r="3223" spans="2:7" ht="16" x14ac:dyDescent="0.2">
      <c r="B3223" s="57">
        <v>40448</v>
      </c>
      <c r="C3223" s="56">
        <v>18.25</v>
      </c>
      <c r="D3223" s="56"/>
      <c r="E3223" s="56">
        <v>3.1E-2</v>
      </c>
      <c r="F3223">
        <f>Table3[[#This Row],[DivPay]]*4</f>
        <v>0.124</v>
      </c>
      <c r="G3223" s="2">
        <f>Table3[[#This Row],[FwdDiv]]/Table3[[#This Row],[SharePrice]]</f>
        <v>6.7945205479452058E-3</v>
      </c>
    </row>
    <row r="3224" spans="2:7" ht="16" x14ac:dyDescent="0.2">
      <c r="B3224" s="57">
        <v>40445</v>
      </c>
      <c r="C3224" s="56">
        <v>18.09</v>
      </c>
      <c r="D3224" s="56"/>
      <c r="E3224" s="56">
        <v>3.1E-2</v>
      </c>
      <c r="F3224">
        <f>Table3[[#This Row],[DivPay]]*4</f>
        <v>0.124</v>
      </c>
      <c r="G3224" s="2">
        <f>Table3[[#This Row],[FwdDiv]]/Table3[[#This Row],[SharePrice]]</f>
        <v>6.8546158098396906E-3</v>
      </c>
    </row>
    <row r="3225" spans="2:7" ht="16" x14ac:dyDescent="0.2">
      <c r="B3225" s="57">
        <v>40444</v>
      </c>
      <c r="C3225" s="56">
        <v>17.75</v>
      </c>
      <c r="D3225" s="56"/>
      <c r="E3225" s="56">
        <v>3.1E-2</v>
      </c>
      <c r="F3225">
        <f>Table3[[#This Row],[DivPay]]*4</f>
        <v>0.124</v>
      </c>
      <c r="G3225" s="2">
        <f>Table3[[#This Row],[FwdDiv]]/Table3[[#This Row],[SharePrice]]</f>
        <v>6.9859154929577463E-3</v>
      </c>
    </row>
    <row r="3226" spans="2:7" ht="16" x14ac:dyDescent="0.2">
      <c r="B3226" s="57">
        <v>40443</v>
      </c>
      <c r="C3226" s="56">
        <v>17.66</v>
      </c>
      <c r="D3226" s="56"/>
      <c r="E3226" s="56">
        <v>3.1E-2</v>
      </c>
      <c r="F3226">
        <f>Table3[[#This Row],[DivPay]]*4</f>
        <v>0.124</v>
      </c>
      <c r="G3226" s="2">
        <f>Table3[[#This Row],[FwdDiv]]/Table3[[#This Row],[SharePrice]]</f>
        <v>7.0215175537938846E-3</v>
      </c>
    </row>
    <row r="3227" spans="2:7" ht="16" x14ac:dyDescent="0.2">
      <c r="B3227" s="57">
        <v>40442</v>
      </c>
      <c r="C3227" s="56">
        <v>17.489999999999998</v>
      </c>
      <c r="D3227" s="56"/>
      <c r="E3227" s="56">
        <v>3.1E-2</v>
      </c>
      <c r="F3227">
        <f>Table3[[#This Row],[DivPay]]*4</f>
        <v>0.124</v>
      </c>
      <c r="G3227" s="2">
        <f>Table3[[#This Row],[FwdDiv]]/Table3[[#This Row],[SharePrice]]</f>
        <v>7.0897655803316183E-3</v>
      </c>
    </row>
    <row r="3228" spans="2:7" ht="16" x14ac:dyDescent="0.2">
      <c r="B3228" s="57">
        <v>40441</v>
      </c>
      <c r="C3228" s="56">
        <v>17.579999999999998</v>
      </c>
      <c r="D3228" s="56"/>
      <c r="E3228" s="56">
        <v>3.1E-2</v>
      </c>
      <c r="F3228">
        <f>Table3[[#This Row],[DivPay]]*4</f>
        <v>0.124</v>
      </c>
      <c r="G3228" s="2">
        <f>Table3[[#This Row],[FwdDiv]]/Table3[[#This Row],[SharePrice]]</f>
        <v>7.0534698521046652E-3</v>
      </c>
    </row>
    <row r="3229" spans="2:7" ht="16" x14ac:dyDescent="0.2">
      <c r="B3229" s="57">
        <v>40438</v>
      </c>
      <c r="C3229" s="56">
        <v>17.12</v>
      </c>
      <c r="D3229" s="56"/>
      <c r="E3229" s="56">
        <v>3.1E-2</v>
      </c>
      <c r="F3229">
        <f>Table3[[#This Row],[DivPay]]*4</f>
        <v>0.124</v>
      </c>
      <c r="G3229" s="2">
        <f>Table3[[#This Row],[FwdDiv]]/Table3[[#This Row],[SharePrice]]</f>
        <v>7.2429906542056067E-3</v>
      </c>
    </row>
    <row r="3230" spans="2:7" ht="16" x14ac:dyDescent="0.2">
      <c r="B3230" s="57">
        <v>40437</v>
      </c>
      <c r="C3230" s="56">
        <v>17.100000000000001</v>
      </c>
      <c r="D3230" s="56"/>
      <c r="E3230" s="56">
        <v>3.1E-2</v>
      </c>
      <c r="F3230">
        <f>Table3[[#This Row],[DivPay]]*4</f>
        <v>0.124</v>
      </c>
      <c r="G3230" s="2">
        <f>Table3[[#This Row],[FwdDiv]]/Table3[[#This Row],[SharePrice]]</f>
        <v>7.2514619883040929E-3</v>
      </c>
    </row>
    <row r="3231" spans="2:7" ht="16" x14ac:dyDescent="0.2">
      <c r="B3231" s="57">
        <v>40436</v>
      </c>
      <c r="C3231" s="56">
        <v>17.23</v>
      </c>
      <c r="D3231" s="56"/>
      <c r="E3231" s="56">
        <v>3.1E-2</v>
      </c>
      <c r="F3231">
        <f>Table3[[#This Row],[DivPay]]*4</f>
        <v>0.124</v>
      </c>
      <c r="G3231" s="2">
        <f>Table3[[#This Row],[FwdDiv]]/Table3[[#This Row],[SharePrice]]</f>
        <v>7.1967498549042365E-3</v>
      </c>
    </row>
    <row r="3232" spans="2:7" ht="16" x14ac:dyDescent="0.2">
      <c r="B3232" s="57">
        <v>40435</v>
      </c>
      <c r="C3232" s="56">
        <v>16.78</v>
      </c>
      <c r="D3232" s="56"/>
      <c r="E3232" s="56">
        <v>3.1E-2</v>
      </c>
      <c r="F3232">
        <f>Table3[[#This Row],[DivPay]]*4</f>
        <v>0.124</v>
      </c>
      <c r="G3232" s="2">
        <f>Table3[[#This Row],[FwdDiv]]/Table3[[#This Row],[SharePrice]]</f>
        <v>7.3897497020262212E-3</v>
      </c>
    </row>
    <row r="3233" spans="2:7" ht="16" x14ac:dyDescent="0.2">
      <c r="B3233" s="57">
        <v>40434</v>
      </c>
      <c r="C3233" s="56">
        <v>16.37</v>
      </c>
      <c r="D3233" s="56"/>
      <c r="E3233" s="56">
        <v>3.1E-2</v>
      </c>
      <c r="F3233">
        <f>Table3[[#This Row],[DivPay]]*4</f>
        <v>0.124</v>
      </c>
      <c r="G3233" s="2">
        <f>Table3[[#This Row],[FwdDiv]]/Table3[[#This Row],[SharePrice]]</f>
        <v>7.574832009773976E-3</v>
      </c>
    </row>
    <row r="3234" spans="2:7" ht="16" x14ac:dyDescent="0.2">
      <c r="B3234" s="57">
        <v>40431</v>
      </c>
      <c r="C3234" s="56">
        <v>17.02</v>
      </c>
      <c r="D3234" s="56"/>
      <c r="E3234" s="56">
        <v>3.1E-2</v>
      </c>
      <c r="F3234">
        <f>Table3[[#This Row],[DivPay]]*4</f>
        <v>0.124</v>
      </c>
      <c r="G3234" s="2">
        <f>Table3[[#This Row],[FwdDiv]]/Table3[[#This Row],[SharePrice]]</f>
        <v>7.2855464159811987E-3</v>
      </c>
    </row>
    <row r="3235" spans="2:7" ht="16" x14ac:dyDescent="0.2">
      <c r="B3235" s="57">
        <v>40430</v>
      </c>
      <c r="C3235" s="56">
        <v>16.7</v>
      </c>
      <c r="D3235" s="56"/>
      <c r="E3235" s="56">
        <v>3.1E-2</v>
      </c>
      <c r="F3235">
        <f>Table3[[#This Row],[DivPay]]*4</f>
        <v>0.124</v>
      </c>
      <c r="G3235" s="2">
        <f>Table3[[#This Row],[FwdDiv]]/Table3[[#This Row],[SharePrice]]</f>
        <v>7.4251497005988027E-3</v>
      </c>
    </row>
    <row r="3236" spans="2:7" ht="16" x14ac:dyDescent="0.2">
      <c r="B3236" s="57">
        <v>40429</v>
      </c>
      <c r="C3236" s="56">
        <v>17.14</v>
      </c>
      <c r="D3236" s="56"/>
      <c r="E3236" s="56">
        <v>3.1E-2</v>
      </c>
      <c r="F3236">
        <f>Table3[[#This Row],[DivPay]]*4</f>
        <v>0.124</v>
      </c>
      <c r="G3236" s="2">
        <f>Table3[[#This Row],[FwdDiv]]/Table3[[#This Row],[SharePrice]]</f>
        <v>7.2345390898483075E-3</v>
      </c>
    </row>
    <row r="3237" spans="2:7" ht="16" x14ac:dyDescent="0.2">
      <c r="B3237" s="57">
        <v>40428</v>
      </c>
      <c r="C3237" s="56">
        <v>17.88</v>
      </c>
      <c r="D3237" s="56"/>
      <c r="E3237" s="56">
        <v>3.1E-2</v>
      </c>
      <c r="F3237">
        <f>Table3[[#This Row],[DivPay]]*4</f>
        <v>0.124</v>
      </c>
      <c r="G3237" s="2">
        <f>Table3[[#This Row],[FwdDiv]]/Table3[[#This Row],[SharePrice]]</f>
        <v>6.9351230425055933E-3</v>
      </c>
    </row>
    <row r="3238" spans="2:7" ht="16" x14ac:dyDescent="0.2">
      <c r="B3238" s="57">
        <v>40424</v>
      </c>
      <c r="C3238" s="56">
        <v>18.13</v>
      </c>
      <c r="D3238" s="56"/>
      <c r="E3238" s="56">
        <v>3.1E-2</v>
      </c>
      <c r="F3238">
        <f>Table3[[#This Row],[DivPay]]*4</f>
        <v>0.124</v>
      </c>
      <c r="G3238" s="2">
        <f>Table3[[#This Row],[FwdDiv]]/Table3[[#This Row],[SharePrice]]</f>
        <v>6.839492553778268E-3</v>
      </c>
    </row>
    <row r="3239" spans="2:7" ht="16" x14ac:dyDescent="0.2">
      <c r="B3239" s="57">
        <v>40423</v>
      </c>
      <c r="C3239" s="56">
        <v>18</v>
      </c>
      <c r="D3239" s="56"/>
      <c r="E3239" s="56">
        <v>3.1E-2</v>
      </c>
      <c r="F3239">
        <f>Table3[[#This Row],[DivPay]]*4</f>
        <v>0.124</v>
      </c>
      <c r="G3239" s="2">
        <f>Table3[[#This Row],[FwdDiv]]/Table3[[#This Row],[SharePrice]]</f>
        <v>6.8888888888888888E-3</v>
      </c>
    </row>
    <row r="3240" spans="2:7" ht="16" x14ac:dyDescent="0.2">
      <c r="B3240" s="57">
        <v>40422</v>
      </c>
      <c r="C3240" s="56">
        <v>17.63</v>
      </c>
      <c r="D3240" s="56"/>
      <c r="E3240" s="56">
        <v>3.1E-2</v>
      </c>
      <c r="F3240">
        <f>Table3[[#This Row],[DivPay]]*4</f>
        <v>0.124</v>
      </c>
      <c r="G3240" s="2">
        <f>Table3[[#This Row],[FwdDiv]]/Table3[[#This Row],[SharePrice]]</f>
        <v>7.0334656834940444E-3</v>
      </c>
    </row>
    <row r="3241" spans="2:7" ht="16" x14ac:dyDescent="0.2">
      <c r="B3241" s="57">
        <v>40421</v>
      </c>
      <c r="C3241" s="56">
        <v>17.25</v>
      </c>
      <c r="D3241" s="56"/>
      <c r="E3241" s="56">
        <v>3.1E-2</v>
      </c>
      <c r="F3241">
        <f>Table3[[#This Row],[DivPay]]*4</f>
        <v>0.124</v>
      </c>
      <c r="G3241" s="2">
        <f>Table3[[#This Row],[FwdDiv]]/Table3[[#This Row],[SharePrice]]</f>
        <v>7.1884057971014492E-3</v>
      </c>
    </row>
    <row r="3242" spans="2:7" ht="16" x14ac:dyDescent="0.2">
      <c r="B3242" s="57">
        <v>40420</v>
      </c>
      <c r="C3242" s="56">
        <v>17.39</v>
      </c>
      <c r="D3242" s="56"/>
      <c r="E3242" s="56">
        <v>3.1E-2</v>
      </c>
      <c r="F3242">
        <f>Table3[[#This Row],[DivPay]]*4</f>
        <v>0.124</v>
      </c>
      <c r="G3242" s="2">
        <f>Table3[[#This Row],[FwdDiv]]/Table3[[#This Row],[SharePrice]]</f>
        <v>7.1305347901092575E-3</v>
      </c>
    </row>
    <row r="3243" spans="2:7" ht="16" x14ac:dyDescent="0.2">
      <c r="B3243" s="57">
        <v>40417</v>
      </c>
      <c r="C3243" s="56">
        <v>17.78</v>
      </c>
      <c r="D3243" s="56"/>
      <c r="E3243" s="56">
        <v>3.1E-2</v>
      </c>
      <c r="F3243">
        <f>Table3[[#This Row],[DivPay]]*4</f>
        <v>0.124</v>
      </c>
      <c r="G3243" s="2">
        <f>Table3[[#This Row],[FwdDiv]]/Table3[[#This Row],[SharePrice]]</f>
        <v>6.9741282339707529E-3</v>
      </c>
    </row>
    <row r="3244" spans="2:7" ht="16" x14ac:dyDescent="0.2">
      <c r="B3244" s="57">
        <v>40416</v>
      </c>
      <c r="C3244" s="56">
        <v>17.48</v>
      </c>
      <c r="D3244" s="56"/>
      <c r="E3244" s="56">
        <v>3.1E-2</v>
      </c>
      <c r="F3244">
        <f>Table3[[#This Row],[DivPay]]*4</f>
        <v>0.124</v>
      </c>
      <c r="G3244" s="2">
        <f>Table3[[#This Row],[FwdDiv]]/Table3[[#This Row],[SharePrice]]</f>
        <v>7.0938215102974824E-3</v>
      </c>
    </row>
    <row r="3245" spans="2:7" ht="16" x14ac:dyDescent="0.2">
      <c r="B3245" s="57">
        <v>40415</v>
      </c>
      <c r="C3245" s="56">
        <v>17.72</v>
      </c>
      <c r="D3245" s="56"/>
      <c r="E3245" s="56">
        <v>3.1E-2</v>
      </c>
      <c r="F3245">
        <f>Table3[[#This Row],[DivPay]]*4</f>
        <v>0.124</v>
      </c>
      <c r="G3245" s="2">
        <f>Table3[[#This Row],[FwdDiv]]/Table3[[#This Row],[SharePrice]]</f>
        <v>6.997742663656885E-3</v>
      </c>
    </row>
    <row r="3246" spans="2:7" ht="16" x14ac:dyDescent="0.2">
      <c r="B3246" s="57">
        <v>40414</v>
      </c>
      <c r="C3246" s="56">
        <v>17.670000000000002</v>
      </c>
      <c r="D3246" s="56"/>
      <c r="E3246" s="56">
        <v>3.1E-2</v>
      </c>
      <c r="F3246">
        <f>Table3[[#This Row],[DivPay]]*4</f>
        <v>0.124</v>
      </c>
      <c r="G3246" s="2">
        <f>Table3[[#This Row],[FwdDiv]]/Table3[[#This Row],[SharePrice]]</f>
        <v>7.0175438596491221E-3</v>
      </c>
    </row>
    <row r="3247" spans="2:7" ht="16" x14ac:dyDescent="0.2">
      <c r="B3247" s="57">
        <v>40413</v>
      </c>
      <c r="C3247" s="56">
        <v>17.53</v>
      </c>
      <c r="D3247" s="56"/>
      <c r="E3247" s="56">
        <v>3.1E-2</v>
      </c>
      <c r="F3247">
        <f>Table3[[#This Row],[DivPay]]*4</f>
        <v>0.124</v>
      </c>
      <c r="G3247" s="2">
        <f>Table3[[#This Row],[FwdDiv]]/Table3[[#This Row],[SharePrice]]</f>
        <v>7.0735881346263539E-3</v>
      </c>
    </row>
    <row r="3248" spans="2:7" ht="16" x14ac:dyDescent="0.2">
      <c r="B3248" s="57">
        <v>40410</v>
      </c>
      <c r="C3248" s="56">
        <v>17.53</v>
      </c>
      <c r="D3248" s="56"/>
      <c r="E3248" s="56">
        <v>3.1E-2</v>
      </c>
      <c r="F3248">
        <f>Table3[[#This Row],[DivPay]]*4</f>
        <v>0.124</v>
      </c>
      <c r="G3248" s="2">
        <f>Table3[[#This Row],[FwdDiv]]/Table3[[#This Row],[SharePrice]]</f>
        <v>7.0735881346263539E-3</v>
      </c>
    </row>
    <row r="3249" spans="2:7" ht="16" x14ac:dyDescent="0.2">
      <c r="B3249" s="57">
        <v>40409</v>
      </c>
      <c r="C3249" s="56">
        <v>17.91</v>
      </c>
      <c r="D3249" s="56"/>
      <c r="E3249" s="56">
        <v>3.1E-2</v>
      </c>
      <c r="F3249">
        <f>Table3[[#This Row],[DivPay]]*4</f>
        <v>0.124</v>
      </c>
      <c r="G3249" s="2">
        <f>Table3[[#This Row],[FwdDiv]]/Table3[[#This Row],[SharePrice]]</f>
        <v>6.9235064209938581E-3</v>
      </c>
    </row>
    <row r="3250" spans="2:7" ht="16" x14ac:dyDescent="0.2">
      <c r="B3250" s="57">
        <v>40408</v>
      </c>
      <c r="C3250" s="56">
        <v>18.22</v>
      </c>
      <c r="D3250" s="56"/>
      <c r="E3250" s="56">
        <v>3.1E-2</v>
      </c>
      <c r="F3250">
        <f>Table3[[#This Row],[DivPay]]*4</f>
        <v>0.124</v>
      </c>
      <c r="G3250" s="2">
        <f>Table3[[#This Row],[FwdDiv]]/Table3[[#This Row],[SharePrice]]</f>
        <v>6.8057080131723388E-3</v>
      </c>
    </row>
    <row r="3251" spans="2:7" ht="16" x14ac:dyDescent="0.2">
      <c r="B3251" s="57">
        <v>40407</v>
      </c>
      <c r="C3251" s="56">
        <v>18.34</v>
      </c>
      <c r="D3251" s="56"/>
      <c r="E3251" s="56">
        <v>3.1E-2</v>
      </c>
      <c r="F3251">
        <f>Table3[[#This Row],[DivPay]]*4</f>
        <v>0.124</v>
      </c>
      <c r="G3251" s="2">
        <f>Table3[[#This Row],[FwdDiv]]/Table3[[#This Row],[SharePrice]]</f>
        <v>6.7611777535441656E-3</v>
      </c>
    </row>
    <row r="3252" spans="2:7" ht="16" x14ac:dyDescent="0.2">
      <c r="B3252" s="57">
        <v>40406</v>
      </c>
      <c r="C3252" s="56">
        <v>18.21</v>
      </c>
      <c r="D3252" s="56"/>
      <c r="E3252" s="56">
        <v>3.1E-2</v>
      </c>
      <c r="F3252">
        <f>Table3[[#This Row],[DivPay]]*4</f>
        <v>0.124</v>
      </c>
      <c r="G3252" s="2">
        <f>Table3[[#This Row],[FwdDiv]]/Table3[[#This Row],[SharePrice]]</f>
        <v>6.8094453596924762E-3</v>
      </c>
    </row>
    <row r="3253" spans="2:7" ht="16" x14ac:dyDescent="0.2">
      <c r="B3253" s="57">
        <v>40403</v>
      </c>
      <c r="C3253" s="56">
        <v>18.059999999999999</v>
      </c>
      <c r="D3253" s="56"/>
      <c r="E3253" s="56">
        <v>3.1E-2</v>
      </c>
      <c r="F3253">
        <f>Table3[[#This Row],[DivPay]]*4</f>
        <v>0.124</v>
      </c>
      <c r="G3253" s="2">
        <f>Table3[[#This Row],[FwdDiv]]/Table3[[#This Row],[SharePrice]]</f>
        <v>6.8660022148394244E-3</v>
      </c>
    </row>
    <row r="3254" spans="2:7" ht="16" x14ac:dyDescent="0.2">
      <c r="B3254" s="57">
        <v>40402</v>
      </c>
      <c r="C3254" s="56">
        <v>18.25</v>
      </c>
      <c r="D3254" s="56"/>
      <c r="E3254" s="56">
        <v>3.1E-2</v>
      </c>
      <c r="F3254">
        <f>Table3[[#This Row],[DivPay]]*4</f>
        <v>0.124</v>
      </c>
      <c r="G3254" s="2">
        <f>Table3[[#This Row],[FwdDiv]]/Table3[[#This Row],[SharePrice]]</f>
        <v>6.7945205479452058E-3</v>
      </c>
    </row>
    <row r="3255" spans="2:7" ht="16" x14ac:dyDescent="0.2">
      <c r="B3255" s="57">
        <v>40401</v>
      </c>
      <c r="C3255" s="56">
        <v>18.38</v>
      </c>
      <c r="D3255" s="56">
        <v>3.1E-2</v>
      </c>
      <c r="E3255" s="56">
        <v>3.1E-2</v>
      </c>
      <c r="F3255">
        <f>Table3[[#This Row],[DivPay]]*4</f>
        <v>0.124</v>
      </c>
      <c r="G3255" s="2">
        <f>Table3[[#This Row],[FwdDiv]]/Table3[[#This Row],[SharePrice]]</f>
        <v>6.7464635473340594E-3</v>
      </c>
    </row>
    <row r="3256" spans="2:7" ht="16" x14ac:dyDescent="0.2">
      <c r="B3256" s="57">
        <v>40400</v>
      </c>
      <c r="C3256" s="56">
        <v>18.82</v>
      </c>
      <c r="D3256" s="56"/>
      <c r="E3256" s="56">
        <v>3.1E-2</v>
      </c>
      <c r="F3256">
        <f>Table3[[#This Row],[DivPay]]*4</f>
        <v>0.124</v>
      </c>
      <c r="G3256" s="2">
        <f>Table3[[#This Row],[FwdDiv]]/Table3[[#This Row],[SharePrice]]</f>
        <v>6.5887353878852284E-3</v>
      </c>
    </row>
    <row r="3257" spans="2:7" ht="16" x14ac:dyDescent="0.2">
      <c r="B3257" s="57">
        <v>40399</v>
      </c>
      <c r="C3257" s="56">
        <v>18.690000000000001</v>
      </c>
      <c r="D3257" s="56"/>
      <c r="E3257" s="56">
        <v>3.1E-2</v>
      </c>
      <c r="F3257">
        <f>Table3[[#This Row],[DivPay]]*4</f>
        <v>0.124</v>
      </c>
      <c r="G3257" s="2">
        <f>Table3[[#This Row],[FwdDiv]]/Table3[[#This Row],[SharePrice]]</f>
        <v>6.6345639379347243E-3</v>
      </c>
    </row>
    <row r="3258" spans="2:7" ht="16" x14ac:dyDescent="0.2">
      <c r="B3258" s="57">
        <v>40396</v>
      </c>
      <c r="C3258" s="56">
        <v>18.04</v>
      </c>
      <c r="D3258" s="56"/>
      <c r="E3258" s="56">
        <v>3.1E-2</v>
      </c>
      <c r="F3258">
        <f>Table3[[#This Row],[DivPay]]*4</f>
        <v>0.124</v>
      </c>
      <c r="G3258" s="2">
        <f>Table3[[#This Row],[FwdDiv]]/Table3[[#This Row],[SharePrice]]</f>
        <v>6.8736141906873618E-3</v>
      </c>
    </row>
    <row r="3259" spans="2:7" ht="16" x14ac:dyDescent="0.2">
      <c r="B3259" s="57">
        <v>40395</v>
      </c>
      <c r="C3259" s="56">
        <v>17.88</v>
      </c>
      <c r="D3259" s="56"/>
      <c r="E3259" s="56">
        <v>3.1E-2</v>
      </c>
      <c r="F3259">
        <f>Table3[[#This Row],[DivPay]]*4</f>
        <v>0.124</v>
      </c>
      <c r="G3259" s="2">
        <f>Table3[[#This Row],[FwdDiv]]/Table3[[#This Row],[SharePrice]]</f>
        <v>6.9351230425055933E-3</v>
      </c>
    </row>
    <row r="3260" spans="2:7" ht="16" x14ac:dyDescent="0.2">
      <c r="B3260" s="57">
        <v>40394</v>
      </c>
      <c r="C3260" s="56">
        <v>18.11</v>
      </c>
      <c r="D3260" s="56"/>
      <c r="E3260" s="56">
        <v>3.1E-2</v>
      </c>
      <c r="F3260">
        <f>Table3[[#This Row],[DivPay]]*4</f>
        <v>0.124</v>
      </c>
      <c r="G3260" s="2">
        <f>Table3[[#This Row],[FwdDiv]]/Table3[[#This Row],[SharePrice]]</f>
        <v>6.8470458310325791E-3</v>
      </c>
    </row>
    <row r="3261" spans="2:7" ht="16" x14ac:dyDescent="0.2">
      <c r="B3261" s="57">
        <v>40393</v>
      </c>
      <c r="C3261" s="56">
        <v>18.25</v>
      </c>
      <c r="D3261" s="56"/>
      <c r="E3261" s="56">
        <v>3.1E-2</v>
      </c>
      <c r="F3261">
        <f>Table3[[#This Row],[DivPay]]*4</f>
        <v>0.124</v>
      </c>
      <c r="G3261" s="2">
        <f>Table3[[#This Row],[FwdDiv]]/Table3[[#This Row],[SharePrice]]</f>
        <v>6.7945205479452058E-3</v>
      </c>
    </row>
    <row r="3262" spans="2:7" ht="16" x14ac:dyDescent="0.2">
      <c r="B3262" s="57">
        <v>40392</v>
      </c>
      <c r="C3262" s="56">
        <v>18.059999999999999</v>
      </c>
      <c r="D3262" s="56"/>
      <c r="E3262" s="56">
        <v>3.1E-2</v>
      </c>
      <c r="F3262">
        <f>Table3[[#This Row],[DivPay]]*4</f>
        <v>0.124</v>
      </c>
      <c r="G3262" s="2">
        <f>Table3[[#This Row],[FwdDiv]]/Table3[[#This Row],[SharePrice]]</f>
        <v>6.8660022148394244E-3</v>
      </c>
    </row>
    <row r="3263" spans="2:7" ht="16" x14ac:dyDescent="0.2">
      <c r="B3263" s="57">
        <v>40389</v>
      </c>
      <c r="C3263" s="56">
        <v>18.34</v>
      </c>
      <c r="D3263" s="56"/>
      <c r="E3263" s="56">
        <v>3.1E-2</v>
      </c>
      <c r="F3263">
        <f>Table3[[#This Row],[DivPay]]*4</f>
        <v>0.124</v>
      </c>
      <c r="G3263" s="2">
        <f>Table3[[#This Row],[FwdDiv]]/Table3[[#This Row],[SharePrice]]</f>
        <v>6.7611777535441656E-3</v>
      </c>
    </row>
    <row r="3264" spans="2:7" ht="16" x14ac:dyDescent="0.2">
      <c r="B3264" s="57">
        <v>40388</v>
      </c>
      <c r="C3264" s="56">
        <v>18</v>
      </c>
      <c r="D3264" s="56"/>
      <c r="E3264" s="56">
        <v>3.1E-2</v>
      </c>
      <c r="F3264">
        <f>Table3[[#This Row],[DivPay]]*4</f>
        <v>0.124</v>
      </c>
      <c r="G3264" s="2">
        <f>Table3[[#This Row],[FwdDiv]]/Table3[[#This Row],[SharePrice]]</f>
        <v>6.8888888888888888E-3</v>
      </c>
    </row>
    <row r="3265" spans="2:7" ht="16" x14ac:dyDescent="0.2">
      <c r="B3265" s="57">
        <v>40387</v>
      </c>
      <c r="C3265" s="56">
        <v>18.8</v>
      </c>
      <c r="D3265" s="56"/>
      <c r="E3265" s="56">
        <v>3.1E-2</v>
      </c>
      <c r="F3265">
        <f>Table3[[#This Row],[DivPay]]*4</f>
        <v>0.124</v>
      </c>
      <c r="G3265" s="2">
        <f>Table3[[#This Row],[FwdDiv]]/Table3[[#This Row],[SharePrice]]</f>
        <v>6.5957446808510636E-3</v>
      </c>
    </row>
    <row r="3266" spans="2:7" ht="16" x14ac:dyDescent="0.2">
      <c r="B3266" s="57">
        <v>40386</v>
      </c>
      <c r="C3266" s="56">
        <v>19.149999999999999</v>
      </c>
      <c r="D3266" s="56"/>
      <c r="E3266" s="56">
        <v>3.1E-2</v>
      </c>
      <c r="F3266">
        <f>Table3[[#This Row],[DivPay]]*4</f>
        <v>0.124</v>
      </c>
      <c r="G3266" s="2">
        <f>Table3[[#This Row],[FwdDiv]]/Table3[[#This Row],[SharePrice]]</f>
        <v>6.4751958224543082E-3</v>
      </c>
    </row>
    <row r="3267" spans="2:7" ht="16" x14ac:dyDescent="0.2">
      <c r="B3267" s="57">
        <v>40385</v>
      </c>
      <c r="C3267" s="56">
        <v>19.02</v>
      </c>
      <c r="D3267" s="56"/>
      <c r="E3267" s="56">
        <v>3.1E-2</v>
      </c>
      <c r="F3267">
        <f>Table3[[#This Row],[DivPay]]*4</f>
        <v>0.124</v>
      </c>
      <c r="G3267" s="2">
        <f>Table3[[#This Row],[FwdDiv]]/Table3[[#This Row],[SharePrice]]</f>
        <v>6.5194532071503677E-3</v>
      </c>
    </row>
    <row r="3268" spans="2:7" ht="16" x14ac:dyDescent="0.2">
      <c r="B3268" s="57">
        <v>40382</v>
      </c>
      <c r="C3268" s="56">
        <v>18.899999999999999</v>
      </c>
      <c r="D3268" s="56"/>
      <c r="E3268" s="56">
        <v>3.1E-2</v>
      </c>
      <c r="F3268">
        <f>Table3[[#This Row],[DivPay]]*4</f>
        <v>0.124</v>
      </c>
      <c r="G3268" s="2">
        <f>Table3[[#This Row],[FwdDiv]]/Table3[[#This Row],[SharePrice]]</f>
        <v>6.5608465608465614E-3</v>
      </c>
    </row>
    <row r="3269" spans="2:7" ht="16" x14ac:dyDescent="0.2">
      <c r="B3269" s="57">
        <v>40381</v>
      </c>
      <c r="C3269" s="56">
        <v>18.62</v>
      </c>
      <c r="D3269" s="56"/>
      <c r="E3269" s="56">
        <v>3.1E-2</v>
      </c>
      <c r="F3269">
        <f>Table3[[#This Row],[DivPay]]*4</f>
        <v>0.124</v>
      </c>
      <c r="G3269" s="2">
        <f>Table3[[#This Row],[FwdDiv]]/Table3[[#This Row],[SharePrice]]</f>
        <v>6.6595059076262082E-3</v>
      </c>
    </row>
    <row r="3270" spans="2:7" ht="16" x14ac:dyDescent="0.2">
      <c r="B3270" s="57">
        <v>40380</v>
      </c>
      <c r="C3270" s="56">
        <v>18.09</v>
      </c>
      <c r="D3270" s="56"/>
      <c r="E3270" s="56">
        <v>3.1E-2</v>
      </c>
      <c r="F3270">
        <f>Table3[[#This Row],[DivPay]]*4</f>
        <v>0.124</v>
      </c>
      <c r="G3270" s="2">
        <f>Table3[[#This Row],[FwdDiv]]/Table3[[#This Row],[SharePrice]]</f>
        <v>6.8546158098396906E-3</v>
      </c>
    </row>
    <row r="3271" spans="2:7" ht="16" x14ac:dyDescent="0.2">
      <c r="B3271" s="57">
        <v>40379</v>
      </c>
      <c r="C3271" s="56">
        <v>18.399999999999999</v>
      </c>
      <c r="D3271" s="56"/>
      <c r="E3271" s="56">
        <v>3.1E-2</v>
      </c>
      <c r="F3271">
        <f>Table3[[#This Row],[DivPay]]*4</f>
        <v>0.124</v>
      </c>
      <c r="G3271" s="2">
        <f>Table3[[#This Row],[FwdDiv]]/Table3[[#This Row],[SharePrice]]</f>
        <v>6.7391304347826095E-3</v>
      </c>
    </row>
    <row r="3272" spans="2:7" ht="16" x14ac:dyDescent="0.2">
      <c r="B3272" s="57">
        <v>40378</v>
      </c>
      <c r="C3272" s="56">
        <v>17.809999999999999</v>
      </c>
      <c r="D3272" s="56"/>
      <c r="E3272" s="56">
        <v>3.1E-2</v>
      </c>
      <c r="F3272">
        <f>Table3[[#This Row],[DivPay]]*4</f>
        <v>0.124</v>
      </c>
      <c r="G3272" s="2">
        <f>Table3[[#This Row],[FwdDiv]]/Table3[[#This Row],[SharePrice]]</f>
        <v>6.962380685008423E-3</v>
      </c>
    </row>
    <row r="3273" spans="2:7" ht="16" x14ac:dyDescent="0.2">
      <c r="B3273" s="57">
        <v>40375</v>
      </c>
      <c r="C3273" s="56">
        <v>17.86</v>
      </c>
      <c r="D3273" s="56"/>
      <c r="E3273" s="56">
        <v>3.1E-2</v>
      </c>
      <c r="F3273">
        <f>Table3[[#This Row],[DivPay]]*4</f>
        <v>0.124</v>
      </c>
      <c r="G3273" s="2">
        <f>Table3[[#This Row],[FwdDiv]]/Table3[[#This Row],[SharePrice]]</f>
        <v>6.9428891377379624E-3</v>
      </c>
    </row>
    <row r="3274" spans="2:7" ht="16" x14ac:dyDescent="0.2">
      <c r="B3274" s="57">
        <v>40374</v>
      </c>
      <c r="C3274" s="56">
        <v>18.82</v>
      </c>
      <c r="D3274" s="56"/>
      <c r="E3274" s="56">
        <v>3.1E-2</v>
      </c>
      <c r="F3274">
        <f>Table3[[#This Row],[DivPay]]*4</f>
        <v>0.124</v>
      </c>
      <c r="G3274" s="2">
        <f>Table3[[#This Row],[FwdDiv]]/Table3[[#This Row],[SharePrice]]</f>
        <v>6.5887353878852284E-3</v>
      </c>
    </row>
    <row r="3275" spans="2:7" ht="16" x14ac:dyDescent="0.2">
      <c r="B3275" s="57">
        <v>40373</v>
      </c>
      <c r="C3275" s="56">
        <v>19.07</v>
      </c>
      <c r="D3275" s="56"/>
      <c r="E3275" s="56">
        <v>3.1E-2</v>
      </c>
      <c r="F3275">
        <f>Table3[[#This Row],[DivPay]]*4</f>
        <v>0.124</v>
      </c>
      <c r="G3275" s="2">
        <f>Table3[[#This Row],[FwdDiv]]/Table3[[#This Row],[SharePrice]]</f>
        <v>6.5023597273203984E-3</v>
      </c>
    </row>
    <row r="3276" spans="2:7" ht="16" x14ac:dyDescent="0.2">
      <c r="B3276" s="57">
        <v>40372</v>
      </c>
      <c r="C3276" s="56">
        <v>19.149999999999999</v>
      </c>
      <c r="D3276" s="56"/>
      <c r="E3276" s="56">
        <v>3.1E-2</v>
      </c>
      <c r="F3276">
        <f>Table3[[#This Row],[DivPay]]*4</f>
        <v>0.124</v>
      </c>
      <c r="G3276" s="2">
        <f>Table3[[#This Row],[FwdDiv]]/Table3[[#This Row],[SharePrice]]</f>
        <v>6.4751958224543082E-3</v>
      </c>
    </row>
    <row r="3277" spans="2:7" ht="16" x14ac:dyDescent="0.2">
      <c r="B3277" s="57">
        <v>40371</v>
      </c>
      <c r="C3277" s="56">
        <v>19.13</v>
      </c>
      <c r="D3277" s="56"/>
      <c r="E3277" s="56">
        <v>3.1E-2</v>
      </c>
      <c r="F3277">
        <f>Table3[[#This Row],[DivPay]]*4</f>
        <v>0.124</v>
      </c>
      <c r="G3277" s="2">
        <f>Table3[[#This Row],[FwdDiv]]/Table3[[#This Row],[SharePrice]]</f>
        <v>6.4819654992158918E-3</v>
      </c>
    </row>
    <row r="3278" spans="2:7" ht="16" x14ac:dyDescent="0.2">
      <c r="B3278" s="57">
        <v>40368</v>
      </c>
      <c r="C3278" s="56">
        <v>19.350000000000001</v>
      </c>
      <c r="D3278" s="56"/>
      <c r="E3278" s="56">
        <v>3.1E-2</v>
      </c>
      <c r="F3278">
        <f>Table3[[#This Row],[DivPay]]*4</f>
        <v>0.124</v>
      </c>
      <c r="G3278" s="2">
        <f>Table3[[#This Row],[FwdDiv]]/Table3[[#This Row],[SharePrice]]</f>
        <v>6.4082687338501291E-3</v>
      </c>
    </row>
    <row r="3279" spans="2:7" ht="16" x14ac:dyDescent="0.2">
      <c r="B3279" s="57">
        <v>40367</v>
      </c>
      <c r="C3279" s="56">
        <v>18.77</v>
      </c>
      <c r="D3279" s="56"/>
      <c r="E3279" s="56">
        <v>3.1E-2</v>
      </c>
      <c r="F3279">
        <f>Table3[[#This Row],[DivPay]]*4</f>
        <v>0.124</v>
      </c>
      <c r="G3279" s="2">
        <f>Table3[[#This Row],[FwdDiv]]/Table3[[#This Row],[SharePrice]]</f>
        <v>6.6062866275972297E-3</v>
      </c>
    </row>
    <row r="3280" spans="2:7" ht="16" x14ac:dyDescent="0.2">
      <c r="B3280" s="57">
        <v>40366</v>
      </c>
      <c r="C3280" s="56">
        <v>18.71</v>
      </c>
      <c r="D3280" s="56"/>
      <c r="E3280" s="56">
        <v>3.1E-2</v>
      </c>
      <c r="F3280">
        <f>Table3[[#This Row],[DivPay]]*4</f>
        <v>0.124</v>
      </c>
      <c r="G3280" s="2">
        <f>Table3[[#This Row],[FwdDiv]]/Table3[[#This Row],[SharePrice]]</f>
        <v>6.6274719401389626E-3</v>
      </c>
    </row>
    <row r="3281" spans="2:7" ht="16" x14ac:dyDescent="0.2">
      <c r="B3281" s="57">
        <v>40365</v>
      </c>
      <c r="C3281" s="56">
        <v>18.07</v>
      </c>
      <c r="D3281" s="56"/>
      <c r="E3281" s="56">
        <v>3.1E-2</v>
      </c>
      <c r="F3281">
        <f>Table3[[#This Row],[DivPay]]*4</f>
        <v>0.124</v>
      </c>
      <c r="G3281" s="2">
        <f>Table3[[#This Row],[FwdDiv]]/Table3[[#This Row],[SharePrice]]</f>
        <v>6.8622025456557831E-3</v>
      </c>
    </row>
    <row r="3282" spans="2:7" ht="16" x14ac:dyDescent="0.2">
      <c r="B3282" s="57">
        <v>40361</v>
      </c>
      <c r="C3282" s="56">
        <v>18.3</v>
      </c>
      <c r="D3282" s="56"/>
      <c r="E3282" s="56">
        <v>3.1E-2</v>
      </c>
      <c r="F3282">
        <f>Table3[[#This Row],[DivPay]]*4</f>
        <v>0.124</v>
      </c>
      <c r="G3282" s="2">
        <f>Table3[[#This Row],[FwdDiv]]/Table3[[#This Row],[SharePrice]]</f>
        <v>6.7759562841530055E-3</v>
      </c>
    </row>
    <row r="3283" spans="2:7" ht="16" x14ac:dyDescent="0.2">
      <c r="B3283" s="57">
        <v>40360</v>
      </c>
      <c r="C3283" s="56">
        <v>18.22</v>
      </c>
      <c r="D3283" s="56"/>
      <c r="E3283" s="56">
        <v>3.1E-2</v>
      </c>
      <c r="F3283">
        <f>Table3[[#This Row],[DivPay]]*4</f>
        <v>0.124</v>
      </c>
      <c r="G3283" s="2">
        <f>Table3[[#This Row],[FwdDiv]]/Table3[[#This Row],[SharePrice]]</f>
        <v>6.8057080131723388E-3</v>
      </c>
    </row>
    <row r="3284" spans="2:7" ht="16" x14ac:dyDescent="0.2">
      <c r="B3284" s="57">
        <v>40359</v>
      </c>
      <c r="C3284" s="56">
        <v>17.690000000000001</v>
      </c>
      <c r="D3284" s="56"/>
      <c r="E3284" s="56">
        <v>3.1E-2</v>
      </c>
      <c r="F3284">
        <f>Table3[[#This Row],[DivPay]]*4</f>
        <v>0.124</v>
      </c>
      <c r="G3284" s="2">
        <f>Table3[[#This Row],[FwdDiv]]/Table3[[#This Row],[SharePrice]]</f>
        <v>7.0096099491237986E-3</v>
      </c>
    </row>
    <row r="3285" spans="2:7" ht="16" x14ac:dyDescent="0.2">
      <c r="B3285" s="57">
        <v>40358</v>
      </c>
      <c r="C3285" s="56">
        <v>17.86</v>
      </c>
      <c r="D3285" s="56"/>
      <c r="E3285" s="56">
        <v>3.1E-2</v>
      </c>
      <c r="F3285">
        <f>Table3[[#This Row],[DivPay]]*4</f>
        <v>0.124</v>
      </c>
      <c r="G3285" s="2">
        <f>Table3[[#This Row],[FwdDiv]]/Table3[[#This Row],[SharePrice]]</f>
        <v>6.9428891377379624E-3</v>
      </c>
    </row>
    <row r="3286" spans="2:7" ht="16" x14ac:dyDescent="0.2">
      <c r="B3286" s="57">
        <v>40357</v>
      </c>
      <c r="C3286" s="56">
        <v>18.809999999999999</v>
      </c>
      <c r="D3286" s="56"/>
      <c r="E3286" s="56">
        <v>3.1E-2</v>
      </c>
      <c r="F3286">
        <f>Table3[[#This Row],[DivPay]]*4</f>
        <v>0.124</v>
      </c>
      <c r="G3286" s="2">
        <f>Table3[[#This Row],[FwdDiv]]/Table3[[#This Row],[SharePrice]]</f>
        <v>6.59223817118554E-3</v>
      </c>
    </row>
    <row r="3287" spans="2:7" ht="16" x14ac:dyDescent="0.2">
      <c r="B3287" s="57">
        <v>40354</v>
      </c>
      <c r="C3287" s="56">
        <v>19.170000000000002</v>
      </c>
      <c r="D3287" s="56"/>
      <c r="E3287" s="56">
        <v>3.1E-2</v>
      </c>
      <c r="F3287">
        <f>Table3[[#This Row],[DivPay]]*4</f>
        <v>0.124</v>
      </c>
      <c r="G3287" s="2">
        <f>Table3[[#This Row],[FwdDiv]]/Table3[[#This Row],[SharePrice]]</f>
        <v>6.4684402712571719E-3</v>
      </c>
    </row>
    <row r="3288" spans="2:7" ht="16" x14ac:dyDescent="0.2">
      <c r="B3288" s="57">
        <v>40353</v>
      </c>
      <c r="C3288" s="56">
        <v>19.12</v>
      </c>
      <c r="D3288" s="56"/>
      <c r="E3288" s="56">
        <v>3.1E-2</v>
      </c>
      <c r="F3288">
        <f>Table3[[#This Row],[DivPay]]*4</f>
        <v>0.124</v>
      </c>
      <c r="G3288" s="2">
        <f>Table3[[#This Row],[FwdDiv]]/Table3[[#This Row],[SharePrice]]</f>
        <v>6.4853556485355646E-3</v>
      </c>
    </row>
    <row r="3289" spans="2:7" ht="16" x14ac:dyDescent="0.2">
      <c r="B3289" s="57">
        <v>40352</v>
      </c>
      <c r="C3289" s="56">
        <v>19.440000000000001</v>
      </c>
      <c r="D3289" s="56"/>
      <c r="E3289" s="56">
        <v>3.1E-2</v>
      </c>
      <c r="F3289">
        <f>Table3[[#This Row],[DivPay]]*4</f>
        <v>0.124</v>
      </c>
      <c r="G3289" s="2">
        <f>Table3[[#This Row],[FwdDiv]]/Table3[[#This Row],[SharePrice]]</f>
        <v>6.3786008230452673E-3</v>
      </c>
    </row>
    <row r="3290" spans="2:7" ht="16" x14ac:dyDescent="0.2">
      <c r="B3290" s="57">
        <v>40351</v>
      </c>
      <c r="C3290" s="56">
        <v>19.690000000000001</v>
      </c>
      <c r="D3290" s="56"/>
      <c r="E3290" s="56">
        <v>3.1E-2</v>
      </c>
      <c r="F3290">
        <f>Table3[[#This Row],[DivPay]]*4</f>
        <v>0.124</v>
      </c>
      <c r="G3290" s="2">
        <f>Table3[[#This Row],[FwdDiv]]/Table3[[#This Row],[SharePrice]]</f>
        <v>6.297613001523616E-3</v>
      </c>
    </row>
    <row r="3291" spans="2:7" ht="16" x14ac:dyDescent="0.2">
      <c r="B3291" s="57">
        <v>40350</v>
      </c>
      <c r="C3291" s="56">
        <v>20.23</v>
      </c>
      <c r="D3291" s="56"/>
      <c r="E3291" s="56">
        <v>3.1E-2</v>
      </c>
      <c r="F3291">
        <f>Table3[[#This Row],[DivPay]]*4</f>
        <v>0.124</v>
      </c>
      <c r="G3291" s="2">
        <f>Table3[[#This Row],[FwdDiv]]/Table3[[#This Row],[SharePrice]]</f>
        <v>6.1295106277805241E-3</v>
      </c>
    </row>
    <row r="3292" spans="2:7" ht="16" x14ac:dyDescent="0.2">
      <c r="B3292" s="57">
        <v>40347</v>
      </c>
      <c r="C3292" s="56">
        <v>19.260000000000002</v>
      </c>
      <c r="D3292" s="56"/>
      <c r="E3292" s="56">
        <v>3.1E-2</v>
      </c>
      <c r="F3292">
        <f>Table3[[#This Row],[DivPay]]*4</f>
        <v>0.124</v>
      </c>
      <c r="G3292" s="2">
        <f>Table3[[#This Row],[FwdDiv]]/Table3[[#This Row],[SharePrice]]</f>
        <v>6.4382139148494279E-3</v>
      </c>
    </row>
    <row r="3293" spans="2:7" ht="16" x14ac:dyDescent="0.2">
      <c r="B3293" s="57">
        <v>40346</v>
      </c>
      <c r="C3293" s="56">
        <v>19.559999999999999</v>
      </c>
      <c r="D3293" s="56"/>
      <c r="E3293" s="56">
        <v>3.1E-2</v>
      </c>
      <c r="F3293">
        <f>Table3[[#This Row],[DivPay]]*4</f>
        <v>0.124</v>
      </c>
      <c r="G3293" s="2">
        <f>Table3[[#This Row],[FwdDiv]]/Table3[[#This Row],[SharePrice]]</f>
        <v>6.3394683026584868E-3</v>
      </c>
    </row>
    <row r="3294" spans="2:7" ht="16" x14ac:dyDescent="0.2">
      <c r="B3294" s="57">
        <v>40345</v>
      </c>
      <c r="C3294" s="56">
        <v>19.29</v>
      </c>
      <c r="D3294" s="56"/>
      <c r="E3294" s="56">
        <v>3.1E-2</v>
      </c>
      <c r="F3294">
        <f>Table3[[#This Row],[DivPay]]*4</f>
        <v>0.124</v>
      </c>
      <c r="G3294" s="2">
        <f>Table3[[#This Row],[FwdDiv]]/Table3[[#This Row],[SharePrice]]</f>
        <v>6.4282011404872995E-3</v>
      </c>
    </row>
    <row r="3295" spans="2:7" ht="16" x14ac:dyDescent="0.2">
      <c r="B3295" s="57">
        <v>40344</v>
      </c>
      <c r="C3295" s="56">
        <v>19.23</v>
      </c>
      <c r="D3295" s="56"/>
      <c r="E3295" s="56">
        <v>3.1E-2</v>
      </c>
      <c r="F3295">
        <f>Table3[[#This Row],[DivPay]]*4</f>
        <v>0.124</v>
      </c>
      <c r="G3295" s="2">
        <f>Table3[[#This Row],[FwdDiv]]/Table3[[#This Row],[SharePrice]]</f>
        <v>6.4482579303172128E-3</v>
      </c>
    </row>
    <row r="3296" spans="2:7" ht="16" x14ac:dyDescent="0.2">
      <c r="B3296" s="57">
        <v>40343</v>
      </c>
      <c r="C3296" s="56">
        <v>18.45</v>
      </c>
      <c r="D3296" s="56"/>
      <c r="E3296" s="56">
        <v>3.1E-2</v>
      </c>
      <c r="F3296">
        <f>Table3[[#This Row],[DivPay]]*4</f>
        <v>0.124</v>
      </c>
      <c r="G3296" s="2">
        <f>Table3[[#This Row],[FwdDiv]]/Table3[[#This Row],[SharePrice]]</f>
        <v>6.7208672086720867E-3</v>
      </c>
    </row>
    <row r="3297" spans="2:7" ht="16" x14ac:dyDescent="0.2">
      <c r="B3297" s="57">
        <v>40340</v>
      </c>
      <c r="C3297" s="56">
        <v>19.02</v>
      </c>
      <c r="D3297" s="56"/>
      <c r="E3297" s="56">
        <v>3.1E-2</v>
      </c>
      <c r="F3297">
        <f>Table3[[#This Row],[DivPay]]*4</f>
        <v>0.124</v>
      </c>
      <c r="G3297" s="2">
        <f>Table3[[#This Row],[FwdDiv]]/Table3[[#This Row],[SharePrice]]</f>
        <v>6.5194532071503677E-3</v>
      </c>
    </row>
    <row r="3298" spans="2:7" ht="16" x14ac:dyDescent="0.2">
      <c r="B3298" s="57">
        <v>40339</v>
      </c>
      <c r="C3298" s="56">
        <v>19.36</v>
      </c>
      <c r="D3298" s="56"/>
      <c r="E3298" s="56">
        <v>3.1E-2</v>
      </c>
      <c r="F3298">
        <f>Table3[[#This Row],[DivPay]]*4</f>
        <v>0.124</v>
      </c>
      <c r="G3298" s="2">
        <f>Table3[[#This Row],[FwdDiv]]/Table3[[#This Row],[SharePrice]]</f>
        <v>6.4049586776859504E-3</v>
      </c>
    </row>
    <row r="3299" spans="2:7" ht="16" x14ac:dyDescent="0.2">
      <c r="B3299" s="57">
        <v>40338</v>
      </c>
      <c r="C3299" s="56">
        <v>18.45</v>
      </c>
      <c r="D3299" s="56"/>
      <c r="E3299" s="56">
        <v>3.1E-2</v>
      </c>
      <c r="F3299">
        <f>Table3[[#This Row],[DivPay]]*4</f>
        <v>0.124</v>
      </c>
      <c r="G3299" s="2">
        <f>Table3[[#This Row],[FwdDiv]]/Table3[[#This Row],[SharePrice]]</f>
        <v>6.7208672086720867E-3</v>
      </c>
    </row>
    <row r="3300" spans="2:7" ht="16" x14ac:dyDescent="0.2">
      <c r="B3300" s="57">
        <v>40337</v>
      </c>
      <c r="C3300" s="56">
        <v>18.34</v>
      </c>
      <c r="D3300" s="56"/>
      <c r="E3300" s="56">
        <v>3.1E-2</v>
      </c>
      <c r="F3300">
        <f>Table3[[#This Row],[DivPay]]*4</f>
        <v>0.124</v>
      </c>
      <c r="G3300" s="2">
        <f>Table3[[#This Row],[FwdDiv]]/Table3[[#This Row],[SharePrice]]</f>
        <v>6.7611777535441656E-3</v>
      </c>
    </row>
    <row r="3301" spans="2:7" ht="16" x14ac:dyDescent="0.2">
      <c r="B3301" s="57">
        <v>40336</v>
      </c>
      <c r="C3301" s="56">
        <v>17.97</v>
      </c>
      <c r="D3301" s="56"/>
      <c r="E3301" s="56">
        <v>3.1E-2</v>
      </c>
      <c r="F3301">
        <f>Table3[[#This Row],[DivPay]]*4</f>
        <v>0.124</v>
      </c>
      <c r="G3301" s="2">
        <f>Table3[[#This Row],[FwdDiv]]/Table3[[#This Row],[SharePrice]]</f>
        <v>6.9003895381190882E-3</v>
      </c>
    </row>
    <row r="3302" spans="2:7" ht="16" x14ac:dyDescent="0.2">
      <c r="B3302" s="57">
        <v>40333</v>
      </c>
      <c r="C3302" s="56">
        <v>18.03</v>
      </c>
      <c r="D3302" s="56"/>
      <c r="E3302" s="56">
        <v>3.1E-2</v>
      </c>
      <c r="F3302">
        <f>Table3[[#This Row],[DivPay]]*4</f>
        <v>0.124</v>
      </c>
      <c r="G3302" s="2">
        <f>Table3[[#This Row],[FwdDiv]]/Table3[[#This Row],[SharePrice]]</f>
        <v>6.8774265113699384E-3</v>
      </c>
    </row>
    <row r="3303" spans="2:7" ht="16" x14ac:dyDescent="0.2">
      <c r="B3303" s="57">
        <v>40332</v>
      </c>
      <c r="C3303" s="56">
        <v>18.21</v>
      </c>
      <c r="D3303" s="56"/>
      <c r="E3303" s="56">
        <v>3.1E-2</v>
      </c>
      <c r="F3303">
        <f>Table3[[#This Row],[DivPay]]*4</f>
        <v>0.124</v>
      </c>
      <c r="G3303" s="2">
        <f>Table3[[#This Row],[FwdDiv]]/Table3[[#This Row],[SharePrice]]</f>
        <v>6.8094453596924762E-3</v>
      </c>
    </row>
    <row r="3304" spans="2:7" ht="16" x14ac:dyDescent="0.2">
      <c r="B3304" s="57">
        <v>40331</v>
      </c>
      <c r="C3304" s="56">
        <v>17.809999999999999</v>
      </c>
      <c r="D3304" s="56"/>
      <c r="E3304" s="56">
        <v>3.1E-2</v>
      </c>
      <c r="F3304">
        <f>Table3[[#This Row],[DivPay]]*4</f>
        <v>0.124</v>
      </c>
      <c r="G3304" s="2">
        <f>Table3[[#This Row],[FwdDiv]]/Table3[[#This Row],[SharePrice]]</f>
        <v>6.962380685008423E-3</v>
      </c>
    </row>
    <row r="3305" spans="2:7" ht="16" x14ac:dyDescent="0.2">
      <c r="B3305" s="57">
        <v>40330</v>
      </c>
      <c r="C3305" s="56">
        <v>17.87</v>
      </c>
      <c r="D3305" s="56"/>
      <c r="E3305" s="56">
        <v>3.1E-2</v>
      </c>
      <c r="F3305">
        <f>Table3[[#This Row],[DivPay]]*4</f>
        <v>0.124</v>
      </c>
      <c r="G3305" s="2">
        <f>Table3[[#This Row],[FwdDiv]]/Table3[[#This Row],[SharePrice]]</f>
        <v>6.93900391717963E-3</v>
      </c>
    </row>
    <row r="3306" spans="2:7" ht="16" x14ac:dyDescent="0.2">
      <c r="B3306" s="57">
        <v>40326</v>
      </c>
      <c r="C3306" s="56">
        <v>18.12</v>
      </c>
      <c r="D3306" s="56"/>
      <c r="E3306" s="56">
        <v>3.1E-2</v>
      </c>
      <c r="F3306">
        <f>Table3[[#This Row],[DivPay]]*4</f>
        <v>0.124</v>
      </c>
      <c r="G3306" s="2">
        <f>Table3[[#This Row],[FwdDiv]]/Table3[[#This Row],[SharePrice]]</f>
        <v>6.84326710816777E-3</v>
      </c>
    </row>
    <row r="3307" spans="2:7" ht="16" x14ac:dyDescent="0.2">
      <c r="B3307" s="57">
        <v>40325</v>
      </c>
      <c r="C3307" s="56">
        <v>18.420000000000002</v>
      </c>
      <c r="D3307" s="56"/>
      <c r="E3307" s="56">
        <v>3.1E-2</v>
      </c>
      <c r="F3307">
        <f>Table3[[#This Row],[DivPay]]*4</f>
        <v>0.124</v>
      </c>
      <c r="G3307" s="2">
        <f>Table3[[#This Row],[FwdDiv]]/Table3[[#This Row],[SharePrice]]</f>
        <v>6.7318132464712259E-3</v>
      </c>
    </row>
    <row r="3308" spans="2:7" ht="16" x14ac:dyDescent="0.2">
      <c r="B3308" s="57">
        <v>40324</v>
      </c>
      <c r="C3308" s="56">
        <v>18.350000000000001</v>
      </c>
      <c r="D3308" s="56"/>
      <c r="E3308" s="56">
        <v>3.1E-2</v>
      </c>
      <c r="F3308">
        <f>Table3[[#This Row],[DivPay]]*4</f>
        <v>0.124</v>
      </c>
      <c r="G3308" s="2">
        <f>Table3[[#This Row],[FwdDiv]]/Table3[[#This Row],[SharePrice]]</f>
        <v>6.7574931880108983E-3</v>
      </c>
    </row>
    <row r="3309" spans="2:7" ht="16" x14ac:dyDescent="0.2">
      <c r="B3309" s="57">
        <v>40323</v>
      </c>
      <c r="C3309" s="56">
        <v>18.239999999999998</v>
      </c>
      <c r="D3309" s="56"/>
      <c r="E3309" s="56">
        <v>3.1E-2</v>
      </c>
      <c r="F3309">
        <f>Table3[[#This Row],[DivPay]]*4</f>
        <v>0.124</v>
      </c>
      <c r="G3309" s="2">
        <f>Table3[[#This Row],[FwdDiv]]/Table3[[#This Row],[SharePrice]]</f>
        <v>6.798245614035088E-3</v>
      </c>
    </row>
    <row r="3310" spans="2:7" ht="16" x14ac:dyDescent="0.2">
      <c r="B3310" s="57">
        <v>40322</v>
      </c>
      <c r="C3310" s="56">
        <v>18.64</v>
      </c>
      <c r="D3310" s="56"/>
      <c r="E3310" s="56">
        <v>3.1E-2</v>
      </c>
      <c r="F3310">
        <f>Table3[[#This Row],[DivPay]]*4</f>
        <v>0.124</v>
      </c>
      <c r="G3310" s="2">
        <f>Table3[[#This Row],[FwdDiv]]/Table3[[#This Row],[SharePrice]]</f>
        <v>6.652360515021459E-3</v>
      </c>
    </row>
    <row r="3311" spans="2:7" ht="16" x14ac:dyDescent="0.2">
      <c r="B3311" s="57">
        <v>40319</v>
      </c>
      <c r="C3311" s="56">
        <v>18.55</v>
      </c>
      <c r="D3311" s="56"/>
      <c r="E3311" s="56">
        <v>3.1E-2</v>
      </c>
      <c r="F3311">
        <f>Table3[[#This Row],[DivPay]]*4</f>
        <v>0.124</v>
      </c>
      <c r="G3311" s="2">
        <f>Table3[[#This Row],[FwdDiv]]/Table3[[#This Row],[SharePrice]]</f>
        <v>6.6846361185983827E-3</v>
      </c>
    </row>
    <row r="3312" spans="2:7" ht="16" x14ac:dyDescent="0.2">
      <c r="B3312" s="57">
        <v>40318</v>
      </c>
      <c r="C3312" s="56">
        <v>18.21</v>
      </c>
      <c r="D3312" s="56"/>
      <c r="E3312" s="56">
        <v>3.1E-2</v>
      </c>
      <c r="F3312">
        <f>Table3[[#This Row],[DivPay]]*4</f>
        <v>0.124</v>
      </c>
      <c r="G3312" s="2">
        <f>Table3[[#This Row],[FwdDiv]]/Table3[[#This Row],[SharePrice]]</f>
        <v>6.8094453596924762E-3</v>
      </c>
    </row>
    <row r="3313" spans="2:7" ht="16" x14ac:dyDescent="0.2">
      <c r="B3313" s="57">
        <v>40317</v>
      </c>
      <c r="C3313" s="56">
        <v>18.239999999999998</v>
      </c>
      <c r="D3313" s="56"/>
      <c r="E3313" s="56">
        <v>3.1E-2</v>
      </c>
      <c r="F3313">
        <f>Table3[[#This Row],[DivPay]]*4</f>
        <v>0.124</v>
      </c>
      <c r="G3313" s="2">
        <f>Table3[[#This Row],[FwdDiv]]/Table3[[#This Row],[SharePrice]]</f>
        <v>6.798245614035088E-3</v>
      </c>
    </row>
    <row r="3314" spans="2:7" ht="16" x14ac:dyDescent="0.2">
      <c r="B3314" s="57">
        <v>40316</v>
      </c>
      <c r="C3314" s="56">
        <v>17.52</v>
      </c>
      <c r="D3314" s="56"/>
      <c r="E3314" s="56">
        <v>3.1E-2</v>
      </c>
      <c r="F3314">
        <f>Table3[[#This Row],[DivPay]]*4</f>
        <v>0.124</v>
      </c>
      <c r="G3314" s="2">
        <f>Table3[[#This Row],[FwdDiv]]/Table3[[#This Row],[SharePrice]]</f>
        <v>7.0776255707762558E-3</v>
      </c>
    </row>
    <row r="3315" spans="2:7" ht="16" x14ac:dyDescent="0.2">
      <c r="B3315" s="57">
        <v>40315</v>
      </c>
      <c r="C3315" s="56">
        <v>18.68</v>
      </c>
      <c r="D3315" s="56"/>
      <c r="E3315" s="56">
        <v>3.1E-2</v>
      </c>
      <c r="F3315">
        <f>Table3[[#This Row],[DivPay]]*4</f>
        <v>0.124</v>
      </c>
      <c r="G3315" s="2">
        <f>Table3[[#This Row],[FwdDiv]]/Table3[[#This Row],[SharePrice]]</f>
        <v>6.6381156316916486E-3</v>
      </c>
    </row>
    <row r="3316" spans="2:7" ht="16" x14ac:dyDescent="0.2">
      <c r="B3316" s="57">
        <v>40312</v>
      </c>
      <c r="C3316" s="56">
        <v>19.32</v>
      </c>
      <c r="D3316" s="56"/>
      <c r="E3316" s="56">
        <v>3.1E-2</v>
      </c>
      <c r="F3316">
        <f>Table3[[#This Row],[DivPay]]*4</f>
        <v>0.124</v>
      </c>
      <c r="G3316" s="2">
        <f>Table3[[#This Row],[FwdDiv]]/Table3[[#This Row],[SharePrice]]</f>
        <v>6.4182194616977228E-3</v>
      </c>
    </row>
    <row r="3317" spans="2:7" ht="16" x14ac:dyDescent="0.2">
      <c r="B3317" s="57">
        <v>40311</v>
      </c>
      <c r="C3317" s="56">
        <v>21.43</v>
      </c>
      <c r="D3317" s="56"/>
      <c r="E3317" s="56">
        <v>3.1E-2</v>
      </c>
      <c r="F3317">
        <f>Table3[[#This Row],[DivPay]]*4</f>
        <v>0.124</v>
      </c>
      <c r="G3317" s="2">
        <f>Table3[[#This Row],[FwdDiv]]/Table3[[#This Row],[SharePrice]]</f>
        <v>5.7862809146056928E-3</v>
      </c>
    </row>
    <row r="3318" spans="2:7" ht="16" x14ac:dyDescent="0.2">
      <c r="B3318" s="57">
        <v>40310</v>
      </c>
      <c r="C3318" s="56">
        <v>21.42</v>
      </c>
      <c r="D3318" s="56">
        <v>3.1E-2</v>
      </c>
      <c r="E3318" s="56">
        <v>3.1E-2</v>
      </c>
      <c r="F3318">
        <f>Table3[[#This Row],[DivPay]]*4</f>
        <v>0.124</v>
      </c>
      <c r="G3318" s="2">
        <f>Table3[[#This Row],[FwdDiv]]/Table3[[#This Row],[SharePrice]]</f>
        <v>5.7889822595704942E-3</v>
      </c>
    </row>
    <row r="3319" spans="2:7" ht="16" x14ac:dyDescent="0.2">
      <c r="B3319" s="57">
        <v>40309</v>
      </c>
      <c r="C3319" s="56">
        <v>21.04</v>
      </c>
      <c r="D3319" s="56"/>
      <c r="E3319" s="56">
        <v>3.1E-2</v>
      </c>
      <c r="F3319">
        <f>Table3[[#This Row],[DivPay]]*4</f>
        <v>0.124</v>
      </c>
      <c r="G3319" s="2">
        <f>Table3[[#This Row],[FwdDiv]]/Table3[[#This Row],[SharePrice]]</f>
        <v>5.8935361216730037E-3</v>
      </c>
    </row>
    <row r="3320" spans="2:7" ht="16" x14ac:dyDescent="0.2">
      <c r="B3320" s="57">
        <v>40308</v>
      </c>
      <c r="C3320" s="56">
        <v>21.5</v>
      </c>
      <c r="D3320" s="56"/>
      <c r="E3320" s="56">
        <v>3.1E-2</v>
      </c>
      <c r="F3320">
        <f>Table3[[#This Row],[DivPay]]*4</f>
        <v>0.124</v>
      </c>
      <c r="G3320" s="2">
        <f>Table3[[#This Row],[FwdDiv]]/Table3[[#This Row],[SharePrice]]</f>
        <v>5.7674418604651166E-3</v>
      </c>
    </row>
    <row r="3321" spans="2:7" ht="16" x14ac:dyDescent="0.2">
      <c r="B3321" s="57">
        <v>40305</v>
      </c>
      <c r="C3321" s="56">
        <v>20.57</v>
      </c>
      <c r="D3321" s="56"/>
      <c r="E3321" s="56">
        <v>3.1E-2</v>
      </c>
      <c r="F3321">
        <f>Table3[[#This Row],[DivPay]]*4</f>
        <v>0.124</v>
      </c>
      <c r="G3321" s="2">
        <f>Table3[[#This Row],[FwdDiv]]/Table3[[#This Row],[SharePrice]]</f>
        <v>6.0281964025279532E-3</v>
      </c>
    </row>
    <row r="3322" spans="2:7" ht="16" x14ac:dyDescent="0.2">
      <c r="B3322" s="57">
        <v>40304</v>
      </c>
      <c r="C3322" s="56">
        <v>20.73</v>
      </c>
      <c r="D3322" s="56"/>
      <c r="E3322" s="56">
        <v>3.1E-2</v>
      </c>
      <c r="F3322">
        <f>Table3[[#This Row],[DivPay]]*4</f>
        <v>0.124</v>
      </c>
      <c r="G3322" s="2">
        <f>Table3[[#This Row],[FwdDiv]]/Table3[[#This Row],[SharePrice]]</f>
        <v>5.9816690786300046E-3</v>
      </c>
    </row>
    <row r="3323" spans="2:7" ht="16" x14ac:dyDescent="0.2">
      <c r="B3323" s="57">
        <v>40303</v>
      </c>
      <c r="C3323" s="56">
        <v>21.61</v>
      </c>
      <c r="D3323" s="56"/>
      <c r="E3323" s="56">
        <v>3.1E-2</v>
      </c>
      <c r="F3323">
        <f>Table3[[#This Row],[DivPay]]*4</f>
        <v>0.124</v>
      </c>
      <c r="G3323" s="2">
        <f>Table3[[#This Row],[FwdDiv]]/Table3[[#This Row],[SharePrice]]</f>
        <v>5.7380842202683947E-3</v>
      </c>
    </row>
    <row r="3324" spans="2:7" ht="16" x14ac:dyDescent="0.2">
      <c r="B3324" s="57">
        <v>40302</v>
      </c>
      <c r="C3324" s="56">
        <v>22.09</v>
      </c>
      <c r="D3324" s="56"/>
      <c r="E3324" s="56">
        <v>3.1E-2</v>
      </c>
      <c r="F3324">
        <f>Table3[[#This Row],[DivPay]]*4</f>
        <v>0.124</v>
      </c>
      <c r="G3324" s="2">
        <f>Table3[[#This Row],[FwdDiv]]/Table3[[#This Row],[SharePrice]]</f>
        <v>5.6133997283838843E-3</v>
      </c>
    </row>
    <row r="3325" spans="2:7" ht="16" x14ac:dyDescent="0.2">
      <c r="B3325" s="57">
        <v>40301</v>
      </c>
      <c r="C3325" s="56">
        <v>22.32</v>
      </c>
      <c r="D3325" s="56"/>
      <c r="E3325" s="56">
        <v>3.1E-2</v>
      </c>
      <c r="F3325">
        <f>Table3[[#This Row],[DivPay]]*4</f>
        <v>0.124</v>
      </c>
      <c r="G3325" s="2">
        <f>Table3[[#This Row],[FwdDiv]]/Table3[[#This Row],[SharePrice]]</f>
        <v>5.5555555555555558E-3</v>
      </c>
    </row>
    <row r="3326" spans="2:7" ht="16" x14ac:dyDescent="0.2">
      <c r="B3326" s="57">
        <v>40298</v>
      </c>
      <c r="C3326" s="56">
        <v>22.56</v>
      </c>
      <c r="D3326" s="56"/>
      <c r="E3326" s="56">
        <v>3.1E-2</v>
      </c>
      <c r="F3326">
        <f>Table3[[#This Row],[DivPay]]*4</f>
        <v>0.124</v>
      </c>
      <c r="G3326" s="2">
        <f>Table3[[#This Row],[FwdDiv]]/Table3[[#This Row],[SharePrice]]</f>
        <v>5.49645390070922E-3</v>
      </c>
    </row>
    <row r="3327" spans="2:7" ht="16" x14ac:dyDescent="0.2">
      <c r="B3327" s="57">
        <v>40297</v>
      </c>
      <c r="C3327" s="56">
        <v>23.21</v>
      </c>
      <c r="D3327" s="56"/>
      <c r="E3327" s="56">
        <v>3.1E-2</v>
      </c>
      <c r="F3327">
        <f>Table3[[#This Row],[DivPay]]*4</f>
        <v>0.124</v>
      </c>
      <c r="G3327" s="2">
        <f>Table3[[#This Row],[FwdDiv]]/Table3[[#This Row],[SharePrice]]</f>
        <v>5.3425247738043942E-3</v>
      </c>
    </row>
    <row r="3328" spans="2:7" ht="16" x14ac:dyDescent="0.2">
      <c r="B3328" s="57">
        <v>40296</v>
      </c>
      <c r="C3328" s="56">
        <v>23.4</v>
      </c>
      <c r="D3328" s="56"/>
      <c r="E3328" s="56">
        <v>3.1E-2</v>
      </c>
      <c r="F3328">
        <f>Table3[[#This Row],[DivPay]]*4</f>
        <v>0.124</v>
      </c>
      <c r="G3328" s="2">
        <f>Table3[[#This Row],[FwdDiv]]/Table3[[#This Row],[SharePrice]]</f>
        <v>5.2991452991452996E-3</v>
      </c>
    </row>
    <row r="3329" spans="2:7" ht="16" x14ac:dyDescent="0.2">
      <c r="B3329" s="57">
        <v>40295</v>
      </c>
      <c r="C3329" s="56">
        <v>23.24</v>
      </c>
      <c r="D3329" s="56"/>
      <c r="E3329" s="56">
        <v>3.1E-2</v>
      </c>
      <c r="F3329">
        <f>Table3[[#This Row],[DivPay]]*4</f>
        <v>0.124</v>
      </c>
      <c r="G3329" s="2">
        <f>Table3[[#This Row],[FwdDiv]]/Table3[[#This Row],[SharePrice]]</f>
        <v>5.3356282271944926E-3</v>
      </c>
    </row>
    <row r="3330" spans="2:7" ht="16" x14ac:dyDescent="0.2">
      <c r="B3330" s="57">
        <v>40294</v>
      </c>
      <c r="C3330" s="56">
        <v>24</v>
      </c>
      <c r="D3330" s="56"/>
      <c r="E3330" s="56">
        <v>3.1E-2</v>
      </c>
      <c r="F3330">
        <f>Table3[[#This Row],[DivPay]]*4</f>
        <v>0.124</v>
      </c>
      <c r="G3330" s="2">
        <f>Table3[[#This Row],[FwdDiv]]/Table3[[#This Row],[SharePrice]]</f>
        <v>5.1666666666666666E-3</v>
      </c>
    </row>
    <row r="3331" spans="2:7" ht="16" x14ac:dyDescent="0.2">
      <c r="B3331" s="57">
        <v>40291</v>
      </c>
      <c r="C3331" s="56">
        <v>24.15</v>
      </c>
      <c r="D3331" s="56"/>
      <c r="E3331" s="56">
        <v>3.1E-2</v>
      </c>
      <c r="F3331">
        <f>Table3[[#This Row],[DivPay]]*4</f>
        <v>0.124</v>
      </c>
      <c r="G3331" s="2">
        <f>Table3[[#This Row],[FwdDiv]]/Table3[[#This Row],[SharePrice]]</f>
        <v>5.1345755693581784E-3</v>
      </c>
    </row>
    <row r="3332" spans="2:7" ht="16" x14ac:dyDescent="0.2">
      <c r="B3332" s="57">
        <v>40290</v>
      </c>
      <c r="C3332" s="56">
        <v>23.79</v>
      </c>
      <c r="D3332" s="56"/>
      <c r="E3332" s="56">
        <v>3.1E-2</v>
      </c>
      <c r="F3332">
        <f>Table3[[#This Row],[DivPay]]*4</f>
        <v>0.124</v>
      </c>
      <c r="G3332" s="2">
        <f>Table3[[#This Row],[FwdDiv]]/Table3[[#This Row],[SharePrice]]</f>
        <v>5.2122740647330811E-3</v>
      </c>
    </row>
    <row r="3333" spans="2:7" ht="16" x14ac:dyDescent="0.2">
      <c r="B3333" s="57">
        <v>40289</v>
      </c>
      <c r="C3333" s="56">
        <v>23.28</v>
      </c>
      <c r="D3333" s="56"/>
      <c r="E3333" s="56">
        <v>3.1E-2</v>
      </c>
      <c r="F3333">
        <f>Table3[[#This Row],[DivPay]]*4</f>
        <v>0.124</v>
      </c>
      <c r="G3333" s="2">
        <f>Table3[[#This Row],[FwdDiv]]/Table3[[#This Row],[SharePrice]]</f>
        <v>5.3264604810996556E-3</v>
      </c>
    </row>
    <row r="3334" spans="2:7" ht="16" x14ac:dyDescent="0.2">
      <c r="B3334" s="57">
        <v>40288</v>
      </c>
      <c r="C3334" s="56">
        <v>23.51</v>
      </c>
      <c r="D3334" s="56"/>
      <c r="E3334" s="56">
        <v>3.1E-2</v>
      </c>
      <c r="F3334">
        <f>Table3[[#This Row],[DivPay]]*4</f>
        <v>0.124</v>
      </c>
      <c r="G3334" s="2">
        <f>Table3[[#This Row],[FwdDiv]]/Table3[[#This Row],[SharePrice]]</f>
        <v>5.27435133985538E-3</v>
      </c>
    </row>
    <row r="3335" spans="2:7" ht="16" x14ac:dyDescent="0.2">
      <c r="B3335" s="57">
        <v>40287</v>
      </c>
      <c r="C3335" s="56">
        <v>23.28</v>
      </c>
      <c r="D3335" s="56"/>
      <c r="E3335" s="56">
        <v>3.1E-2</v>
      </c>
      <c r="F3335">
        <f>Table3[[#This Row],[DivPay]]*4</f>
        <v>0.124</v>
      </c>
      <c r="G3335" s="2">
        <f>Table3[[#This Row],[FwdDiv]]/Table3[[#This Row],[SharePrice]]</f>
        <v>5.3264604810996556E-3</v>
      </c>
    </row>
    <row r="3336" spans="2:7" ht="16" x14ac:dyDescent="0.2">
      <c r="B3336" s="57">
        <v>40284</v>
      </c>
      <c r="C3336" s="56">
        <v>23.46</v>
      </c>
      <c r="D3336" s="56"/>
      <c r="E3336" s="56">
        <v>3.1E-2</v>
      </c>
      <c r="F3336">
        <f>Table3[[#This Row],[DivPay]]*4</f>
        <v>0.124</v>
      </c>
      <c r="G3336" s="2">
        <f>Table3[[#This Row],[FwdDiv]]/Table3[[#This Row],[SharePrice]]</f>
        <v>5.2855924978687128E-3</v>
      </c>
    </row>
    <row r="3337" spans="2:7" ht="16" x14ac:dyDescent="0.2">
      <c r="B3337" s="57">
        <v>40283</v>
      </c>
      <c r="C3337" s="56">
        <v>23.61</v>
      </c>
      <c r="D3337" s="56"/>
      <c r="E3337" s="56">
        <v>3.1E-2</v>
      </c>
      <c r="F3337">
        <f>Table3[[#This Row],[DivPay]]*4</f>
        <v>0.124</v>
      </c>
      <c r="G3337" s="2">
        <f>Table3[[#This Row],[FwdDiv]]/Table3[[#This Row],[SharePrice]]</f>
        <v>5.252011859381618E-3</v>
      </c>
    </row>
    <row r="3338" spans="2:7" ht="16" x14ac:dyDescent="0.2">
      <c r="B3338" s="57">
        <v>40282</v>
      </c>
      <c r="C3338" s="56">
        <v>23.57</v>
      </c>
      <c r="D3338" s="56"/>
      <c r="E3338" s="56">
        <v>3.1E-2</v>
      </c>
      <c r="F3338">
        <f>Table3[[#This Row],[DivPay]]*4</f>
        <v>0.124</v>
      </c>
      <c r="G3338" s="2">
        <f>Table3[[#This Row],[FwdDiv]]/Table3[[#This Row],[SharePrice]]</f>
        <v>5.260924904539669E-3</v>
      </c>
    </row>
    <row r="3339" spans="2:7" ht="16" x14ac:dyDescent="0.2">
      <c r="B3339" s="57">
        <v>40281</v>
      </c>
      <c r="C3339" s="56">
        <v>23.2</v>
      </c>
      <c r="D3339" s="56"/>
      <c r="E3339" s="56">
        <v>3.1E-2</v>
      </c>
      <c r="F3339">
        <f>Table3[[#This Row],[DivPay]]*4</f>
        <v>0.124</v>
      </c>
      <c r="G3339" s="2">
        <f>Table3[[#This Row],[FwdDiv]]/Table3[[#This Row],[SharePrice]]</f>
        <v>5.3448275862068963E-3</v>
      </c>
    </row>
    <row r="3340" spans="2:7" ht="16" x14ac:dyDescent="0.2">
      <c r="B3340" s="57">
        <v>40280</v>
      </c>
      <c r="C3340" s="56">
        <v>23.3</v>
      </c>
      <c r="D3340" s="56"/>
      <c r="E3340" s="56">
        <v>3.1E-2</v>
      </c>
      <c r="F3340">
        <f>Table3[[#This Row],[DivPay]]*4</f>
        <v>0.124</v>
      </c>
      <c r="G3340" s="2">
        <f>Table3[[#This Row],[FwdDiv]]/Table3[[#This Row],[SharePrice]]</f>
        <v>5.3218884120171672E-3</v>
      </c>
    </row>
    <row r="3341" spans="2:7" ht="16" x14ac:dyDescent="0.2">
      <c r="B3341" s="57">
        <v>40277</v>
      </c>
      <c r="C3341" s="56">
        <v>23.13</v>
      </c>
      <c r="D3341" s="56"/>
      <c r="E3341" s="56">
        <v>3.1E-2</v>
      </c>
      <c r="F3341">
        <f>Table3[[#This Row],[DivPay]]*4</f>
        <v>0.124</v>
      </c>
      <c r="G3341" s="2">
        <f>Table3[[#This Row],[FwdDiv]]/Table3[[#This Row],[SharePrice]]</f>
        <v>5.3610030263726762E-3</v>
      </c>
    </row>
    <row r="3342" spans="2:7" ht="16" x14ac:dyDescent="0.2">
      <c r="B3342" s="57">
        <v>40276</v>
      </c>
      <c r="C3342" s="56">
        <v>22.87</v>
      </c>
      <c r="D3342" s="56"/>
      <c r="E3342" s="56">
        <v>3.1E-2</v>
      </c>
      <c r="F3342">
        <f>Table3[[#This Row],[DivPay]]*4</f>
        <v>0.124</v>
      </c>
      <c r="G3342" s="2">
        <f>Table3[[#This Row],[FwdDiv]]/Table3[[#This Row],[SharePrice]]</f>
        <v>5.4219501530389149E-3</v>
      </c>
    </row>
    <row r="3343" spans="2:7" ht="16" x14ac:dyDescent="0.2">
      <c r="B3343" s="57">
        <v>40275</v>
      </c>
      <c r="C3343" s="56">
        <v>22.68</v>
      </c>
      <c r="D3343" s="56"/>
      <c r="E3343" s="56">
        <v>3.1E-2</v>
      </c>
      <c r="F3343">
        <f>Table3[[#This Row],[DivPay]]*4</f>
        <v>0.124</v>
      </c>
      <c r="G3343" s="2">
        <f>Table3[[#This Row],[FwdDiv]]/Table3[[#This Row],[SharePrice]]</f>
        <v>5.4673721340388007E-3</v>
      </c>
    </row>
    <row r="3344" spans="2:7" ht="16" x14ac:dyDescent="0.2">
      <c r="B3344" s="57">
        <v>40274</v>
      </c>
      <c r="C3344" s="56">
        <v>23.1</v>
      </c>
      <c r="D3344" s="56"/>
      <c r="E3344" s="56">
        <v>3.1E-2</v>
      </c>
      <c r="F3344">
        <f>Table3[[#This Row],[DivPay]]*4</f>
        <v>0.124</v>
      </c>
      <c r="G3344" s="2">
        <f>Table3[[#This Row],[FwdDiv]]/Table3[[#This Row],[SharePrice]]</f>
        <v>5.367965367965368E-3</v>
      </c>
    </row>
    <row r="3345" spans="2:7" ht="16" x14ac:dyDescent="0.2">
      <c r="B3345" s="57">
        <v>40273</v>
      </c>
      <c r="C3345" s="56">
        <v>23.12</v>
      </c>
      <c r="D3345" s="56"/>
      <c r="E3345" s="56">
        <v>3.1E-2</v>
      </c>
      <c r="F3345">
        <f>Table3[[#This Row],[DivPay]]*4</f>
        <v>0.124</v>
      </c>
      <c r="G3345" s="2">
        <f>Table3[[#This Row],[FwdDiv]]/Table3[[#This Row],[SharePrice]]</f>
        <v>5.3633217993079583E-3</v>
      </c>
    </row>
    <row r="3346" spans="2:7" ht="16" x14ac:dyDescent="0.2">
      <c r="B3346" s="57">
        <v>40269</v>
      </c>
      <c r="C3346" s="56">
        <v>23.14</v>
      </c>
      <c r="D3346" s="56"/>
      <c r="E3346" s="56">
        <v>3.1E-2</v>
      </c>
      <c r="F3346">
        <f>Table3[[#This Row],[DivPay]]*4</f>
        <v>0.124</v>
      </c>
      <c r="G3346" s="2">
        <f>Table3[[#This Row],[FwdDiv]]/Table3[[#This Row],[SharePrice]]</f>
        <v>5.3586862575626618E-3</v>
      </c>
    </row>
    <row r="3347" spans="2:7" ht="16" x14ac:dyDescent="0.2">
      <c r="B3347" s="57">
        <v>40268</v>
      </c>
      <c r="C3347" s="56">
        <v>22.76</v>
      </c>
      <c r="D3347" s="56"/>
      <c r="E3347" s="56">
        <v>3.1E-2</v>
      </c>
      <c r="F3347">
        <f>Table3[[#This Row],[DivPay]]*4</f>
        <v>0.124</v>
      </c>
      <c r="G3347" s="2">
        <f>Table3[[#This Row],[FwdDiv]]/Table3[[#This Row],[SharePrice]]</f>
        <v>5.4481546572934967E-3</v>
      </c>
    </row>
    <row r="3348" spans="2:7" ht="16" x14ac:dyDescent="0.2">
      <c r="B3348" s="57">
        <v>40267</v>
      </c>
      <c r="C3348" s="56">
        <v>22.75</v>
      </c>
      <c r="D3348" s="56"/>
      <c r="E3348" s="56">
        <v>3.1E-2</v>
      </c>
      <c r="F3348">
        <f>Table3[[#This Row],[DivPay]]*4</f>
        <v>0.124</v>
      </c>
      <c r="G3348" s="2">
        <f>Table3[[#This Row],[FwdDiv]]/Table3[[#This Row],[SharePrice]]</f>
        <v>5.4505494505494509E-3</v>
      </c>
    </row>
    <row r="3349" spans="2:7" ht="16" x14ac:dyDescent="0.2">
      <c r="B3349" s="57">
        <v>40266</v>
      </c>
      <c r="C3349" s="56">
        <v>22.56</v>
      </c>
      <c r="D3349" s="56"/>
      <c r="E3349" s="56">
        <v>3.1E-2</v>
      </c>
      <c r="F3349">
        <f>Table3[[#This Row],[DivPay]]*4</f>
        <v>0.124</v>
      </c>
      <c r="G3349" s="2">
        <f>Table3[[#This Row],[FwdDiv]]/Table3[[#This Row],[SharePrice]]</f>
        <v>5.49645390070922E-3</v>
      </c>
    </row>
    <row r="3350" spans="2:7" ht="16" x14ac:dyDescent="0.2">
      <c r="B3350" s="57">
        <v>40263</v>
      </c>
      <c r="C3350" s="56">
        <v>22.56</v>
      </c>
      <c r="D3350" s="56"/>
      <c r="E3350" s="56">
        <v>3.1E-2</v>
      </c>
      <c r="F3350">
        <f>Table3[[#This Row],[DivPay]]*4</f>
        <v>0.124</v>
      </c>
      <c r="G3350" s="2">
        <f>Table3[[#This Row],[FwdDiv]]/Table3[[#This Row],[SharePrice]]</f>
        <v>5.49645390070922E-3</v>
      </c>
    </row>
    <row r="3351" spans="2:7" ht="16" x14ac:dyDescent="0.2">
      <c r="B3351" s="57">
        <v>40262</v>
      </c>
      <c r="C3351" s="56">
        <v>22.6</v>
      </c>
      <c r="D3351" s="56"/>
      <c r="E3351" s="56">
        <v>3.1E-2</v>
      </c>
      <c r="F3351">
        <f>Table3[[#This Row],[DivPay]]*4</f>
        <v>0.124</v>
      </c>
      <c r="G3351" s="2">
        <f>Table3[[#This Row],[FwdDiv]]/Table3[[#This Row],[SharePrice]]</f>
        <v>5.4867256637168137E-3</v>
      </c>
    </row>
    <row r="3352" spans="2:7" ht="16" x14ac:dyDescent="0.2">
      <c r="B3352" s="57">
        <v>40261</v>
      </c>
      <c r="C3352" s="56">
        <v>22.19</v>
      </c>
      <c r="D3352" s="56"/>
      <c r="E3352" s="56">
        <v>3.1E-2</v>
      </c>
      <c r="F3352">
        <f>Table3[[#This Row],[DivPay]]*4</f>
        <v>0.124</v>
      </c>
      <c r="G3352" s="2">
        <f>Table3[[#This Row],[FwdDiv]]/Table3[[#This Row],[SharePrice]]</f>
        <v>5.5881027489860296E-3</v>
      </c>
    </row>
    <row r="3353" spans="2:7" ht="16" x14ac:dyDescent="0.2">
      <c r="B3353" s="57">
        <v>40260</v>
      </c>
      <c r="C3353" s="56">
        <v>22.5</v>
      </c>
      <c r="D3353" s="56"/>
      <c r="E3353" s="56">
        <v>3.1E-2</v>
      </c>
      <c r="F3353">
        <f>Table3[[#This Row],[DivPay]]*4</f>
        <v>0.124</v>
      </c>
      <c r="G3353" s="2">
        <f>Table3[[#This Row],[FwdDiv]]/Table3[[#This Row],[SharePrice]]</f>
        <v>5.5111111111111107E-3</v>
      </c>
    </row>
    <row r="3354" spans="2:7" ht="16" x14ac:dyDescent="0.2">
      <c r="B3354" s="57">
        <v>40259</v>
      </c>
      <c r="C3354" s="56">
        <v>22.31</v>
      </c>
      <c r="D3354" s="56"/>
      <c r="E3354" s="56">
        <v>3.1E-2</v>
      </c>
      <c r="F3354">
        <f>Table3[[#This Row],[DivPay]]*4</f>
        <v>0.124</v>
      </c>
      <c r="G3354" s="2">
        <f>Table3[[#This Row],[FwdDiv]]/Table3[[#This Row],[SharePrice]]</f>
        <v>5.5580457194083378E-3</v>
      </c>
    </row>
    <row r="3355" spans="2:7" ht="16" x14ac:dyDescent="0.2">
      <c r="B3355" s="57">
        <v>40256</v>
      </c>
      <c r="C3355" s="56">
        <v>22.21</v>
      </c>
      <c r="D3355" s="56"/>
      <c r="E3355" s="56">
        <v>3.1E-2</v>
      </c>
      <c r="F3355">
        <f>Table3[[#This Row],[DivPay]]*4</f>
        <v>0.124</v>
      </c>
      <c r="G3355" s="2">
        <f>Table3[[#This Row],[FwdDiv]]/Table3[[#This Row],[SharePrice]]</f>
        <v>5.5830706888788835E-3</v>
      </c>
    </row>
    <row r="3356" spans="2:7" ht="16" x14ac:dyDescent="0.2">
      <c r="B3356" s="57">
        <v>40255</v>
      </c>
      <c r="C3356" s="56">
        <v>22.53</v>
      </c>
      <c r="D3356" s="56"/>
      <c r="E3356" s="56">
        <v>3.1E-2</v>
      </c>
      <c r="F3356">
        <f>Table3[[#This Row],[DivPay]]*4</f>
        <v>0.124</v>
      </c>
      <c r="G3356" s="2">
        <f>Table3[[#This Row],[FwdDiv]]/Table3[[#This Row],[SharePrice]]</f>
        <v>5.5037727474478472E-3</v>
      </c>
    </row>
    <row r="3357" spans="2:7" ht="16" x14ac:dyDescent="0.2">
      <c r="B3357" s="57">
        <v>40254</v>
      </c>
      <c r="C3357" s="56">
        <v>22.88</v>
      </c>
      <c r="D3357" s="56"/>
      <c r="E3357" s="56">
        <v>3.1E-2</v>
      </c>
      <c r="F3357">
        <f>Table3[[#This Row],[DivPay]]*4</f>
        <v>0.124</v>
      </c>
      <c r="G3357" s="2">
        <f>Table3[[#This Row],[FwdDiv]]/Table3[[#This Row],[SharePrice]]</f>
        <v>5.4195804195804201E-3</v>
      </c>
    </row>
    <row r="3358" spans="2:7" ht="16" x14ac:dyDescent="0.2">
      <c r="B3358" s="57">
        <v>40253</v>
      </c>
      <c r="C3358" s="56">
        <v>22.91</v>
      </c>
      <c r="D3358" s="56"/>
      <c r="E3358" s="56">
        <v>3.1E-2</v>
      </c>
      <c r="F3358">
        <f>Table3[[#This Row],[DivPay]]*4</f>
        <v>0.124</v>
      </c>
      <c r="G3358" s="2">
        <f>Table3[[#This Row],[FwdDiv]]/Table3[[#This Row],[SharePrice]]</f>
        <v>5.4124836316019201E-3</v>
      </c>
    </row>
    <row r="3359" spans="2:7" ht="16" x14ac:dyDescent="0.2">
      <c r="B3359" s="57">
        <v>40252</v>
      </c>
      <c r="C3359" s="56">
        <v>23.1</v>
      </c>
      <c r="D3359" s="56"/>
      <c r="E3359" s="56">
        <v>3.1E-2</v>
      </c>
      <c r="F3359">
        <f>Table3[[#This Row],[DivPay]]*4</f>
        <v>0.124</v>
      </c>
      <c r="G3359" s="2">
        <f>Table3[[#This Row],[FwdDiv]]/Table3[[#This Row],[SharePrice]]</f>
        <v>5.367965367965368E-3</v>
      </c>
    </row>
    <row r="3360" spans="2:7" ht="16" x14ac:dyDescent="0.2">
      <c r="B3360" s="57">
        <v>40249</v>
      </c>
      <c r="C3360" s="56">
        <v>23.31</v>
      </c>
      <c r="D3360" s="56"/>
      <c r="E3360" s="56">
        <v>3.1E-2</v>
      </c>
      <c r="F3360">
        <f>Table3[[#This Row],[DivPay]]*4</f>
        <v>0.124</v>
      </c>
      <c r="G3360" s="2">
        <f>Table3[[#This Row],[FwdDiv]]/Table3[[#This Row],[SharePrice]]</f>
        <v>5.3196053196053195E-3</v>
      </c>
    </row>
    <row r="3361" spans="2:7" ht="16" x14ac:dyDescent="0.2">
      <c r="B3361" s="57">
        <v>40248</v>
      </c>
      <c r="C3361" s="56">
        <v>23.19</v>
      </c>
      <c r="D3361" s="56"/>
      <c r="E3361" s="56">
        <v>3.1E-2</v>
      </c>
      <c r="F3361">
        <f>Table3[[#This Row],[DivPay]]*4</f>
        <v>0.124</v>
      </c>
      <c r="G3361" s="2">
        <f>Table3[[#This Row],[FwdDiv]]/Table3[[#This Row],[SharePrice]]</f>
        <v>5.3471323846485553E-3</v>
      </c>
    </row>
    <row r="3362" spans="2:7" ht="16" x14ac:dyDescent="0.2">
      <c r="B3362" s="57">
        <v>40247</v>
      </c>
      <c r="C3362" s="56">
        <v>22.88</v>
      </c>
      <c r="D3362" s="56"/>
      <c r="E3362" s="56">
        <v>3.1E-2</v>
      </c>
      <c r="F3362">
        <f>Table3[[#This Row],[DivPay]]*4</f>
        <v>0.124</v>
      </c>
      <c r="G3362" s="2">
        <f>Table3[[#This Row],[FwdDiv]]/Table3[[#This Row],[SharePrice]]</f>
        <v>5.4195804195804201E-3</v>
      </c>
    </row>
    <row r="3363" spans="2:7" ht="16" x14ac:dyDescent="0.2">
      <c r="B3363" s="57">
        <v>40246</v>
      </c>
      <c r="C3363" s="56">
        <v>22.54</v>
      </c>
      <c r="D3363" s="56"/>
      <c r="E3363" s="56">
        <v>3.1E-2</v>
      </c>
      <c r="F3363">
        <f>Table3[[#This Row],[DivPay]]*4</f>
        <v>0.124</v>
      </c>
      <c r="G3363" s="2">
        <f>Table3[[#This Row],[FwdDiv]]/Table3[[#This Row],[SharePrice]]</f>
        <v>5.5013309671694769E-3</v>
      </c>
    </row>
    <row r="3364" spans="2:7" ht="16" x14ac:dyDescent="0.2">
      <c r="B3364" s="57">
        <v>40245</v>
      </c>
      <c r="C3364" s="56">
        <v>22.66</v>
      </c>
      <c r="D3364" s="56"/>
      <c r="E3364" s="56">
        <v>3.1E-2</v>
      </c>
      <c r="F3364">
        <f>Table3[[#This Row],[DivPay]]*4</f>
        <v>0.124</v>
      </c>
      <c r="G3364" s="2">
        <f>Table3[[#This Row],[FwdDiv]]/Table3[[#This Row],[SharePrice]]</f>
        <v>5.472197705207414E-3</v>
      </c>
    </row>
    <row r="3365" spans="2:7" ht="16" x14ac:dyDescent="0.2">
      <c r="B3365" s="57">
        <v>40242</v>
      </c>
      <c r="C3365" s="56">
        <v>22.13</v>
      </c>
      <c r="D3365" s="56"/>
      <c r="E3365" s="56">
        <v>3.1E-2</v>
      </c>
      <c r="F3365">
        <f>Table3[[#This Row],[DivPay]]*4</f>
        <v>0.124</v>
      </c>
      <c r="G3365" s="2">
        <f>Table3[[#This Row],[FwdDiv]]/Table3[[#This Row],[SharePrice]]</f>
        <v>5.603253502033439E-3</v>
      </c>
    </row>
    <row r="3366" spans="2:7" ht="16" x14ac:dyDescent="0.2">
      <c r="B3366" s="57">
        <v>40241</v>
      </c>
      <c r="C3366" s="56">
        <v>21.76</v>
      </c>
      <c r="D3366" s="56"/>
      <c r="E3366" s="56">
        <v>3.1E-2</v>
      </c>
      <c r="F3366">
        <f>Table3[[#This Row],[DivPay]]*4</f>
        <v>0.124</v>
      </c>
      <c r="G3366" s="2">
        <f>Table3[[#This Row],[FwdDiv]]/Table3[[#This Row],[SharePrice]]</f>
        <v>5.6985294117647056E-3</v>
      </c>
    </row>
    <row r="3367" spans="2:7" ht="16" x14ac:dyDescent="0.2">
      <c r="B3367" s="57">
        <v>40240</v>
      </c>
      <c r="C3367" s="56">
        <v>21.7</v>
      </c>
      <c r="D3367" s="56"/>
      <c r="E3367" s="56">
        <v>3.1E-2</v>
      </c>
      <c r="F3367">
        <f>Table3[[#This Row],[DivPay]]*4</f>
        <v>0.124</v>
      </c>
      <c r="G3367" s="2">
        <f>Table3[[#This Row],[FwdDiv]]/Table3[[#This Row],[SharePrice]]</f>
        <v>5.7142857142857143E-3</v>
      </c>
    </row>
    <row r="3368" spans="2:7" ht="16" x14ac:dyDescent="0.2">
      <c r="B3368" s="57">
        <v>40239</v>
      </c>
      <c r="C3368" s="56">
        <v>21.61</v>
      </c>
      <c r="D3368" s="56"/>
      <c r="E3368" s="56">
        <v>3.1E-2</v>
      </c>
      <c r="F3368">
        <f>Table3[[#This Row],[DivPay]]*4</f>
        <v>0.124</v>
      </c>
      <c r="G3368" s="2">
        <f>Table3[[#This Row],[FwdDiv]]/Table3[[#This Row],[SharePrice]]</f>
        <v>5.7380842202683947E-3</v>
      </c>
    </row>
    <row r="3369" spans="2:7" ht="16" x14ac:dyDescent="0.2">
      <c r="B3369" s="57">
        <v>40238</v>
      </c>
      <c r="C3369" s="56">
        <v>21.71</v>
      </c>
      <c r="D3369" s="56"/>
      <c r="E3369" s="56">
        <v>3.1E-2</v>
      </c>
      <c r="F3369">
        <f>Table3[[#This Row],[DivPay]]*4</f>
        <v>0.124</v>
      </c>
      <c r="G3369" s="2">
        <f>Table3[[#This Row],[FwdDiv]]/Table3[[#This Row],[SharePrice]]</f>
        <v>5.7116536158452321E-3</v>
      </c>
    </row>
    <row r="3370" spans="2:7" ht="16" x14ac:dyDescent="0.2">
      <c r="B3370" s="57">
        <v>40235</v>
      </c>
      <c r="C3370" s="56">
        <v>21.32</v>
      </c>
      <c r="D3370" s="56"/>
      <c r="E3370" s="56">
        <v>3.1E-2</v>
      </c>
      <c r="F3370">
        <f>Table3[[#This Row],[DivPay]]*4</f>
        <v>0.124</v>
      </c>
      <c r="G3370" s="2">
        <f>Table3[[#This Row],[FwdDiv]]/Table3[[#This Row],[SharePrice]]</f>
        <v>5.8161350844277669E-3</v>
      </c>
    </row>
    <row r="3371" spans="2:7" ht="16" x14ac:dyDescent="0.2">
      <c r="B3371" s="57">
        <v>40234</v>
      </c>
      <c r="C3371" s="56">
        <v>21.31</v>
      </c>
      <c r="D3371" s="56"/>
      <c r="E3371" s="56">
        <v>3.1E-2</v>
      </c>
      <c r="F3371">
        <f>Table3[[#This Row],[DivPay]]*4</f>
        <v>0.124</v>
      </c>
      <c r="G3371" s="2">
        <f>Table3[[#This Row],[FwdDiv]]/Table3[[#This Row],[SharePrice]]</f>
        <v>5.8188643829188182E-3</v>
      </c>
    </row>
    <row r="3372" spans="2:7" ht="16" x14ac:dyDescent="0.2">
      <c r="B3372" s="57">
        <v>40233</v>
      </c>
      <c r="C3372" s="56">
        <v>21.41</v>
      </c>
      <c r="D3372" s="56"/>
      <c r="E3372" s="56">
        <v>3.1E-2</v>
      </c>
      <c r="F3372">
        <f>Table3[[#This Row],[DivPay]]*4</f>
        <v>0.124</v>
      </c>
      <c r="G3372" s="2">
        <f>Table3[[#This Row],[FwdDiv]]/Table3[[#This Row],[SharePrice]]</f>
        <v>5.7916861279775807E-3</v>
      </c>
    </row>
    <row r="3373" spans="2:7" ht="16" x14ac:dyDescent="0.2">
      <c r="B3373" s="57">
        <v>40232</v>
      </c>
      <c r="C3373" s="56">
        <v>21.53</v>
      </c>
      <c r="D3373" s="56"/>
      <c r="E3373" s="56">
        <v>3.1E-2</v>
      </c>
      <c r="F3373">
        <f>Table3[[#This Row],[DivPay]]*4</f>
        <v>0.124</v>
      </c>
      <c r="G3373" s="2">
        <f>Table3[[#This Row],[FwdDiv]]/Table3[[#This Row],[SharePrice]]</f>
        <v>5.75940548072457E-3</v>
      </c>
    </row>
    <row r="3374" spans="2:7" ht="16" x14ac:dyDescent="0.2">
      <c r="B3374" s="57">
        <v>40231</v>
      </c>
      <c r="C3374" s="56">
        <v>21.73</v>
      </c>
      <c r="D3374" s="56"/>
      <c r="E3374" s="56">
        <v>3.1E-2</v>
      </c>
      <c r="F3374">
        <f>Table3[[#This Row],[DivPay]]*4</f>
        <v>0.124</v>
      </c>
      <c r="G3374" s="2">
        <f>Table3[[#This Row],[FwdDiv]]/Table3[[#This Row],[SharePrice]]</f>
        <v>5.7063966866083751E-3</v>
      </c>
    </row>
    <row r="3375" spans="2:7" ht="16" x14ac:dyDescent="0.2">
      <c r="B3375" s="57">
        <v>40228</v>
      </c>
      <c r="C3375" s="56">
        <v>21.7</v>
      </c>
      <c r="D3375" s="56"/>
      <c r="E3375" s="56">
        <v>3.1E-2</v>
      </c>
      <c r="F3375">
        <f>Table3[[#This Row],[DivPay]]*4</f>
        <v>0.124</v>
      </c>
      <c r="G3375" s="2">
        <f>Table3[[#This Row],[FwdDiv]]/Table3[[#This Row],[SharePrice]]</f>
        <v>5.7142857142857143E-3</v>
      </c>
    </row>
    <row r="3376" spans="2:7" ht="16" x14ac:dyDescent="0.2">
      <c r="B3376" s="57">
        <v>40227</v>
      </c>
      <c r="C3376" s="56">
        <v>21.74</v>
      </c>
      <c r="D3376" s="56"/>
      <c r="E3376" s="56">
        <v>3.1E-2</v>
      </c>
      <c r="F3376">
        <f>Table3[[#This Row],[DivPay]]*4</f>
        <v>0.124</v>
      </c>
      <c r="G3376" s="2">
        <f>Table3[[#This Row],[FwdDiv]]/Table3[[#This Row],[SharePrice]]</f>
        <v>5.703771849126035E-3</v>
      </c>
    </row>
    <row r="3377" spans="2:7" ht="16" x14ac:dyDescent="0.2">
      <c r="B3377" s="57">
        <v>40226</v>
      </c>
      <c r="C3377" s="56">
        <v>21.61</v>
      </c>
      <c r="D3377" s="56"/>
      <c r="E3377" s="56">
        <v>3.1E-2</v>
      </c>
      <c r="F3377">
        <f>Table3[[#This Row],[DivPay]]*4</f>
        <v>0.124</v>
      </c>
      <c r="G3377" s="2">
        <f>Table3[[#This Row],[FwdDiv]]/Table3[[#This Row],[SharePrice]]</f>
        <v>5.7380842202683947E-3</v>
      </c>
    </row>
    <row r="3378" spans="2:7" ht="16" x14ac:dyDescent="0.2">
      <c r="B3378" s="57">
        <v>40225</v>
      </c>
      <c r="C3378" s="56">
        <v>21.47</v>
      </c>
      <c r="D3378" s="56"/>
      <c r="E3378" s="56">
        <v>3.1E-2</v>
      </c>
      <c r="F3378">
        <f>Table3[[#This Row],[DivPay]]*4</f>
        <v>0.124</v>
      </c>
      <c r="G3378" s="2">
        <f>Table3[[#This Row],[FwdDiv]]/Table3[[#This Row],[SharePrice]]</f>
        <v>5.7755006986492784E-3</v>
      </c>
    </row>
    <row r="3379" spans="2:7" ht="16" x14ac:dyDescent="0.2">
      <c r="B3379" s="57">
        <v>40221</v>
      </c>
      <c r="C3379" s="56">
        <v>21.2</v>
      </c>
      <c r="D3379" s="56"/>
      <c r="E3379" s="56">
        <v>3.1E-2</v>
      </c>
      <c r="F3379">
        <f>Table3[[#This Row],[DivPay]]*4</f>
        <v>0.124</v>
      </c>
      <c r="G3379" s="2">
        <f>Table3[[#This Row],[FwdDiv]]/Table3[[#This Row],[SharePrice]]</f>
        <v>5.849056603773585E-3</v>
      </c>
    </row>
    <row r="3380" spans="2:7" ht="16" x14ac:dyDescent="0.2">
      <c r="B3380" s="57">
        <v>40220</v>
      </c>
      <c r="C3380" s="56">
        <v>21.29</v>
      </c>
      <c r="D3380" s="56"/>
      <c r="E3380" s="56">
        <v>3.1E-2</v>
      </c>
      <c r="F3380">
        <f>Table3[[#This Row],[DivPay]]*4</f>
        <v>0.124</v>
      </c>
      <c r="G3380" s="2">
        <f>Table3[[#This Row],[FwdDiv]]/Table3[[#This Row],[SharePrice]]</f>
        <v>5.8243306716768434E-3</v>
      </c>
    </row>
    <row r="3381" spans="2:7" ht="16" x14ac:dyDescent="0.2">
      <c r="B3381" s="57">
        <v>40219</v>
      </c>
      <c r="C3381" s="56">
        <v>20.91</v>
      </c>
      <c r="D3381" s="56">
        <v>3.1E-2</v>
      </c>
      <c r="E3381" s="56">
        <v>3.1E-2</v>
      </c>
      <c r="F3381">
        <f>Table3[[#This Row],[DivPay]]*4</f>
        <v>0.124</v>
      </c>
      <c r="G3381" s="2">
        <f>Table3[[#This Row],[FwdDiv]]/Table3[[#This Row],[SharePrice]]</f>
        <v>5.9301769488283116E-3</v>
      </c>
    </row>
    <row r="3382" spans="2:7" ht="16" x14ac:dyDescent="0.2">
      <c r="B3382" s="57">
        <v>40218</v>
      </c>
      <c r="C3382" s="56">
        <v>20.82</v>
      </c>
      <c r="D3382" s="56"/>
      <c r="E3382" s="56">
        <v>3.1E-2</v>
      </c>
      <c r="F3382">
        <f>Table3[[#This Row],[DivPay]]*4</f>
        <v>0.124</v>
      </c>
      <c r="G3382" s="2">
        <f>Table3[[#This Row],[FwdDiv]]/Table3[[#This Row],[SharePrice]]</f>
        <v>5.9558117195004801E-3</v>
      </c>
    </row>
    <row r="3383" spans="2:7" ht="16" x14ac:dyDescent="0.2">
      <c r="B3383" s="57">
        <v>40217</v>
      </c>
      <c r="C3383" s="56">
        <v>20.76</v>
      </c>
      <c r="D3383" s="56"/>
      <c r="E3383" s="56">
        <v>3.1E-2</v>
      </c>
      <c r="F3383">
        <f>Table3[[#This Row],[DivPay]]*4</f>
        <v>0.124</v>
      </c>
      <c r="G3383" s="2">
        <f>Table3[[#This Row],[FwdDiv]]/Table3[[#This Row],[SharePrice]]</f>
        <v>5.9730250481695567E-3</v>
      </c>
    </row>
    <row r="3384" spans="2:7" ht="16" x14ac:dyDescent="0.2">
      <c r="B3384" s="57">
        <v>40214</v>
      </c>
      <c r="C3384" s="56">
        <v>20.64</v>
      </c>
      <c r="D3384" s="56"/>
      <c r="E3384" s="56">
        <v>3.1E-2</v>
      </c>
      <c r="F3384">
        <f>Table3[[#This Row],[DivPay]]*4</f>
        <v>0.124</v>
      </c>
      <c r="G3384" s="2">
        <f>Table3[[#This Row],[FwdDiv]]/Table3[[#This Row],[SharePrice]]</f>
        <v>6.007751937984496E-3</v>
      </c>
    </row>
    <row r="3385" spans="2:7" ht="16" x14ac:dyDescent="0.2">
      <c r="B3385" s="57">
        <v>40213</v>
      </c>
      <c r="C3385" s="56">
        <v>20.76</v>
      </c>
      <c r="D3385" s="56"/>
      <c r="E3385" s="56">
        <v>3.1E-2</v>
      </c>
      <c r="F3385">
        <f>Table3[[#This Row],[DivPay]]*4</f>
        <v>0.124</v>
      </c>
      <c r="G3385" s="2">
        <f>Table3[[#This Row],[FwdDiv]]/Table3[[#This Row],[SharePrice]]</f>
        <v>5.9730250481695567E-3</v>
      </c>
    </row>
    <row r="3386" spans="2:7" ht="16" x14ac:dyDescent="0.2">
      <c r="B3386" s="57">
        <v>40212</v>
      </c>
      <c r="C3386" s="56">
        <v>20.88</v>
      </c>
      <c r="D3386" s="56"/>
      <c r="E3386" s="56">
        <v>3.1E-2</v>
      </c>
      <c r="F3386">
        <f>Table3[[#This Row],[DivPay]]*4</f>
        <v>0.124</v>
      </c>
      <c r="G3386" s="2">
        <f>Table3[[#This Row],[FwdDiv]]/Table3[[#This Row],[SharePrice]]</f>
        <v>5.9386973180076633E-3</v>
      </c>
    </row>
    <row r="3387" spans="2:7" ht="16" x14ac:dyDescent="0.2">
      <c r="B3387" s="57">
        <v>40211</v>
      </c>
      <c r="C3387" s="56">
        <v>21</v>
      </c>
      <c r="D3387" s="56"/>
      <c r="E3387" s="56">
        <v>3.1E-2</v>
      </c>
      <c r="F3387">
        <f>Table3[[#This Row],[DivPay]]*4</f>
        <v>0.124</v>
      </c>
      <c r="G3387" s="2">
        <f>Table3[[#This Row],[FwdDiv]]/Table3[[#This Row],[SharePrice]]</f>
        <v>5.9047619047619048E-3</v>
      </c>
    </row>
    <row r="3388" spans="2:7" ht="16" x14ac:dyDescent="0.2">
      <c r="B3388" s="57">
        <v>40210</v>
      </c>
      <c r="C3388" s="56">
        <v>20.92</v>
      </c>
      <c r="D3388" s="56"/>
      <c r="E3388" s="56">
        <v>3.1E-2</v>
      </c>
      <c r="F3388">
        <f>Table3[[#This Row],[DivPay]]*4</f>
        <v>0.124</v>
      </c>
      <c r="G3388" s="2">
        <f>Table3[[#This Row],[FwdDiv]]/Table3[[#This Row],[SharePrice]]</f>
        <v>5.9273422562141484E-3</v>
      </c>
    </row>
    <row r="3389" spans="2:7" ht="16" x14ac:dyDescent="0.2">
      <c r="B3389" s="57">
        <v>40207</v>
      </c>
      <c r="C3389" s="56">
        <v>20.51</v>
      </c>
      <c r="D3389" s="56"/>
      <c r="E3389" s="56">
        <v>3.1E-2</v>
      </c>
      <c r="F3389">
        <f>Table3[[#This Row],[DivPay]]*4</f>
        <v>0.124</v>
      </c>
      <c r="G3389" s="2">
        <f>Table3[[#This Row],[FwdDiv]]/Table3[[#This Row],[SharePrice]]</f>
        <v>6.0458313018039974E-3</v>
      </c>
    </row>
    <row r="3390" spans="2:7" ht="16" x14ac:dyDescent="0.2">
      <c r="B3390" s="57">
        <v>40206</v>
      </c>
      <c r="C3390" s="56">
        <v>20.66</v>
      </c>
      <c r="D3390" s="56"/>
      <c r="E3390" s="56">
        <v>3.1E-2</v>
      </c>
      <c r="F3390">
        <f>Table3[[#This Row],[DivPay]]*4</f>
        <v>0.124</v>
      </c>
      <c r="G3390" s="2">
        <f>Table3[[#This Row],[FwdDiv]]/Table3[[#This Row],[SharePrice]]</f>
        <v>6.0019361084220719E-3</v>
      </c>
    </row>
    <row r="3391" spans="2:7" ht="16" x14ac:dyDescent="0.2">
      <c r="B3391" s="57">
        <v>40205</v>
      </c>
      <c r="C3391" s="56">
        <v>20.98</v>
      </c>
      <c r="D3391" s="56"/>
      <c r="E3391" s="56">
        <v>3.1E-2</v>
      </c>
      <c r="F3391">
        <f>Table3[[#This Row],[DivPay]]*4</f>
        <v>0.124</v>
      </c>
      <c r="G3391" s="2">
        <f>Table3[[#This Row],[FwdDiv]]/Table3[[#This Row],[SharePrice]]</f>
        <v>5.9103908484270731E-3</v>
      </c>
    </row>
    <row r="3392" spans="2:7" ht="16" x14ac:dyDescent="0.2">
      <c r="B3392" s="57">
        <v>40204</v>
      </c>
      <c r="C3392" s="56">
        <v>20.29</v>
      </c>
      <c r="D3392" s="56"/>
      <c r="E3392" s="56">
        <v>3.1E-2</v>
      </c>
      <c r="F3392">
        <f>Table3[[#This Row],[DivPay]]*4</f>
        <v>0.124</v>
      </c>
      <c r="G3392" s="2">
        <f>Table3[[#This Row],[FwdDiv]]/Table3[[#This Row],[SharePrice]]</f>
        <v>6.1113849186791528E-3</v>
      </c>
    </row>
    <row r="3393" spans="2:7" ht="16" x14ac:dyDescent="0.2">
      <c r="B3393" s="57">
        <v>40203</v>
      </c>
      <c r="C3393" s="56">
        <v>20.51</v>
      </c>
      <c r="D3393" s="56"/>
      <c r="E3393" s="56">
        <v>3.1E-2</v>
      </c>
      <c r="F3393">
        <f>Table3[[#This Row],[DivPay]]*4</f>
        <v>0.124</v>
      </c>
      <c r="G3393" s="2">
        <f>Table3[[#This Row],[FwdDiv]]/Table3[[#This Row],[SharePrice]]</f>
        <v>6.0458313018039974E-3</v>
      </c>
    </row>
    <row r="3394" spans="2:7" ht="16" x14ac:dyDescent="0.2">
      <c r="B3394" s="57">
        <v>40200</v>
      </c>
      <c r="C3394" s="56">
        <v>20.68</v>
      </c>
      <c r="D3394" s="56"/>
      <c r="E3394" s="56">
        <v>3.1E-2</v>
      </c>
      <c r="F3394">
        <f>Table3[[#This Row],[DivPay]]*4</f>
        <v>0.124</v>
      </c>
      <c r="G3394" s="2">
        <f>Table3[[#This Row],[FwdDiv]]/Table3[[#This Row],[SharePrice]]</f>
        <v>5.9961315280464217E-3</v>
      </c>
    </row>
    <row r="3395" spans="2:7" ht="16" x14ac:dyDescent="0.2">
      <c r="B3395" s="57">
        <v>40199</v>
      </c>
      <c r="C3395" s="56">
        <v>21.11</v>
      </c>
      <c r="D3395" s="56"/>
      <c r="E3395" s="56">
        <v>3.1E-2</v>
      </c>
      <c r="F3395">
        <f>Table3[[#This Row],[DivPay]]*4</f>
        <v>0.124</v>
      </c>
      <c r="G3395" s="2">
        <f>Table3[[#This Row],[FwdDiv]]/Table3[[#This Row],[SharePrice]]</f>
        <v>5.8739933680720035E-3</v>
      </c>
    </row>
    <row r="3396" spans="2:7" ht="16" x14ac:dyDescent="0.2">
      <c r="B3396" s="57">
        <v>40198</v>
      </c>
      <c r="C3396" s="56">
        <v>21.86</v>
      </c>
      <c r="D3396" s="56"/>
      <c r="E3396" s="56">
        <v>3.1E-2</v>
      </c>
      <c r="F3396">
        <f>Table3[[#This Row],[DivPay]]*4</f>
        <v>0.124</v>
      </c>
      <c r="G3396" s="2">
        <f>Table3[[#This Row],[FwdDiv]]/Table3[[#This Row],[SharePrice]]</f>
        <v>5.6724611161939617E-3</v>
      </c>
    </row>
    <row r="3397" spans="2:7" ht="16" x14ac:dyDescent="0.2">
      <c r="B3397" s="57">
        <v>40197</v>
      </c>
      <c r="C3397" s="56">
        <v>21.96</v>
      </c>
      <c r="D3397" s="56"/>
      <c r="E3397" s="56">
        <v>3.1E-2</v>
      </c>
      <c r="F3397">
        <f>Table3[[#This Row],[DivPay]]*4</f>
        <v>0.124</v>
      </c>
      <c r="G3397" s="2">
        <f>Table3[[#This Row],[FwdDiv]]/Table3[[#This Row],[SharePrice]]</f>
        <v>5.6466302367941708E-3</v>
      </c>
    </row>
    <row r="3398" spans="2:7" ht="16" x14ac:dyDescent="0.2">
      <c r="B3398" s="57">
        <v>40193</v>
      </c>
      <c r="C3398" s="56">
        <v>21.54</v>
      </c>
      <c r="D3398" s="56"/>
      <c r="E3398" s="56">
        <v>3.1E-2</v>
      </c>
      <c r="F3398">
        <f>Table3[[#This Row],[DivPay]]*4</f>
        <v>0.124</v>
      </c>
      <c r="G3398" s="2">
        <f>Table3[[#This Row],[FwdDiv]]/Table3[[#This Row],[SharePrice]]</f>
        <v>5.7567316620241414E-3</v>
      </c>
    </row>
    <row r="3399" spans="2:7" ht="16" x14ac:dyDescent="0.2">
      <c r="B3399" s="57">
        <v>40192</v>
      </c>
      <c r="C3399" s="56">
        <v>21.86</v>
      </c>
      <c r="D3399" s="56"/>
      <c r="E3399" s="56">
        <v>3.1E-2</v>
      </c>
      <c r="F3399">
        <f>Table3[[#This Row],[DivPay]]*4</f>
        <v>0.124</v>
      </c>
      <c r="G3399" s="2">
        <f>Table3[[#This Row],[FwdDiv]]/Table3[[#This Row],[SharePrice]]</f>
        <v>5.6724611161939617E-3</v>
      </c>
    </row>
    <row r="3400" spans="2:7" ht="16" x14ac:dyDescent="0.2">
      <c r="B3400" s="57">
        <v>40191</v>
      </c>
      <c r="C3400" s="56">
        <v>21.79</v>
      </c>
      <c r="D3400" s="56"/>
      <c r="E3400" s="56">
        <v>3.1E-2</v>
      </c>
      <c r="F3400">
        <f>Table3[[#This Row],[DivPay]]*4</f>
        <v>0.124</v>
      </c>
      <c r="G3400" s="2">
        <f>Table3[[#This Row],[FwdDiv]]/Table3[[#This Row],[SharePrice]]</f>
        <v>5.6906837999082154E-3</v>
      </c>
    </row>
    <row r="3401" spans="2:7" ht="16" x14ac:dyDescent="0.2">
      <c r="B3401" s="57">
        <v>40190</v>
      </c>
      <c r="C3401" s="56">
        <v>21.59</v>
      </c>
      <c r="D3401" s="56"/>
      <c r="E3401" s="56">
        <v>3.1E-2</v>
      </c>
      <c r="F3401">
        <f>Table3[[#This Row],[DivPay]]*4</f>
        <v>0.124</v>
      </c>
      <c r="G3401" s="2">
        <f>Table3[[#This Row],[FwdDiv]]/Table3[[#This Row],[SharePrice]]</f>
        <v>5.7433997220935618E-3</v>
      </c>
    </row>
    <row r="3402" spans="2:7" ht="16" x14ac:dyDescent="0.2">
      <c r="B3402" s="57">
        <v>40189</v>
      </c>
      <c r="C3402" s="56">
        <v>21.69</v>
      </c>
      <c r="D3402" s="56"/>
      <c r="E3402" s="56">
        <v>3.1E-2</v>
      </c>
      <c r="F3402">
        <f>Table3[[#This Row],[DivPay]]*4</f>
        <v>0.124</v>
      </c>
      <c r="G3402" s="2">
        <f>Table3[[#This Row],[FwdDiv]]/Table3[[#This Row],[SharePrice]]</f>
        <v>5.7169202397418161E-3</v>
      </c>
    </row>
    <row r="3403" spans="2:7" ht="16" x14ac:dyDescent="0.2">
      <c r="B3403" s="57">
        <v>40186</v>
      </c>
      <c r="C3403" s="56">
        <v>21.75</v>
      </c>
      <c r="D3403" s="56"/>
      <c r="E3403" s="56">
        <v>3.1E-2</v>
      </c>
      <c r="F3403">
        <f>Table3[[#This Row],[DivPay]]*4</f>
        <v>0.124</v>
      </c>
      <c r="G3403" s="2">
        <f>Table3[[#This Row],[FwdDiv]]/Table3[[#This Row],[SharePrice]]</f>
        <v>5.7011494252873565E-3</v>
      </c>
    </row>
    <row r="3404" spans="2:7" ht="16" x14ac:dyDescent="0.2">
      <c r="B3404" s="57">
        <v>40185</v>
      </c>
      <c r="C3404" s="56">
        <v>21.69</v>
      </c>
      <c r="D3404" s="56"/>
      <c r="E3404" s="56">
        <v>3.1E-2</v>
      </c>
      <c r="F3404">
        <f>Table3[[#This Row],[DivPay]]*4</f>
        <v>0.124</v>
      </c>
      <c r="G3404" s="2">
        <f>Table3[[#This Row],[FwdDiv]]/Table3[[#This Row],[SharePrice]]</f>
        <v>5.7169202397418161E-3</v>
      </c>
    </row>
    <row r="3405" spans="2:7" ht="16" x14ac:dyDescent="0.2">
      <c r="B3405" s="57">
        <v>40184</v>
      </c>
      <c r="C3405" s="56">
        <v>21.49</v>
      </c>
      <c r="D3405" s="56"/>
      <c r="E3405" s="56">
        <v>3.1E-2</v>
      </c>
      <c r="F3405">
        <f>Table3[[#This Row],[DivPay]]*4</f>
        <v>0.124</v>
      </c>
      <c r="G3405" s="2">
        <f>Table3[[#This Row],[FwdDiv]]/Table3[[#This Row],[SharePrice]]</f>
        <v>5.7701256398324805E-3</v>
      </c>
    </row>
    <row r="3406" spans="2:7" ht="16" x14ac:dyDescent="0.2">
      <c r="B3406" s="57">
        <v>40183</v>
      </c>
      <c r="C3406" s="56">
        <v>21.78</v>
      </c>
      <c r="D3406" s="56"/>
      <c r="E3406" s="56">
        <v>3.1E-2</v>
      </c>
      <c r="F3406">
        <f>Table3[[#This Row],[DivPay]]*4</f>
        <v>0.124</v>
      </c>
      <c r="G3406" s="2">
        <f>Table3[[#This Row],[FwdDiv]]/Table3[[#This Row],[SharePrice]]</f>
        <v>5.693296602387511E-3</v>
      </c>
    </row>
    <row r="3407" spans="2:7" ht="16" x14ac:dyDescent="0.2">
      <c r="B3407" s="57">
        <v>40182</v>
      </c>
      <c r="C3407" s="56">
        <v>22.04</v>
      </c>
      <c r="D3407" s="56"/>
      <c r="E3407" s="56">
        <v>3.1E-2</v>
      </c>
      <c r="F3407">
        <f>Table3[[#This Row],[DivPay]]*4</f>
        <v>0.124</v>
      </c>
      <c r="G3407" s="2">
        <f>Table3[[#This Row],[FwdDiv]]/Table3[[#This Row],[SharePrice]]</f>
        <v>5.626134301270418E-3</v>
      </c>
    </row>
    <row r="3408" spans="2:7" ht="16" x14ac:dyDescent="0.2">
      <c r="B3408" s="57">
        <v>40178</v>
      </c>
      <c r="C3408" s="56">
        <v>21.87</v>
      </c>
      <c r="D3408" s="56"/>
      <c r="E3408" s="56">
        <v>3.1E-2</v>
      </c>
      <c r="F3408">
        <f>Table3[[#This Row],[DivPay]]*4</f>
        <v>0.124</v>
      </c>
      <c r="G3408" s="2">
        <f>Table3[[#This Row],[FwdDiv]]/Table3[[#This Row],[SharePrice]]</f>
        <v>5.6698673982624598E-3</v>
      </c>
    </row>
    <row r="3409" spans="2:7" ht="16" x14ac:dyDescent="0.2">
      <c r="B3409" s="57">
        <v>40177</v>
      </c>
      <c r="C3409" s="56">
        <v>22.04</v>
      </c>
      <c r="D3409" s="56"/>
      <c r="E3409" s="56">
        <v>3.1E-2</v>
      </c>
      <c r="F3409">
        <f>Table3[[#This Row],[DivPay]]*4</f>
        <v>0.124</v>
      </c>
      <c r="G3409" s="2">
        <f>Table3[[#This Row],[FwdDiv]]/Table3[[#This Row],[SharePrice]]</f>
        <v>5.626134301270418E-3</v>
      </c>
    </row>
    <row r="3410" spans="2:7" ht="16" x14ac:dyDescent="0.2">
      <c r="B3410" s="57">
        <v>40176</v>
      </c>
      <c r="C3410" s="56">
        <v>22.01</v>
      </c>
      <c r="D3410" s="56"/>
      <c r="E3410" s="56">
        <v>3.1E-2</v>
      </c>
      <c r="F3410">
        <f>Table3[[#This Row],[DivPay]]*4</f>
        <v>0.124</v>
      </c>
      <c r="G3410" s="2">
        <f>Table3[[#This Row],[FwdDiv]]/Table3[[#This Row],[SharePrice]]</f>
        <v>5.6338028169014079E-3</v>
      </c>
    </row>
    <row r="3411" spans="2:7" ht="16" x14ac:dyDescent="0.2">
      <c r="B3411" s="57">
        <v>40175</v>
      </c>
      <c r="C3411" s="56">
        <v>21.69</v>
      </c>
      <c r="D3411" s="56"/>
      <c r="E3411" s="56">
        <v>3.1E-2</v>
      </c>
      <c r="F3411">
        <f>Table3[[#This Row],[DivPay]]*4</f>
        <v>0.124</v>
      </c>
      <c r="G3411" s="2">
        <f>Table3[[#This Row],[FwdDiv]]/Table3[[#This Row],[SharePrice]]</f>
        <v>5.7169202397418161E-3</v>
      </c>
    </row>
    <row r="3412" spans="2:7" ht="16" x14ac:dyDescent="0.2">
      <c r="B3412" s="57">
        <v>40171</v>
      </c>
      <c r="C3412" s="56">
        <v>21.57</v>
      </c>
      <c r="D3412" s="56"/>
      <c r="E3412" s="56">
        <v>3.1E-2</v>
      </c>
      <c r="F3412">
        <f>Table3[[#This Row],[DivPay]]*4</f>
        <v>0.124</v>
      </c>
      <c r="G3412" s="2">
        <f>Table3[[#This Row],[FwdDiv]]/Table3[[#This Row],[SharePrice]]</f>
        <v>5.7487250811312004E-3</v>
      </c>
    </row>
    <row r="3413" spans="2:7" ht="16" x14ac:dyDescent="0.2">
      <c r="B3413" s="57">
        <v>40170</v>
      </c>
      <c r="C3413" s="56">
        <v>21.54</v>
      </c>
      <c r="D3413" s="56"/>
      <c r="E3413" s="56">
        <v>3.1E-2</v>
      </c>
      <c r="F3413">
        <f>Table3[[#This Row],[DivPay]]*4</f>
        <v>0.124</v>
      </c>
      <c r="G3413" s="2">
        <f>Table3[[#This Row],[FwdDiv]]/Table3[[#This Row],[SharePrice]]</f>
        <v>5.7567316620241414E-3</v>
      </c>
    </row>
    <row r="3414" spans="2:7" ht="16" x14ac:dyDescent="0.2">
      <c r="B3414" s="57">
        <v>40169</v>
      </c>
      <c r="C3414" s="56">
        <v>21.58</v>
      </c>
      <c r="D3414" s="56"/>
      <c r="E3414" s="56">
        <v>3.1E-2</v>
      </c>
      <c r="F3414">
        <f>Table3[[#This Row],[DivPay]]*4</f>
        <v>0.124</v>
      </c>
      <c r="G3414" s="2">
        <f>Table3[[#This Row],[FwdDiv]]/Table3[[#This Row],[SharePrice]]</f>
        <v>5.7460611677479147E-3</v>
      </c>
    </row>
    <row r="3415" spans="2:7" ht="16" x14ac:dyDescent="0.2">
      <c r="B3415" s="57">
        <v>40168</v>
      </c>
      <c r="C3415" s="56">
        <v>21.88</v>
      </c>
      <c r="D3415" s="56"/>
      <c r="E3415" s="56">
        <v>3.1E-2</v>
      </c>
      <c r="F3415">
        <f>Table3[[#This Row],[DivPay]]*4</f>
        <v>0.124</v>
      </c>
      <c r="G3415" s="2">
        <f>Table3[[#This Row],[FwdDiv]]/Table3[[#This Row],[SharePrice]]</f>
        <v>5.6672760511882999E-3</v>
      </c>
    </row>
    <row r="3416" spans="2:7" ht="16" x14ac:dyDescent="0.2">
      <c r="B3416" s="57">
        <v>40165</v>
      </c>
      <c r="C3416" s="56">
        <v>22.24</v>
      </c>
      <c r="D3416" s="56"/>
      <c r="E3416" s="56">
        <v>3.1E-2</v>
      </c>
      <c r="F3416">
        <f>Table3[[#This Row],[DivPay]]*4</f>
        <v>0.124</v>
      </c>
      <c r="G3416" s="2">
        <f>Table3[[#This Row],[FwdDiv]]/Table3[[#This Row],[SharePrice]]</f>
        <v>5.5755395683453239E-3</v>
      </c>
    </row>
    <row r="3417" spans="2:7" ht="16" x14ac:dyDescent="0.2">
      <c r="B3417" s="57">
        <v>40164</v>
      </c>
      <c r="C3417" s="56">
        <v>21.76</v>
      </c>
      <c r="D3417" s="56"/>
      <c r="E3417" s="56">
        <v>3.1E-2</v>
      </c>
      <c r="F3417">
        <f>Table3[[#This Row],[DivPay]]*4</f>
        <v>0.124</v>
      </c>
      <c r="G3417" s="2">
        <f>Table3[[#This Row],[FwdDiv]]/Table3[[#This Row],[SharePrice]]</f>
        <v>5.6985294117647056E-3</v>
      </c>
    </row>
    <row r="3418" spans="2:7" ht="16" x14ac:dyDescent="0.2">
      <c r="B3418" s="57">
        <v>40163</v>
      </c>
      <c r="C3418" s="56">
        <v>21.76</v>
      </c>
      <c r="D3418" s="56"/>
      <c r="E3418" s="56">
        <v>3.1E-2</v>
      </c>
      <c r="F3418">
        <f>Table3[[#This Row],[DivPay]]*4</f>
        <v>0.124</v>
      </c>
      <c r="G3418" s="2">
        <f>Table3[[#This Row],[FwdDiv]]/Table3[[#This Row],[SharePrice]]</f>
        <v>5.6985294117647056E-3</v>
      </c>
    </row>
    <row r="3419" spans="2:7" ht="16" x14ac:dyDescent="0.2">
      <c r="B3419" s="57">
        <v>40162</v>
      </c>
      <c r="C3419" s="56">
        <v>21.54</v>
      </c>
      <c r="D3419" s="56"/>
      <c r="E3419" s="56">
        <v>3.1E-2</v>
      </c>
      <c r="F3419">
        <f>Table3[[#This Row],[DivPay]]*4</f>
        <v>0.124</v>
      </c>
      <c r="G3419" s="2">
        <f>Table3[[#This Row],[FwdDiv]]/Table3[[#This Row],[SharePrice]]</f>
        <v>5.7567316620241414E-3</v>
      </c>
    </row>
    <row r="3420" spans="2:7" ht="16" x14ac:dyDescent="0.2">
      <c r="B3420" s="57">
        <v>40161</v>
      </c>
      <c r="C3420" s="56">
        <v>21.19</v>
      </c>
      <c r="D3420" s="56"/>
      <c r="E3420" s="56">
        <v>3.1E-2</v>
      </c>
      <c r="F3420">
        <f>Table3[[#This Row],[DivPay]]*4</f>
        <v>0.124</v>
      </c>
      <c r="G3420" s="2">
        <f>Table3[[#This Row],[FwdDiv]]/Table3[[#This Row],[SharePrice]]</f>
        <v>5.8518168947616798E-3</v>
      </c>
    </row>
    <row r="3421" spans="2:7" ht="16" x14ac:dyDescent="0.2">
      <c r="B3421" s="57">
        <v>40158</v>
      </c>
      <c r="C3421" s="56">
        <v>20.34</v>
      </c>
      <c r="D3421" s="56"/>
      <c r="E3421" s="56">
        <v>3.1E-2</v>
      </c>
      <c r="F3421">
        <f>Table3[[#This Row],[DivPay]]*4</f>
        <v>0.124</v>
      </c>
      <c r="G3421" s="2">
        <f>Table3[[#This Row],[FwdDiv]]/Table3[[#This Row],[SharePrice]]</f>
        <v>6.0963618485742376E-3</v>
      </c>
    </row>
    <row r="3422" spans="2:7" ht="16" x14ac:dyDescent="0.2">
      <c r="B3422" s="57">
        <v>40157</v>
      </c>
      <c r="C3422" s="56">
        <v>20.58</v>
      </c>
      <c r="D3422" s="56"/>
      <c r="E3422" s="56">
        <v>3.1E-2</v>
      </c>
      <c r="F3422">
        <f>Table3[[#This Row],[DivPay]]*4</f>
        <v>0.124</v>
      </c>
      <c r="G3422" s="2">
        <f>Table3[[#This Row],[FwdDiv]]/Table3[[#This Row],[SharePrice]]</f>
        <v>6.0252672497570457E-3</v>
      </c>
    </row>
    <row r="3423" spans="2:7" ht="16" x14ac:dyDescent="0.2">
      <c r="B3423" s="57">
        <v>40156</v>
      </c>
      <c r="C3423" s="56">
        <v>20.440000000000001</v>
      </c>
      <c r="D3423" s="56"/>
      <c r="E3423" s="56">
        <v>3.1E-2</v>
      </c>
      <c r="F3423">
        <f>Table3[[#This Row],[DivPay]]*4</f>
        <v>0.124</v>
      </c>
      <c r="G3423" s="2">
        <f>Table3[[#This Row],[FwdDiv]]/Table3[[#This Row],[SharePrice]]</f>
        <v>6.0665362035225044E-3</v>
      </c>
    </row>
    <row r="3424" spans="2:7" ht="16" x14ac:dyDescent="0.2">
      <c r="B3424" s="57">
        <v>40155</v>
      </c>
      <c r="C3424" s="56">
        <v>20</v>
      </c>
      <c r="D3424" s="56"/>
      <c r="E3424" s="56">
        <v>3.1E-2</v>
      </c>
      <c r="F3424">
        <f>Table3[[#This Row],[DivPay]]*4</f>
        <v>0.124</v>
      </c>
      <c r="G3424" s="2">
        <f>Table3[[#This Row],[FwdDiv]]/Table3[[#This Row],[SharePrice]]</f>
        <v>6.1999999999999998E-3</v>
      </c>
    </row>
    <row r="3425" spans="2:7" ht="16" x14ac:dyDescent="0.2">
      <c r="B3425" s="57">
        <v>40154</v>
      </c>
      <c r="C3425" s="56">
        <v>19.98</v>
      </c>
      <c r="D3425" s="56"/>
      <c r="E3425" s="56">
        <v>3.1E-2</v>
      </c>
      <c r="F3425">
        <f>Table3[[#This Row],[DivPay]]*4</f>
        <v>0.124</v>
      </c>
      <c r="G3425" s="2">
        <f>Table3[[#This Row],[FwdDiv]]/Table3[[#This Row],[SharePrice]]</f>
        <v>6.2062062062062063E-3</v>
      </c>
    </row>
    <row r="3426" spans="2:7" ht="16" x14ac:dyDescent="0.2">
      <c r="B3426" s="57">
        <v>40151</v>
      </c>
      <c r="C3426" s="56">
        <v>20.07</v>
      </c>
      <c r="D3426" s="56"/>
      <c r="E3426" s="56">
        <v>3.1E-2</v>
      </c>
      <c r="F3426">
        <f>Table3[[#This Row],[DivPay]]*4</f>
        <v>0.124</v>
      </c>
      <c r="G3426" s="2">
        <f>Table3[[#This Row],[FwdDiv]]/Table3[[#This Row],[SharePrice]]</f>
        <v>6.1783756851021424E-3</v>
      </c>
    </row>
    <row r="3427" spans="2:7" ht="16" x14ac:dyDescent="0.2">
      <c r="B3427" s="57">
        <v>40150</v>
      </c>
      <c r="C3427" s="56">
        <v>20.010000000000002</v>
      </c>
      <c r="D3427" s="56"/>
      <c r="E3427" s="56">
        <v>3.1E-2</v>
      </c>
      <c r="F3427">
        <f>Table3[[#This Row],[DivPay]]*4</f>
        <v>0.124</v>
      </c>
      <c r="G3427" s="2">
        <f>Table3[[#This Row],[FwdDiv]]/Table3[[#This Row],[SharePrice]]</f>
        <v>6.1969015492253868E-3</v>
      </c>
    </row>
    <row r="3428" spans="2:7" ht="16" x14ac:dyDescent="0.2">
      <c r="B3428" s="57">
        <v>40149</v>
      </c>
      <c r="C3428" s="56">
        <v>20.56</v>
      </c>
      <c r="D3428" s="56"/>
      <c r="E3428" s="56">
        <v>3.1E-2</v>
      </c>
      <c r="F3428">
        <f>Table3[[#This Row],[DivPay]]*4</f>
        <v>0.124</v>
      </c>
      <c r="G3428" s="2">
        <f>Table3[[#This Row],[FwdDiv]]/Table3[[#This Row],[SharePrice]]</f>
        <v>6.031128404669261E-3</v>
      </c>
    </row>
    <row r="3429" spans="2:7" ht="16" x14ac:dyDescent="0.2">
      <c r="B3429" s="57">
        <v>40148</v>
      </c>
      <c r="C3429" s="56">
        <v>20.74</v>
      </c>
      <c r="D3429" s="56"/>
      <c r="E3429" s="56">
        <v>3.1E-2</v>
      </c>
      <c r="F3429">
        <f>Table3[[#This Row],[DivPay]]*4</f>
        <v>0.124</v>
      </c>
      <c r="G3429" s="2">
        <f>Table3[[#This Row],[FwdDiv]]/Table3[[#This Row],[SharePrice]]</f>
        <v>5.9787849566055934E-3</v>
      </c>
    </row>
    <row r="3430" spans="2:7" ht="16" x14ac:dyDescent="0.2">
      <c r="B3430" s="57">
        <v>40147</v>
      </c>
      <c r="C3430" s="56">
        <v>20.25</v>
      </c>
      <c r="D3430" s="56"/>
      <c r="E3430" s="56">
        <v>3.1E-2</v>
      </c>
      <c r="F3430">
        <f>Table3[[#This Row],[DivPay]]*4</f>
        <v>0.124</v>
      </c>
      <c r="G3430" s="2">
        <f>Table3[[#This Row],[FwdDiv]]/Table3[[#This Row],[SharePrice]]</f>
        <v>6.1234567901234565E-3</v>
      </c>
    </row>
    <row r="3431" spans="2:7" ht="16" x14ac:dyDescent="0.2">
      <c r="B3431" s="57">
        <v>40144</v>
      </c>
      <c r="C3431" s="56">
        <v>20.079999999999998</v>
      </c>
      <c r="D3431" s="56"/>
      <c r="E3431" s="56">
        <v>3.1E-2</v>
      </c>
      <c r="F3431">
        <f>Table3[[#This Row],[DivPay]]*4</f>
        <v>0.124</v>
      </c>
      <c r="G3431" s="2">
        <f>Table3[[#This Row],[FwdDiv]]/Table3[[#This Row],[SharePrice]]</f>
        <v>6.1752988047808766E-3</v>
      </c>
    </row>
    <row r="3432" spans="2:7" ht="16" x14ac:dyDescent="0.2">
      <c r="B3432" s="57">
        <v>40142</v>
      </c>
      <c r="C3432" s="56">
        <v>20.45</v>
      </c>
      <c r="D3432" s="56"/>
      <c r="E3432" s="56">
        <v>3.1E-2</v>
      </c>
      <c r="F3432">
        <f>Table3[[#This Row],[DivPay]]*4</f>
        <v>0.124</v>
      </c>
      <c r="G3432" s="2">
        <f>Table3[[#This Row],[FwdDiv]]/Table3[[#This Row],[SharePrice]]</f>
        <v>6.0635696821515891E-3</v>
      </c>
    </row>
    <row r="3433" spans="2:7" ht="16" x14ac:dyDescent="0.2">
      <c r="B3433" s="57">
        <v>40141</v>
      </c>
      <c r="C3433" s="56">
        <v>20.16</v>
      </c>
      <c r="D3433" s="56"/>
      <c r="E3433" s="56">
        <v>3.1E-2</v>
      </c>
      <c r="F3433">
        <f>Table3[[#This Row],[DivPay]]*4</f>
        <v>0.124</v>
      </c>
      <c r="G3433" s="2">
        <f>Table3[[#This Row],[FwdDiv]]/Table3[[#This Row],[SharePrice]]</f>
        <v>6.1507936507936506E-3</v>
      </c>
    </row>
    <row r="3434" spans="2:7" ht="16" x14ac:dyDescent="0.2">
      <c r="B3434" s="57">
        <v>40140</v>
      </c>
      <c r="C3434" s="56">
        <v>20.11</v>
      </c>
      <c r="D3434" s="56"/>
      <c r="E3434" s="56">
        <v>3.1E-2</v>
      </c>
      <c r="F3434">
        <f>Table3[[#This Row],[DivPay]]*4</f>
        <v>0.124</v>
      </c>
      <c r="G3434" s="2">
        <f>Table3[[#This Row],[FwdDiv]]/Table3[[#This Row],[SharePrice]]</f>
        <v>6.1660865241173549E-3</v>
      </c>
    </row>
    <row r="3435" spans="2:7" ht="16" x14ac:dyDescent="0.2">
      <c r="B3435" s="57">
        <v>40137</v>
      </c>
      <c r="C3435" s="56">
        <v>20</v>
      </c>
      <c r="D3435" s="56"/>
      <c r="E3435" s="56">
        <v>3.1E-2</v>
      </c>
      <c r="F3435">
        <f>Table3[[#This Row],[DivPay]]*4</f>
        <v>0.124</v>
      </c>
      <c r="G3435" s="2">
        <f>Table3[[#This Row],[FwdDiv]]/Table3[[#This Row],[SharePrice]]</f>
        <v>6.1999999999999998E-3</v>
      </c>
    </row>
    <row r="3436" spans="2:7" ht="16" x14ac:dyDescent="0.2">
      <c r="B3436" s="57">
        <v>40136</v>
      </c>
      <c r="C3436" s="56">
        <v>20.05</v>
      </c>
      <c r="D3436" s="56"/>
      <c r="E3436" s="56">
        <v>3.1E-2</v>
      </c>
      <c r="F3436">
        <f>Table3[[#This Row],[DivPay]]*4</f>
        <v>0.124</v>
      </c>
      <c r="G3436" s="2">
        <f>Table3[[#This Row],[FwdDiv]]/Table3[[#This Row],[SharePrice]]</f>
        <v>6.1845386533665829E-3</v>
      </c>
    </row>
    <row r="3437" spans="2:7" ht="16" x14ac:dyDescent="0.2">
      <c r="B3437" s="57">
        <v>40135</v>
      </c>
      <c r="C3437" s="56">
        <v>20.100000000000001</v>
      </c>
      <c r="D3437" s="56"/>
      <c r="E3437" s="56">
        <v>3.1E-2</v>
      </c>
      <c r="F3437">
        <f>Table3[[#This Row],[DivPay]]*4</f>
        <v>0.124</v>
      </c>
      <c r="G3437" s="2">
        <f>Table3[[#This Row],[FwdDiv]]/Table3[[#This Row],[SharePrice]]</f>
        <v>6.1691542288557213E-3</v>
      </c>
    </row>
    <row r="3438" spans="2:7" ht="16" x14ac:dyDescent="0.2">
      <c r="B3438" s="57">
        <v>40134</v>
      </c>
      <c r="C3438" s="56">
        <v>20.14</v>
      </c>
      <c r="D3438" s="56"/>
      <c r="E3438" s="56">
        <v>3.1E-2</v>
      </c>
      <c r="F3438">
        <f>Table3[[#This Row],[DivPay]]*4</f>
        <v>0.124</v>
      </c>
      <c r="G3438" s="2">
        <f>Table3[[#This Row],[FwdDiv]]/Table3[[#This Row],[SharePrice]]</f>
        <v>6.1569016881827211E-3</v>
      </c>
    </row>
    <row r="3439" spans="2:7" ht="16" x14ac:dyDescent="0.2">
      <c r="B3439" s="57">
        <v>40133</v>
      </c>
      <c r="C3439" s="56">
        <v>19.89</v>
      </c>
      <c r="D3439" s="56"/>
      <c r="E3439" s="56">
        <v>3.1E-2</v>
      </c>
      <c r="F3439">
        <f>Table3[[#This Row],[DivPay]]*4</f>
        <v>0.124</v>
      </c>
      <c r="G3439" s="2">
        <f>Table3[[#This Row],[FwdDiv]]/Table3[[#This Row],[SharePrice]]</f>
        <v>6.2342885872297632E-3</v>
      </c>
    </row>
    <row r="3440" spans="2:7" ht="16" x14ac:dyDescent="0.2">
      <c r="B3440" s="57">
        <v>40130</v>
      </c>
      <c r="C3440" s="56">
        <v>20</v>
      </c>
      <c r="D3440" s="56"/>
      <c r="E3440" s="56">
        <v>3.1E-2</v>
      </c>
      <c r="F3440">
        <f>Table3[[#This Row],[DivPay]]*4</f>
        <v>0.124</v>
      </c>
      <c r="G3440" s="2">
        <f>Table3[[#This Row],[FwdDiv]]/Table3[[#This Row],[SharePrice]]</f>
        <v>6.1999999999999998E-3</v>
      </c>
    </row>
    <row r="3441" spans="2:7" ht="16" x14ac:dyDescent="0.2">
      <c r="B3441" s="57">
        <v>40129</v>
      </c>
      <c r="C3441" s="56">
        <v>19.98</v>
      </c>
      <c r="D3441" s="56">
        <v>3.1E-2</v>
      </c>
      <c r="E3441" s="56">
        <v>3.1E-2</v>
      </c>
      <c r="F3441">
        <f>Table3[[#This Row],[DivPay]]*4</f>
        <v>0.124</v>
      </c>
      <c r="G3441" s="2">
        <f>Table3[[#This Row],[FwdDiv]]/Table3[[#This Row],[SharePrice]]</f>
        <v>6.2062062062062063E-3</v>
      </c>
    </row>
    <row r="3442" spans="2:7" ht="16" x14ac:dyDescent="0.2">
      <c r="B3442" s="57">
        <v>40128</v>
      </c>
      <c r="C3442" s="56">
        <v>20.21</v>
      </c>
      <c r="D3442" s="56"/>
      <c r="E3442" s="56">
        <v>2.5999999999999999E-2</v>
      </c>
      <c r="F3442">
        <f>Table3[[#This Row],[DivPay]]*4</f>
        <v>0.104</v>
      </c>
      <c r="G3442" s="2">
        <f>Table3[[#This Row],[FwdDiv]]/Table3[[#This Row],[SharePrice]]</f>
        <v>5.1459673428995538E-3</v>
      </c>
    </row>
    <row r="3443" spans="2:7" ht="16" x14ac:dyDescent="0.2">
      <c r="B3443" s="57">
        <v>40127</v>
      </c>
      <c r="C3443" s="56">
        <v>20.28</v>
      </c>
      <c r="D3443" s="56"/>
      <c r="E3443" s="56">
        <v>2.5999999999999999E-2</v>
      </c>
      <c r="F3443">
        <f>Table3[[#This Row],[DivPay]]*4</f>
        <v>0.104</v>
      </c>
      <c r="G3443" s="2">
        <f>Table3[[#This Row],[FwdDiv]]/Table3[[#This Row],[SharePrice]]</f>
        <v>5.1282051282051273E-3</v>
      </c>
    </row>
    <row r="3444" spans="2:7" ht="16" x14ac:dyDescent="0.2">
      <c r="B3444" s="57">
        <v>40126</v>
      </c>
      <c r="C3444" s="56">
        <v>20.29</v>
      </c>
      <c r="D3444" s="56"/>
      <c r="E3444" s="56">
        <v>2.5999999999999999E-2</v>
      </c>
      <c r="F3444">
        <f>Table3[[#This Row],[DivPay]]*4</f>
        <v>0.104</v>
      </c>
      <c r="G3444" s="2">
        <f>Table3[[#This Row],[FwdDiv]]/Table3[[#This Row],[SharePrice]]</f>
        <v>5.1256776737309022E-3</v>
      </c>
    </row>
    <row r="3445" spans="2:7" ht="16" x14ac:dyDescent="0.2">
      <c r="B3445" s="57">
        <v>40123</v>
      </c>
      <c r="C3445" s="56">
        <v>19.920000000000002</v>
      </c>
      <c r="D3445" s="56"/>
      <c r="E3445" s="56">
        <v>2.5999999999999999E-2</v>
      </c>
      <c r="F3445">
        <f>Table3[[#This Row],[DivPay]]*4</f>
        <v>0.104</v>
      </c>
      <c r="G3445" s="2">
        <f>Table3[[#This Row],[FwdDiv]]/Table3[[#This Row],[SharePrice]]</f>
        <v>5.2208835341365457E-3</v>
      </c>
    </row>
    <row r="3446" spans="2:7" ht="16" x14ac:dyDescent="0.2">
      <c r="B3446" s="57">
        <v>40122</v>
      </c>
      <c r="C3446" s="56">
        <v>19.899999999999999</v>
      </c>
      <c r="D3446" s="56"/>
      <c r="E3446" s="56">
        <v>2.5999999999999999E-2</v>
      </c>
      <c r="F3446">
        <f>Table3[[#This Row],[DivPay]]*4</f>
        <v>0.104</v>
      </c>
      <c r="G3446" s="2">
        <f>Table3[[#This Row],[FwdDiv]]/Table3[[#This Row],[SharePrice]]</f>
        <v>5.2261306532663315E-3</v>
      </c>
    </row>
    <row r="3447" spans="2:7" ht="16" x14ac:dyDescent="0.2">
      <c r="B3447" s="57">
        <v>40121</v>
      </c>
      <c r="C3447" s="56">
        <v>19.579999999999998</v>
      </c>
      <c r="D3447" s="56"/>
      <c r="E3447" s="56">
        <v>2.5999999999999999E-2</v>
      </c>
      <c r="F3447">
        <f>Table3[[#This Row],[DivPay]]*4</f>
        <v>0.104</v>
      </c>
      <c r="G3447" s="2">
        <f>Table3[[#This Row],[FwdDiv]]/Table3[[#This Row],[SharePrice]]</f>
        <v>5.3115423901940757E-3</v>
      </c>
    </row>
    <row r="3448" spans="2:7" ht="16" x14ac:dyDescent="0.2">
      <c r="B3448" s="57">
        <v>40120</v>
      </c>
      <c r="C3448" s="56">
        <v>19.41</v>
      </c>
      <c r="D3448" s="56"/>
      <c r="E3448" s="56">
        <v>2.5999999999999999E-2</v>
      </c>
      <c r="F3448">
        <f>Table3[[#This Row],[DivPay]]*4</f>
        <v>0.104</v>
      </c>
      <c r="G3448" s="2">
        <f>Table3[[#This Row],[FwdDiv]]/Table3[[#This Row],[SharePrice]]</f>
        <v>5.3580628541988664E-3</v>
      </c>
    </row>
    <row r="3449" spans="2:7" ht="16" x14ac:dyDescent="0.2">
      <c r="B3449" s="57">
        <v>40119</v>
      </c>
      <c r="C3449" s="56">
        <v>19.32</v>
      </c>
      <c r="D3449" s="56"/>
      <c r="E3449" s="56">
        <v>2.5999999999999999E-2</v>
      </c>
      <c r="F3449">
        <f>Table3[[#This Row],[DivPay]]*4</f>
        <v>0.104</v>
      </c>
      <c r="G3449" s="2">
        <f>Table3[[#This Row],[FwdDiv]]/Table3[[#This Row],[SharePrice]]</f>
        <v>5.3830227743271218E-3</v>
      </c>
    </row>
    <row r="3450" spans="2:7" ht="16" x14ac:dyDescent="0.2">
      <c r="B3450" s="57">
        <v>40116</v>
      </c>
      <c r="C3450" s="56">
        <v>18.940000000000001</v>
      </c>
      <c r="D3450" s="56"/>
      <c r="E3450" s="56">
        <v>2.5999999999999999E-2</v>
      </c>
      <c r="F3450">
        <f>Table3[[#This Row],[DivPay]]*4</f>
        <v>0.104</v>
      </c>
      <c r="G3450" s="2">
        <f>Table3[[#This Row],[FwdDiv]]/Table3[[#This Row],[SharePrice]]</f>
        <v>5.4910242872228086E-3</v>
      </c>
    </row>
    <row r="3451" spans="2:7" ht="16" x14ac:dyDescent="0.2">
      <c r="B3451" s="57">
        <v>40115</v>
      </c>
      <c r="C3451" s="56">
        <v>19.32</v>
      </c>
      <c r="D3451" s="56"/>
      <c r="E3451" s="56">
        <v>2.5999999999999999E-2</v>
      </c>
      <c r="F3451">
        <f>Table3[[#This Row],[DivPay]]*4</f>
        <v>0.104</v>
      </c>
      <c r="G3451" s="2">
        <f>Table3[[#This Row],[FwdDiv]]/Table3[[#This Row],[SharePrice]]</f>
        <v>5.3830227743271218E-3</v>
      </c>
    </row>
    <row r="3452" spans="2:7" ht="16" x14ac:dyDescent="0.2">
      <c r="B3452" s="57">
        <v>40114</v>
      </c>
      <c r="C3452" s="56">
        <v>19.14</v>
      </c>
      <c r="D3452" s="56"/>
      <c r="E3452" s="56">
        <v>2.5999999999999999E-2</v>
      </c>
      <c r="F3452">
        <f>Table3[[#This Row],[DivPay]]*4</f>
        <v>0.104</v>
      </c>
      <c r="G3452" s="2">
        <f>Table3[[#This Row],[FwdDiv]]/Table3[[#This Row],[SharePrice]]</f>
        <v>5.4336468129571576E-3</v>
      </c>
    </row>
    <row r="3453" spans="2:7" ht="16" x14ac:dyDescent="0.2">
      <c r="B3453" s="57">
        <v>40113</v>
      </c>
      <c r="C3453" s="56">
        <v>18.48</v>
      </c>
      <c r="D3453" s="56"/>
      <c r="E3453" s="56">
        <v>2.5999999999999999E-2</v>
      </c>
      <c r="F3453">
        <f>Table3[[#This Row],[DivPay]]*4</f>
        <v>0.104</v>
      </c>
      <c r="G3453" s="2">
        <f>Table3[[#This Row],[FwdDiv]]/Table3[[#This Row],[SharePrice]]</f>
        <v>5.6277056277056273E-3</v>
      </c>
    </row>
    <row r="3454" spans="2:7" ht="16" x14ac:dyDescent="0.2">
      <c r="B3454" s="57">
        <v>40112</v>
      </c>
      <c r="C3454" s="56">
        <v>18.2</v>
      </c>
      <c r="D3454" s="56"/>
      <c r="E3454" s="56">
        <v>2.5999999999999999E-2</v>
      </c>
      <c r="F3454">
        <f>Table3[[#This Row],[DivPay]]*4</f>
        <v>0.104</v>
      </c>
      <c r="G3454" s="2">
        <f>Table3[[#This Row],[FwdDiv]]/Table3[[#This Row],[SharePrice]]</f>
        <v>5.7142857142857143E-3</v>
      </c>
    </row>
    <row r="3455" spans="2:7" ht="16" x14ac:dyDescent="0.2">
      <c r="B3455" s="57">
        <v>40109</v>
      </c>
      <c r="C3455" s="56">
        <v>18.53</v>
      </c>
      <c r="D3455" s="56"/>
      <c r="E3455" s="56">
        <v>2.5999999999999999E-2</v>
      </c>
      <c r="F3455">
        <f>Table3[[#This Row],[DivPay]]*4</f>
        <v>0.104</v>
      </c>
      <c r="G3455" s="2">
        <f>Table3[[#This Row],[FwdDiv]]/Table3[[#This Row],[SharePrice]]</f>
        <v>5.612520237452779E-3</v>
      </c>
    </row>
    <row r="3456" spans="2:7" ht="16" x14ac:dyDescent="0.2">
      <c r="B3456" s="57">
        <v>40108</v>
      </c>
      <c r="C3456" s="56">
        <v>18.920000000000002</v>
      </c>
      <c r="D3456" s="56"/>
      <c r="E3456" s="56">
        <v>2.5999999999999999E-2</v>
      </c>
      <c r="F3456">
        <f>Table3[[#This Row],[DivPay]]*4</f>
        <v>0.104</v>
      </c>
      <c r="G3456" s="2">
        <f>Table3[[#This Row],[FwdDiv]]/Table3[[#This Row],[SharePrice]]</f>
        <v>5.4968287526427056E-3</v>
      </c>
    </row>
    <row r="3457" spans="2:7" ht="16" x14ac:dyDescent="0.2">
      <c r="B3457" s="57">
        <v>40107</v>
      </c>
      <c r="C3457" s="56">
        <v>18.8</v>
      </c>
      <c r="D3457" s="56"/>
      <c r="E3457" s="56">
        <v>2.5999999999999999E-2</v>
      </c>
      <c r="F3457">
        <f>Table3[[#This Row],[DivPay]]*4</f>
        <v>0.104</v>
      </c>
      <c r="G3457" s="2">
        <f>Table3[[#This Row],[FwdDiv]]/Table3[[#This Row],[SharePrice]]</f>
        <v>5.5319148936170204E-3</v>
      </c>
    </row>
    <row r="3458" spans="2:7" ht="16" x14ac:dyDescent="0.2">
      <c r="B3458" s="57">
        <v>40106</v>
      </c>
      <c r="C3458" s="56">
        <v>18.760000000000002</v>
      </c>
      <c r="D3458" s="56"/>
      <c r="E3458" s="56">
        <v>2.5999999999999999E-2</v>
      </c>
      <c r="F3458">
        <f>Table3[[#This Row],[DivPay]]*4</f>
        <v>0.104</v>
      </c>
      <c r="G3458" s="2">
        <f>Table3[[#This Row],[FwdDiv]]/Table3[[#This Row],[SharePrice]]</f>
        <v>5.543710021321961E-3</v>
      </c>
    </row>
    <row r="3459" spans="2:7" ht="16" x14ac:dyDescent="0.2">
      <c r="B3459" s="57">
        <v>40105</v>
      </c>
      <c r="C3459" s="56">
        <v>18.739999999999998</v>
      </c>
      <c r="D3459" s="56"/>
      <c r="E3459" s="56">
        <v>2.5999999999999999E-2</v>
      </c>
      <c r="F3459">
        <f>Table3[[#This Row],[DivPay]]*4</f>
        <v>0.104</v>
      </c>
      <c r="G3459" s="2">
        <f>Table3[[#This Row],[FwdDiv]]/Table3[[#This Row],[SharePrice]]</f>
        <v>5.5496264674493069E-3</v>
      </c>
    </row>
    <row r="3460" spans="2:7" ht="16" x14ac:dyDescent="0.2">
      <c r="B3460" s="57">
        <v>40102</v>
      </c>
      <c r="C3460" s="56">
        <v>18.57</v>
      </c>
      <c r="D3460" s="56"/>
      <c r="E3460" s="56">
        <v>2.5999999999999999E-2</v>
      </c>
      <c r="F3460">
        <f>Table3[[#This Row],[DivPay]]*4</f>
        <v>0.104</v>
      </c>
      <c r="G3460" s="2">
        <f>Table3[[#This Row],[FwdDiv]]/Table3[[#This Row],[SharePrice]]</f>
        <v>5.6004308023694131E-3</v>
      </c>
    </row>
    <row r="3461" spans="2:7" ht="16" x14ac:dyDescent="0.2">
      <c r="B3461" s="57">
        <v>40101</v>
      </c>
      <c r="C3461" s="56">
        <v>18.77</v>
      </c>
      <c r="D3461" s="56"/>
      <c r="E3461" s="56">
        <v>2.5999999999999999E-2</v>
      </c>
      <c r="F3461">
        <f>Table3[[#This Row],[DivPay]]*4</f>
        <v>0.104</v>
      </c>
      <c r="G3461" s="2">
        <f>Table3[[#This Row],[FwdDiv]]/Table3[[#This Row],[SharePrice]]</f>
        <v>5.5407565263718697E-3</v>
      </c>
    </row>
    <row r="3462" spans="2:7" ht="16" x14ac:dyDescent="0.2">
      <c r="B3462" s="57">
        <v>40100</v>
      </c>
      <c r="C3462" s="56">
        <v>18.7</v>
      </c>
      <c r="D3462" s="56"/>
      <c r="E3462" s="56">
        <v>2.5999999999999999E-2</v>
      </c>
      <c r="F3462">
        <f>Table3[[#This Row],[DivPay]]*4</f>
        <v>0.104</v>
      </c>
      <c r="G3462" s="2">
        <f>Table3[[#This Row],[FwdDiv]]/Table3[[#This Row],[SharePrice]]</f>
        <v>5.5614973262032089E-3</v>
      </c>
    </row>
    <row r="3463" spans="2:7" ht="16" x14ac:dyDescent="0.2">
      <c r="B3463" s="57">
        <v>40099</v>
      </c>
      <c r="C3463" s="56">
        <v>18.670000000000002</v>
      </c>
      <c r="D3463" s="56"/>
      <c r="E3463" s="56">
        <v>2.5999999999999999E-2</v>
      </c>
      <c r="F3463">
        <f>Table3[[#This Row],[DivPay]]*4</f>
        <v>0.104</v>
      </c>
      <c r="G3463" s="2">
        <f>Table3[[#This Row],[FwdDiv]]/Table3[[#This Row],[SharePrice]]</f>
        <v>5.5704338510980172E-3</v>
      </c>
    </row>
    <row r="3464" spans="2:7" ht="16" x14ac:dyDescent="0.2">
      <c r="B3464" s="57">
        <v>40098</v>
      </c>
      <c r="C3464" s="56">
        <v>18.43</v>
      </c>
      <c r="D3464" s="56"/>
      <c r="E3464" s="56">
        <v>2.5999999999999999E-2</v>
      </c>
      <c r="F3464">
        <f>Table3[[#This Row],[DivPay]]*4</f>
        <v>0.104</v>
      </c>
      <c r="G3464" s="2">
        <f>Table3[[#This Row],[FwdDiv]]/Table3[[#This Row],[SharePrice]]</f>
        <v>5.6429734129137274E-3</v>
      </c>
    </row>
    <row r="3465" spans="2:7" ht="16" x14ac:dyDescent="0.2">
      <c r="B3465" s="57">
        <v>40095</v>
      </c>
      <c r="C3465" s="56">
        <v>18.239999999999998</v>
      </c>
      <c r="D3465" s="56"/>
      <c r="E3465" s="56">
        <v>2.5999999999999999E-2</v>
      </c>
      <c r="F3465">
        <f>Table3[[#This Row],[DivPay]]*4</f>
        <v>0.104</v>
      </c>
      <c r="G3465" s="2">
        <f>Table3[[#This Row],[FwdDiv]]/Table3[[#This Row],[SharePrice]]</f>
        <v>5.7017543859649127E-3</v>
      </c>
    </row>
    <row r="3466" spans="2:7" ht="16" x14ac:dyDescent="0.2">
      <c r="B3466" s="57">
        <v>40094</v>
      </c>
      <c r="C3466" s="56">
        <v>17.93</v>
      </c>
      <c r="D3466" s="56"/>
      <c r="E3466" s="56">
        <v>2.5999999999999999E-2</v>
      </c>
      <c r="F3466">
        <f>Table3[[#This Row],[DivPay]]*4</f>
        <v>0.104</v>
      </c>
      <c r="G3466" s="2">
        <f>Table3[[#This Row],[FwdDiv]]/Table3[[#This Row],[SharePrice]]</f>
        <v>5.8003346346904624E-3</v>
      </c>
    </row>
    <row r="3467" spans="2:7" ht="16" x14ac:dyDescent="0.2">
      <c r="B3467" s="57">
        <v>40093</v>
      </c>
      <c r="C3467" s="56">
        <v>17.72</v>
      </c>
      <c r="D3467" s="56"/>
      <c r="E3467" s="56">
        <v>2.5999999999999999E-2</v>
      </c>
      <c r="F3467">
        <f>Table3[[#This Row],[DivPay]]*4</f>
        <v>0.104</v>
      </c>
      <c r="G3467" s="2">
        <f>Table3[[#This Row],[FwdDiv]]/Table3[[#This Row],[SharePrice]]</f>
        <v>5.8690744920993233E-3</v>
      </c>
    </row>
    <row r="3468" spans="2:7" ht="16" x14ac:dyDescent="0.2">
      <c r="B3468" s="57">
        <v>40092</v>
      </c>
      <c r="C3468" s="56">
        <v>17.07</v>
      </c>
      <c r="D3468" s="56"/>
      <c r="E3468" s="56">
        <v>2.5999999999999999E-2</v>
      </c>
      <c r="F3468">
        <f>Table3[[#This Row],[DivPay]]*4</f>
        <v>0.104</v>
      </c>
      <c r="G3468" s="2">
        <f>Table3[[#This Row],[FwdDiv]]/Table3[[#This Row],[SharePrice]]</f>
        <v>6.0925600468658457E-3</v>
      </c>
    </row>
    <row r="3469" spans="2:7" ht="16" x14ac:dyDescent="0.2">
      <c r="B3469" s="57">
        <v>40091</v>
      </c>
      <c r="C3469" s="56">
        <v>17.04</v>
      </c>
      <c r="D3469" s="56"/>
      <c r="E3469" s="56">
        <v>2.5999999999999999E-2</v>
      </c>
      <c r="F3469">
        <f>Table3[[#This Row],[DivPay]]*4</f>
        <v>0.104</v>
      </c>
      <c r="G3469" s="2">
        <f>Table3[[#This Row],[FwdDiv]]/Table3[[#This Row],[SharePrice]]</f>
        <v>6.1032863849765258E-3</v>
      </c>
    </row>
    <row r="3470" spans="2:7" ht="16" x14ac:dyDescent="0.2">
      <c r="B3470" s="57">
        <v>40088</v>
      </c>
      <c r="C3470" s="56">
        <v>16.95</v>
      </c>
      <c r="D3470" s="56"/>
      <c r="E3470" s="56">
        <v>2.5999999999999999E-2</v>
      </c>
      <c r="F3470">
        <f>Table3[[#This Row],[DivPay]]*4</f>
        <v>0.104</v>
      </c>
      <c r="G3470" s="2">
        <f>Table3[[#This Row],[FwdDiv]]/Table3[[#This Row],[SharePrice]]</f>
        <v>6.1356932153392328E-3</v>
      </c>
    </row>
    <row r="3471" spans="2:7" ht="16" x14ac:dyDescent="0.2">
      <c r="B3471" s="57">
        <v>40087</v>
      </c>
      <c r="C3471" s="56">
        <v>17.28</v>
      </c>
      <c r="D3471" s="56"/>
      <c r="E3471" s="56">
        <v>2.5999999999999999E-2</v>
      </c>
      <c r="F3471">
        <f>Table3[[#This Row],[DivPay]]*4</f>
        <v>0.104</v>
      </c>
      <c r="G3471" s="2">
        <f>Table3[[#This Row],[FwdDiv]]/Table3[[#This Row],[SharePrice]]</f>
        <v>6.0185185185185177E-3</v>
      </c>
    </row>
    <row r="3472" spans="2:7" ht="16" x14ac:dyDescent="0.2">
      <c r="B3472" s="57">
        <v>40086</v>
      </c>
      <c r="C3472" s="56">
        <v>17.28</v>
      </c>
      <c r="D3472" s="56"/>
      <c r="E3472" s="56">
        <v>2.5999999999999999E-2</v>
      </c>
      <c r="F3472">
        <f>Table3[[#This Row],[DivPay]]*4</f>
        <v>0.104</v>
      </c>
      <c r="G3472" s="2">
        <f>Table3[[#This Row],[FwdDiv]]/Table3[[#This Row],[SharePrice]]</f>
        <v>6.0185185185185177E-3</v>
      </c>
    </row>
    <row r="3473" spans="2:7" ht="16" x14ac:dyDescent="0.2">
      <c r="B3473" s="57">
        <v>40085</v>
      </c>
      <c r="C3473" s="56">
        <v>17.39</v>
      </c>
      <c r="D3473" s="56"/>
      <c r="E3473" s="56">
        <v>2.5999999999999999E-2</v>
      </c>
      <c r="F3473">
        <f>Table3[[#This Row],[DivPay]]*4</f>
        <v>0.104</v>
      </c>
      <c r="G3473" s="2">
        <f>Table3[[#This Row],[FwdDiv]]/Table3[[#This Row],[SharePrice]]</f>
        <v>5.9804485336400221E-3</v>
      </c>
    </row>
    <row r="3474" spans="2:7" ht="16" x14ac:dyDescent="0.2">
      <c r="B3474" s="57">
        <v>40084</v>
      </c>
      <c r="C3474" s="56">
        <v>17.79</v>
      </c>
      <c r="D3474" s="56"/>
      <c r="E3474" s="56">
        <v>2.5999999999999999E-2</v>
      </c>
      <c r="F3474">
        <f>Table3[[#This Row],[DivPay]]*4</f>
        <v>0.104</v>
      </c>
      <c r="G3474" s="2">
        <f>Table3[[#This Row],[FwdDiv]]/Table3[[#This Row],[SharePrice]]</f>
        <v>5.8459808881394038E-3</v>
      </c>
    </row>
    <row r="3475" spans="2:7" ht="16" x14ac:dyDescent="0.2">
      <c r="B3475" s="57">
        <v>40081</v>
      </c>
      <c r="C3475" s="56">
        <v>17.670000000000002</v>
      </c>
      <c r="D3475" s="56"/>
      <c r="E3475" s="56">
        <v>2.5999999999999999E-2</v>
      </c>
      <c r="F3475">
        <f>Table3[[#This Row],[DivPay]]*4</f>
        <v>0.104</v>
      </c>
      <c r="G3475" s="2">
        <f>Table3[[#This Row],[FwdDiv]]/Table3[[#This Row],[SharePrice]]</f>
        <v>5.8856819468024891E-3</v>
      </c>
    </row>
    <row r="3476" spans="2:7" ht="16" x14ac:dyDescent="0.2">
      <c r="B3476" s="57">
        <v>40080</v>
      </c>
      <c r="C3476" s="56">
        <v>18.38</v>
      </c>
      <c r="D3476" s="56"/>
      <c r="E3476" s="56">
        <v>2.5999999999999999E-2</v>
      </c>
      <c r="F3476">
        <f>Table3[[#This Row],[DivPay]]*4</f>
        <v>0.104</v>
      </c>
      <c r="G3476" s="2">
        <f>Table3[[#This Row],[FwdDiv]]/Table3[[#This Row],[SharePrice]]</f>
        <v>5.6583242655059846E-3</v>
      </c>
    </row>
    <row r="3477" spans="2:7" ht="16" x14ac:dyDescent="0.2">
      <c r="B3477" s="57">
        <v>40079</v>
      </c>
      <c r="C3477" s="56">
        <v>18.48</v>
      </c>
      <c r="D3477" s="56"/>
      <c r="E3477" s="56">
        <v>2.5999999999999999E-2</v>
      </c>
      <c r="F3477">
        <f>Table3[[#This Row],[DivPay]]*4</f>
        <v>0.104</v>
      </c>
      <c r="G3477" s="2">
        <f>Table3[[#This Row],[FwdDiv]]/Table3[[#This Row],[SharePrice]]</f>
        <v>5.6277056277056273E-3</v>
      </c>
    </row>
    <row r="3478" spans="2:7" ht="16" x14ac:dyDescent="0.2">
      <c r="B3478" s="57">
        <v>40078</v>
      </c>
      <c r="C3478" s="56">
        <v>18.600000000000001</v>
      </c>
      <c r="D3478" s="56"/>
      <c r="E3478" s="56">
        <v>2.5999999999999999E-2</v>
      </c>
      <c r="F3478">
        <f>Table3[[#This Row],[DivPay]]*4</f>
        <v>0.104</v>
      </c>
      <c r="G3478" s="2">
        <f>Table3[[#This Row],[FwdDiv]]/Table3[[#This Row],[SharePrice]]</f>
        <v>5.5913978494623647E-3</v>
      </c>
    </row>
    <row r="3479" spans="2:7" ht="16" x14ac:dyDescent="0.2">
      <c r="B3479" s="57">
        <v>40077</v>
      </c>
      <c r="C3479" s="56">
        <v>18.350000000000001</v>
      </c>
      <c r="D3479" s="56"/>
      <c r="E3479" s="56">
        <v>2.5999999999999999E-2</v>
      </c>
      <c r="F3479">
        <f>Table3[[#This Row],[DivPay]]*4</f>
        <v>0.104</v>
      </c>
      <c r="G3479" s="2">
        <f>Table3[[#This Row],[FwdDiv]]/Table3[[#This Row],[SharePrice]]</f>
        <v>5.6675749318801085E-3</v>
      </c>
    </row>
    <row r="3480" spans="2:7" ht="16" x14ac:dyDescent="0.2">
      <c r="B3480" s="57">
        <v>40074</v>
      </c>
      <c r="C3480" s="56">
        <v>18.45</v>
      </c>
      <c r="D3480" s="56"/>
      <c r="E3480" s="56">
        <v>2.5999999999999999E-2</v>
      </c>
      <c r="F3480">
        <f>Table3[[#This Row],[DivPay]]*4</f>
        <v>0.104</v>
      </c>
      <c r="G3480" s="2">
        <f>Table3[[#This Row],[FwdDiv]]/Table3[[#This Row],[SharePrice]]</f>
        <v>5.6368563685636856E-3</v>
      </c>
    </row>
    <row r="3481" spans="2:7" ht="16" x14ac:dyDescent="0.2">
      <c r="B3481" s="57">
        <v>40073</v>
      </c>
      <c r="C3481" s="56">
        <v>18.46</v>
      </c>
      <c r="D3481" s="56"/>
      <c r="E3481" s="56">
        <v>2.5999999999999999E-2</v>
      </c>
      <c r="F3481">
        <f>Table3[[#This Row],[DivPay]]*4</f>
        <v>0.104</v>
      </c>
      <c r="G3481" s="2">
        <f>Table3[[#This Row],[FwdDiv]]/Table3[[#This Row],[SharePrice]]</f>
        <v>5.6338028169014079E-3</v>
      </c>
    </row>
    <row r="3482" spans="2:7" ht="16" x14ac:dyDescent="0.2">
      <c r="B3482" s="57">
        <v>40072</v>
      </c>
      <c r="C3482" s="56">
        <v>18.52</v>
      </c>
      <c r="D3482" s="56"/>
      <c r="E3482" s="56">
        <v>2.5999999999999999E-2</v>
      </c>
      <c r="F3482">
        <f>Table3[[#This Row],[DivPay]]*4</f>
        <v>0.104</v>
      </c>
      <c r="G3482" s="2">
        <f>Table3[[#This Row],[FwdDiv]]/Table3[[#This Row],[SharePrice]]</f>
        <v>5.6155507559395249E-3</v>
      </c>
    </row>
    <row r="3483" spans="2:7" ht="16" x14ac:dyDescent="0.2">
      <c r="B3483" s="57">
        <v>40071</v>
      </c>
      <c r="C3483" s="56">
        <v>18.3</v>
      </c>
      <c r="D3483" s="56"/>
      <c r="E3483" s="56">
        <v>2.5999999999999999E-2</v>
      </c>
      <c r="F3483">
        <f>Table3[[#This Row],[DivPay]]*4</f>
        <v>0.104</v>
      </c>
      <c r="G3483" s="2">
        <f>Table3[[#This Row],[FwdDiv]]/Table3[[#This Row],[SharePrice]]</f>
        <v>5.6830601092896166E-3</v>
      </c>
    </row>
    <row r="3484" spans="2:7" ht="16" x14ac:dyDescent="0.2">
      <c r="B3484" s="57">
        <v>40070</v>
      </c>
      <c r="C3484" s="56">
        <v>18.22</v>
      </c>
      <c r="D3484" s="56"/>
      <c r="E3484" s="56">
        <v>2.5999999999999999E-2</v>
      </c>
      <c r="F3484">
        <f>Table3[[#This Row],[DivPay]]*4</f>
        <v>0.104</v>
      </c>
      <c r="G3484" s="2">
        <f>Table3[[#This Row],[FwdDiv]]/Table3[[#This Row],[SharePrice]]</f>
        <v>5.7080131723380905E-3</v>
      </c>
    </row>
    <row r="3485" spans="2:7" ht="16" x14ac:dyDescent="0.2">
      <c r="B3485" s="57">
        <v>40067</v>
      </c>
      <c r="C3485" s="56">
        <v>18.07</v>
      </c>
      <c r="D3485" s="56"/>
      <c r="E3485" s="56">
        <v>2.5999999999999999E-2</v>
      </c>
      <c r="F3485">
        <f>Table3[[#This Row],[DivPay]]*4</f>
        <v>0.104</v>
      </c>
      <c r="G3485" s="2">
        <f>Table3[[#This Row],[FwdDiv]]/Table3[[#This Row],[SharePrice]]</f>
        <v>5.7553956834532367E-3</v>
      </c>
    </row>
    <row r="3486" spans="2:7" ht="16" x14ac:dyDescent="0.2">
      <c r="B3486" s="57">
        <v>40066</v>
      </c>
      <c r="C3486" s="56">
        <v>18.079999999999998</v>
      </c>
      <c r="D3486" s="56"/>
      <c r="E3486" s="56">
        <v>2.5999999999999999E-2</v>
      </c>
      <c r="F3486">
        <f>Table3[[#This Row],[DivPay]]*4</f>
        <v>0.104</v>
      </c>
      <c r="G3486" s="2">
        <f>Table3[[#This Row],[FwdDiv]]/Table3[[#This Row],[SharePrice]]</f>
        <v>5.7522123893805309E-3</v>
      </c>
    </row>
    <row r="3487" spans="2:7" ht="16" x14ac:dyDescent="0.2">
      <c r="B3487" s="57">
        <v>40065</v>
      </c>
      <c r="C3487" s="56">
        <v>17.62</v>
      </c>
      <c r="D3487" s="56"/>
      <c r="E3487" s="56">
        <v>2.5999999999999999E-2</v>
      </c>
      <c r="F3487">
        <f>Table3[[#This Row],[DivPay]]*4</f>
        <v>0.104</v>
      </c>
      <c r="G3487" s="2">
        <f>Table3[[#This Row],[FwdDiv]]/Table3[[#This Row],[SharePrice]]</f>
        <v>5.9023836549375701E-3</v>
      </c>
    </row>
    <row r="3488" spans="2:7" ht="16" x14ac:dyDescent="0.2">
      <c r="B3488" s="57">
        <v>40064</v>
      </c>
      <c r="C3488" s="56">
        <v>17.739999999999998</v>
      </c>
      <c r="D3488" s="56"/>
      <c r="E3488" s="56">
        <v>2.5999999999999999E-2</v>
      </c>
      <c r="F3488">
        <f>Table3[[#This Row],[DivPay]]*4</f>
        <v>0.104</v>
      </c>
      <c r="G3488" s="2">
        <f>Table3[[#This Row],[FwdDiv]]/Table3[[#This Row],[SharePrice]]</f>
        <v>5.8624577226606541E-3</v>
      </c>
    </row>
    <row r="3489" spans="2:7" ht="16" x14ac:dyDescent="0.2">
      <c r="B3489" s="57">
        <v>40060</v>
      </c>
      <c r="C3489" s="56">
        <v>17.59</v>
      </c>
      <c r="D3489" s="56"/>
      <c r="E3489" s="56">
        <v>2.5999999999999999E-2</v>
      </c>
      <c r="F3489">
        <f>Table3[[#This Row],[DivPay]]*4</f>
        <v>0.104</v>
      </c>
      <c r="G3489" s="2">
        <f>Table3[[#This Row],[FwdDiv]]/Table3[[#This Row],[SharePrice]]</f>
        <v>5.9124502558271742E-3</v>
      </c>
    </row>
    <row r="3490" spans="2:7" ht="16" x14ac:dyDescent="0.2">
      <c r="B3490" s="57">
        <v>40059</v>
      </c>
      <c r="C3490" s="56">
        <v>17.73</v>
      </c>
      <c r="D3490" s="56"/>
      <c r="E3490" s="56">
        <v>2.5999999999999999E-2</v>
      </c>
      <c r="F3490">
        <f>Table3[[#This Row],[DivPay]]*4</f>
        <v>0.104</v>
      </c>
      <c r="G3490" s="2">
        <f>Table3[[#This Row],[FwdDiv]]/Table3[[#This Row],[SharePrice]]</f>
        <v>5.8657642413987585E-3</v>
      </c>
    </row>
    <row r="3491" spans="2:7" ht="16" x14ac:dyDescent="0.2">
      <c r="B3491" s="57">
        <v>40058</v>
      </c>
      <c r="C3491" s="56">
        <v>17.53</v>
      </c>
      <c r="D3491" s="56"/>
      <c r="E3491" s="56">
        <v>2.5999999999999999E-2</v>
      </c>
      <c r="F3491">
        <f>Table3[[#This Row],[DivPay]]*4</f>
        <v>0.104</v>
      </c>
      <c r="G3491" s="2">
        <f>Table3[[#This Row],[FwdDiv]]/Table3[[#This Row],[SharePrice]]</f>
        <v>5.9326868225898456E-3</v>
      </c>
    </row>
    <row r="3492" spans="2:7" ht="16" x14ac:dyDescent="0.2">
      <c r="B3492" s="57">
        <v>40057</v>
      </c>
      <c r="C3492" s="56">
        <v>17.55</v>
      </c>
      <c r="D3492" s="56"/>
      <c r="E3492" s="56">
        <v>2.5999999999999999E-2</v>
      </c>
      <c r="F3492">
        <f>Table3[[#This Row],[DivPay]]*4</f>
        <v>0.104</v>
      </c>
      <c r="G3492" s="2">
        <f>Table3[[#This Row],[FwdDiv]]/Table3[[#This Row],[SharePrice]]</f>
        <v>5.9259259259259256E-3</v>
      </c>
    </row>
    <row r="3493" spans="2:7" ht="16" x14ac:dyDescent="0.2">
      <c r="B3493" s="57">
        <v>40056</v>
      </c>
      <c r="C3493" s="56">
        <v>17.78</v>
      </c>
      <c r="D3493" s="56"/>
      <c r="E3493" s="56">
        <v>2.5999999999999999E-2</v>
      </c>
      <c r="F3493">
        <f>Table3[[#This Row],[DivPay]]*4</f>
        <v>0.104</v>
      </c>
      <c r="G3493" s="2">
        <f>Table3[[#This Row],[FwdDiv]]/Table3[[#This Row],[SharePrice]]</f>
        <v>5.8492688413948248E-3</v>
      </c>
    </row>
    <row r="3494" spans="2:7" ht="16" x14ac:dyDescent="0.2">
      <c r="B3494" s="57">
        <v>40053</v>
      </c>
      <c r="C3494" s="56">
        <v>17.63</v>
      </c>
      <c r="D3494" s="56"/>
      <c r="E3494" s="56">
        <v>2.5999999999999999E-2</v>
      </c>
      <c r="F3494">
        <f>Table3[[#This Row],[DivPay]]*4</f>
        <v>0.104</v>
      </c>
      <c r="G3494" s="2">
        <f>Table3[[#This Row],[FwdDiv]]/Table3[[#This Row],[SharePrice]]</f>
        <v>5.8990357345433918E-3</v>
      </c>
    </row>
    <row r="3495" spans="2:7" ht="16" x14ac:dyDescent="0.2">
      <c r="B3495" s="57">
        <v>40052</v>
      </c>
      <c r="C3495" s="56">
        <v>17.43</v>
      </c>
      <c r="D3495" s="56"/>
      <c r="E3495" s="56">
        <v>2.5999999999999999E-2</v>
      </c>
      <c r="F3495">
        <f>Table3[[#This Row],[DivPay]]*4</f>
        <v>0.104</v>
      </c>
      <c r="G3495" s="2">
        <f>Table3[[#This Row],[FwdDiv]]/Table3[[#This Row],[SharePrice]]</f>
        <v>5.9667240390131951E-3</v>
      </c>
    </row>
    <row r="3496" spans="2:7" ht="16" x14ac:dyDescent="0.2">
      <c r="B3496" s="57">
        <v>40051</v>
      </c>
      <c r="C3496" s="56">
        <v>17.55</v>
      </c>
      <c r="D3496" s="56"/>
      <c r="E3496" s="56">
        <v>2.5999999999999999E-2</v>
      </c>
      <c r="F3496">
        <f>Table3[[#This Row],[DivPay]]*4</f>
        <v>0.104</v>
      </c>
      <c r="G3496" s="2">
        <f>Table3[[#This Row],[FwdDiv]]/Table3[[#This Row],[SharePrice]]</f>
        <v>5.9259259259259256E-3</v>
      </c>
    </row>
    <row r="3497" spans="2:7" ht="16" x14ac:dyDescent="0.2">
      <c r="B3497" s="57">
        <v>40050</v>
      </c>
      <c r="C3497" s="56">
        <v>17.25</v>
      </c>
      <c r="D3497" s="56"/>
      <c r="E3497" s="56">
        <v>2.5999999999999999E-2</v>
      </c>
      <c r="F3497">
        <f>Table3[[#This Row],[DivPay]]*4</f>
        <v>0.104</v>
      </c>
      <c r="G3497" s="2">
        <f>Table3[[#This Row],[FwdDiv]]/Table3[[#This Row],[SharePrice]]</f>
        <v>6.0289855072463766E-3</v>
      </c>
    </row>
    <row r="3498" spans="2:7" ht="16" x14ac:dyDescent="0.2">
      <c r="B3498" s="57">
        <v>40049</v>
      </c>
      <c r="C3498" s="56">
        <v>16.989999999999998</v>
      </c>
      <c r="D3498" s="56"/>
      <c r="E3498" s="56">
        <v>2.5999999999999999E-2</v>
      </c>
      <c r="F3498">
        <f>Table3[[#This Row],[DivPay]]*4</f>
        <v>0.104</v>
      </c>
      <c r="G3498" s="2">
        <f>Table3[[#This Row],[FwdDiv]]/Table3[[#This Row],[SharePrice]]</f>
        <v>6.1212477928193057E-3</v>
      </c>
    </row>
    <row r="3499" spans="2:7" ht="16" x14ac:dyDescent="0.2">
      <c r="B3499" s="57">
        <v>40046</v>
      </c>
      <c r="C3499" s="56">
        <v>17.25</v>
      </c>
      <c r="D3499" s="56"/>
      <c r="E3499" s="56">
        <v>2.5999999999999999E-2</v>
      </c>
      <c r="F3499">
        <f>Table3[[#This Row],[DivPay]]*4</f>
        <v>0.104</v>
      </c>
      <c r="G3499" s="2">
        <f>Table3[[#This Row],[FwdDiv]]/Table3[[#This Row],[SharePrice]]</f>
        <v>6.0289855072463766E-3</v>
      </c>
    </row>
    <row r="3500" spans="2:7" ht="16" x14ac:dyDescent="0.2">
      <c r="B3500" s="57">
        <v>40045</v>
      </c>
      <c r="C3500" s="56">
        <v>16.95</v>
      </c>
      <c r="D3500" s="56"/>
      <c r="E3500" s="56">
        <v>2.5999999999999999E-2</v>
      </c>
      <c r="F3500">
        <f>Table3[[#This Row],[DivPay]]*4</f>
        <v>0.104</v>
      </c>
      <c r="G3500" s="2">
        <f>Table3[[#This Row],[FwdDiv]]/Table3[[#This Row],[SharePrice]]</f>
        <v>6.1356932153392328E-3</v>
      </c>
    </row>
    <row r="3501" spans="2:7" ht="16" x14ac:dyDescent="0.2">
      <c r="B3501" s="57">
        <v>40044</v>
      </c>
      <c r="C3501" s="56">
        <v>16.8</v>
      </c>
      <c r="D3501" s="56"/>
      <c r="E3501" s="56">
        <v>2.5999999999999999E-2</v>
      </c>
      <c r="F3501">
        <f>Table3[[#This Row],[DivPay]]*4</f>
        <v>0.104</v>
      </c>
      <c r="G3501" s="2">
        <f>Table3[[#This Row],[FwdDiv]]/Table3[[#This Row],[SharePrice]]</f>
        <v>6.1904761904761898E-3</v>
      </c>
    </row>
    <row r="3502" spans="2:7" ht="16" x14ac:dyDescent="0.2">
      <c r="B3502" s="57">
        <v>40043</v>
      </c>
      <c r="C3502" s="56">
        <v>16.75</v>
      </c>
      <c r="D3502" s="56"/>
      <c r="E3502" s="56">
        <v>2.5999999999999999E-2</v>
      </c>
      <c r="F3502">
        <f>Table3[[#This Row],[DivPay]]*4</f>
        <v>0.104</v>
      </c>
      <c r="G3502" s="2">
        <f>Table3[[#This Row],[FwdDiv]]/Table3[[#This Row],[SharePrice]]</f>
        <v>6.2089552238805967E-3</v>
      </c>
    </row>
    <row r="3503" spans="2:7" ht="16" x14ac:dyDescent="0.2">
      <c r="B3503" s="57">
        <v>40042</v>
      </c>
      <c r="C3503" s="56">
        <v>16.61</v>
      </c>
      <c r="D3503" s="56"/>
      <c r="E3503" s="56">
        <v>2.5999999999999999E-2</v>
      </c>
      <c r="F3503">
        <f>Table3[[#This Row],[DivPay]]*4</f>
        <v>0.104</v>
      </c>
      <c r="G3503" s="2">
        <f>Table3[[#This Row],[FwdDiv]]/Table3[[#This Row],[SharePrice]]</f>
        <v>6.2612883804936785E-3</v>
      </c>
    </row>
    <row r="3504" spans="2:7" ht="16" x14ac:dyDescent="0.2">
      <c r="B3504" s="57">
        <v>40039</v>
      </c>
      <c r="C3504" s="56">
        <v>16.95</v>
      </c>
      <c r="D3504" s="56"/>
      <c r="E3504" s="56">
        <v>2.5999999999999999E-2</v>
      </c>
      <c r="F3504">
        <f>Table3[[#This Row],[DivPay]]*4</f>
        <v>0.104</v>
      </c>
      <c r="G3504" s="2">
        <f>Table3[[#This Row],[FwdDiv]]/Table3[[#This Row],[SharePrice]]</f>
        <v>6.1356932153392328E-3</v>
      </c>
    </row>
    <row r="3505" spans="2:7" ht="16" x14ac:dyDescent="0.2">
      <c r="B3505" s="57">
        <v>40038</v>
      </c>
      <c r="C3505" s="56">
        <v>17.170000000000002</v>
      </c>
      <c r="D3505" s="56"/>
      <c r="E3505" s="56">
        <v>2.5999999999999999E-2</v>
      </c>
      <c r="F3505">
        <f>Table3[[#This Row],[DivPay]]*4</f>
        <v>0.104</v>
      </c>
      <c r="G3505" s="2">
        <f>Table3[[#This Row],[FwdDiv]]/Table3[[#This Row],[SharePrice]]</f>
        <v>6.0570762958648801E-3</v>
      </c>
    </row>
    <row r="3506" spans="2:7" ht="16" x14ac:dyDescent="0.2">
      <c r="B3506" s="57">
        <v>40037</v>
      </c>
      <c r="C3506" s="56">
        <v>17.11</v>
      </c>
      <c r="D3506" s="56">
        <v>2.5999999999999999E-2</v>
      </c>
      <c r="E3506" s="56">
        <v>2.5999999999999999E-2</v>
      </c>
      <c r="F3506">
        <f>Table3[[#This Row],[DivPay]]*4</f>
        <v>0.104</v>
      </c>
      <c r="G3506" s="2">
        <f>Table3[[#This Row],[FwdDiv]]/Table3[[#This Row],[SharePrice]]</f>
        <v>6.0783167738164817E-3</v>
      </c>
    </row>
    <row r="3507" spans="2:7" ht="16" x14ac:dyDescent="0.2">
      <c r="B3507" s="57">
        <v>40036</v>
      </c>
      <c r="C3507" s="56">
        <v>17.149999999999999</v>
      </c>
      <c r="D3507" s="56"/>
      <c r="E3507" s="56">
        <v>2.5999999999999999E-2</v>
      </c>
      <c r="F3507">
        <f>Table3[[#This Row],[DivPay]]*4</f>
        <v>0.104</v>
      </c>
      <c r="G3507" s="2">
        <f>Table3[[#This Row],[FwdDiv]]/Table3[[#This Row],[SharePrice]]</f>
        <v>6.0641399416909627E-3</v>
      </c>
    </row>
    <row r="3508" spans="2:7" ht="16" x14ac:dyDescent="0.2">
      <c r="B3508" s="57">
        <v>40035</v>
      </c>
      <c r="C3508" s="56">
        <v>17.22</v>
      </c>
      <c r="D3508" s="56"/>
      <c r="E3508" s="56">
        <v>2.5999999999999999E-2</v>
      </c>
      <c r="F3508">
        <f>Table3[[#This Row],[DivPay]]*4</f>
        <v>0.104</v>
      </c>
      <c r="G3508" s="2">
        <f>Table3[[#This Row],[FwdDiv]]/Table3[[#This Row],[SharePrice]]</f>
        <v>6.0394889663182346E-3</v>
      </c>
    </row>
    <row r="3509" spans="2:7" ht="16" x14ac:dyDescent="0.2">
      <c r="B3509" s="57">
        <v>40032</v>
      </c>
      <c r="C3509" s="56">
        <v>17.29</v>
      </c>
      <c r="D3509" s="56"/>
      <c r="E3509" s="56">
        <v>2.5999999999999999E-2</v>
      </c>
      <c r="F3509">
        <f>Table3[[#This Row],[DivPay]]*4</f>
        <v>0.104</v>
      </c>
      <c r="G3509" s="2">
        <f>Table3[[#This Row],[FwdDiv]]/Table3[[#This Row],[SharePrice]]</f>
        <v>6.0150375939849628E-3</v>
      </c>
    </row>
    <row r="3510" spans="2:7" ht="16" x14ac:dyDescent="0.2">
      <c r="B3510" s="57">
        <v>40031</v>
      </c>
      <c r="C3510" s="56">
        <v>17.16</v>
      </c>
      <c r="D3510" s="56"/>
      <c r="E3510" s="56">
        <v>2.5999999999999999E-2</v>
      </c>
      <c r="F3510">
        <f>Table3[[#This Row],[DivPay]]*4</f>
        <v>0.104</v>
      </c>
      <c r="G3510" s="2">
        <f>Table3[[#This Row],[FwdDiv]]/Table3[[#This Row],[SharePrice]]</f>
        <v>6.0606060606060606E-3</v>
      </c>
    </row>
    <row r="3511" spans="2:7" ht="16" x14ac:dyDescent="0.2">
      <c r="B3511" s="57">
        <v>40030</v>
      </c>
      <c r="C3511" s="56">
        <v>17.100000000000001</v>
      </c>
      <c r="D3511" s="56"/>
      <c r="E3511" s="56">
        <v>2.5999999999999999E-2</v>
      </c>
      <c r="F3511">
        <f>Table3[[#This Row],[DivPay]]*4</f>
        <v>0.104</v>
      </c>
      <c r="G3511" s="2">
        <f>Table3[[#This Row],[FwdDiv]]/Table3[[#This Row],[SharePrice]]</f>
        <v>6.0818713450292387E-3</v>
      </c>
    </row>
    <row r="3512" spans="2:7" ht="16" x14ac:dyDescent="0.2">
      <c r="B3512" s="57">
        <v>40029</v>
      </c>
      <c r="C3512" s="56">
        <v>17.28</v>
      </c>
      <c r="D3512" s="56"/>
      <c r="E3512" s="56">
        <v>2.5999999999999999E-2</v>
      </c>
      <c r="F3512">
        <f>Table3[[#This Row],[DivPay]]*4</f>
        <v>0.104</v>
      </c>
      <c r="G3512" s="2">
        <f>Table3[[#This Row],[FwdDiv]]/Table3[[#This Row],[SharePrice]]</f>
        <v>6.0185185185185177E-3</v>
      </c>
    </row>
    <row r="3513" spans="2:7" ht="16" x14ac:dyDescent="0.2">
      <c r="B3513" s="57">
        <v>40028</v>
      </c>
      <c r="C3513" s="56">
        <v>17.28</v>
      </c>
      <c r="D3513" s="56"/>
      <c r="E3513" s="56">
        <v>2.5999999999999999E-2</v>
      </c>
      <c r="F3513">
        <f>Table3[[#This Row],[DivPay]]*4</f>
        <v>0.104</v>
      </c>
      <c r="G3513" s="2">
        <f>Table3[[#This Row],[FwdDiv]]/Table3[[#This Row],[SharePrice]]</f>
        <v>6.0185185185185177E-3</v>
      </c>
    </row>
    <row r="3514" spans="2:7" ht="16" x14ac:dyDescent="0.2">
      <c r="B3514" s="57">
        <v>40025</v>
      </c>
      <c r="C3514" s="56">
        <v>16.37</v>
      </c>
      <c r="D3514" s="56"/>
      <c r="E3514" s="56">
        <v>2.5999999999999999E-2</v>
      </c>
      <c r="F3514">
        <f>Table3[[#This Row],[DivPay]]*4</f>
        <v>0.104</v>
      </c>
      <c r="G3514" s="2">
        <f>Table3[[#This Row],[FwdDiv]]/Table3[[#This Row],[SharePrice]]</f>
        <v>6.3530849114233345E-3</v>
      </c>
    </row>
    <row r="3515" spans="2:7" ht="16" x14ac:dyDescent="0.2">
      <c r="B3515" s="57">
        <v>40024</v>
      </c>
      <c r="C3515" s="56">
        <v>16.8</v>
      </c>
      <c r="D3515" s="56"/>
      <c r="E3515" s="56">
        <v>2.5999999999999999E-2</v>
      </c>
      <c r="F3515">
        <f>Table3[[#This Row],[DivPay]]*4</f>
        <v>0.104</v>
      </c>
      <c r="G3515" s="2">
        <f>Table3[[#This Row],[FwdDiv]]/Table3[[#This Row],[SharePrice]]</f>
        <v>6.1904761904761898E-3</v>
      </c>
    </row>
    <row r="3516" spans="2:7" ht="16" x14ac:dyDescent="0.2">
      <c r="B3516" s="57">
        <v>40023</v>
      </c>
      <c r="C3516" s="56">
        <v>16.7</v>
      </c>
      <c r="D3516" s="56"/>
      <c r="E3516" s="56">
        <v>2.5999999999999999E-2</v>
      </c>
      <c r="F3516">
        <f>Table3[[#This Row],[DivPay]]*4</f>
        <v>0.104</v>
      </c>
      <c r="G3516" s="2">
        <f>Table3[[#This Row],[FwdDiv]]/Table3[[#This Row],[SharePrice]]</f>
        <v>6.2275449101796406E-3</v>
      </c>
    </row>
    <row r="3517" spans="2:7" ht="16" x14ac:dyDescent="0.2">
      <c r="B3517" s="57">
        <v>40022</v>
      </c>
      <c r="C3517" s="56">
        <v>16.579999999999998</v>
      </c>
      <c r="D3517" s="56"/>
      <c r="E3517" s="56">
        <v>2.5999999999999999E-2</v>
      </c>
      <c r="F3517">
        <f>Table3[[#This Row],[DivPay]]*4</f>
        <v>0.104</v>
      </c>
      <c r="G3517" s="2">
        <f>Table3[[#This Row],[FwdDiv]]/Table3[[#This Row],[SharePrice]]</f>
        <v>6.2726176115802173E-3</v>
      </c>
    </row>
    <row r="3518" spans="2:7" ht="16" x14ac:dyDescent="0.2">
      <c r="B3518" s="57">
        <v>40021</v>
      </c>
      <c r="C3518" s="56">
        <v>17.05</v>
      </c>
      <c r="D3518" s="56"/>
      <c r="E3518" s="56">
        <v>2.5999999999999999E-2</v>
      </c>
      <c r="F3518">
        <f>Table3[[#This Row],[DivPay]]*4</f>
        <v>0.104</v>
      </c>
      <c r="G3518" s="2">
        <f>Table3[[#This Row],[FwdDiv]]/Table3[[#This Row],[SharePrice]]</f>
        <v>6.0997067448680343E-3</v>
      </c>
    </row>
    <row r="3519" spans="2:7" ht="16" x14ac:dyDescent="0.2">
      <c r="B3519" s="57">
        <v>40018</v>
      </c>
      <c r="C3519" s="56">
        <v>16.82</v>
      </c>
      <c r="D3519" s="56"/>
      <c r="E3519" s="56">
        <v>2.5999999999999999E-2</v>
      </c>
      <c r="F3519">
        <f>Table3[[#This Row],[DivPay]]*4</f>
        <v>0.104</v>
      </c>
      <c r="G3519" s="2">
        <f>Table3[[#This Row],[FwdDiv]]/Table3[[#This Row],[SharePrice]]</f>
        <v>6.1831153388822828E-3</v>
      </c>
    </row>
    <row r="3520" spans="2:7" ht="16" x14ac:dyDescent="0.2">
      <c r="B3520" s="57">
        <v>40017</v>
      </c>
      <c r="C3520" s="56">
        <v>16.8</v>
      </c>
      <c r="D3520" s="56"/>
      <c r="E3520" s="56">
        <v>2.5999999999999999E-2</v>
      </c>
      <c r="F3520">
        <f>Table3[[#This Row],[DivPay]]*4</f>
        <v>0.104</v>
      </c>
      <c r="G3520" s="2">
        <f>Table3[[#This Row],[FwdDiv]]/Table3[[#This Row],[SharePrice]]</f>
        <v>6.1904761904761898E-3</v>
      </c>
    </row>
    <row r="3521" spans="2:7" ht="16" x14ac:dyDescent="0.2">
      <c r="B3521" s="57">
        <v>40016</v>
      </c>
      <c r="C3521" s="56">
        <v>16.71</v>
      </c>
      <c r="D3521" s="56"/>
      <c r="E3521" s="56">
        <v>2.5999999999999999E-2</v>
      </c>
      <c r="F3521">
        <f>Table3[[#This Row],[DivPay]]*4</f>
        <v>0.104</v>
      </c>
      <c r="G3521" s="2">
        <f>Table3[[#This Row],[FwdDiv]]/Table3[[#This Row],[SharePrice]]</f>
        <v>6.2238180730101733E-3</v>
      </c>
    </row>
    <row r="3522" spans="2:7" ht="16" x14ac:dyDescent="0.2">
      <c r="B3522" s="57">
        <v>40015</v>
      </c>
      <c r="C3522" s="56">
        <v>16.79</v>
      </c>
      <c r="D3522" s="56"/>
      <c r="E3522" s="56">
        <v>2.5999999999999999E-2</v>
      </c>
      <c r="F3522">
        <f>Table3[[#This Row],[DivPay]]*4</f>
        <v>0.104</v>
      </c>
      <c r="G3522" s="2">
        <f>Table3[[#This Row],[FwdDiv]]/Table3[[#This Row],[SharePrice]]</f>
        <v>6.1941631923764142E-3</v>
      </c>
    </row>
    <row r="3523" spans="2:7" ht="16" x14ac:dyDescent="0.2">
      <c r="B3523" s="57">
        <v>40014</v>
      </c>
      <c r="C3523" s="56">
        <v>16.78</v>
      </c>
      <c r="D3523" s="56"/>
      <c r="E3523" s="56">
        <v>2.5999999999999999E-2</v>
      </c>
      <c r="F3523">
        <f>Table3[[#This Row],[DivPay]]*4</f>
        <v>0.104</v>
      </c>
      <c r="G3523" s="2">
        <f>Table3[[#This Row],[FwdDiv]]/Table3[[#This Row],[SharePrice]]</f>
        <v>6.1978545887961855E-3</v>
      </c>
    </row>
    <row r="3524" spans="2:7" ht="16" x14ac:dyDescent="0.2">
      <c r="B3524" s="57">
        <v>40011</v>
      </c>
      <c r="C3524" s="56">
        <v>16.03</v>
      </c>
      <c r="D3524" s="56"/>
      <c r="E3524" s="56">
        <v>2.5999999999999999E-2</v>
      </c>
      <c r="F3524">
        <f>Table3[[#This Row],[DivPay]]*4</f>
        <v>0.104</v>
      </c>
      <c r="G3524" s="2">
        <f>Table3[[#This Row],[FwdDiv]]/Table3[[#This Row],[SharePrice]]</f>
        <v>6.487835308796007E-3</v>
      </c>
    </row>
    <row r="3525" spans="2:7" ht="16" x14ac:dyDescent="0.2">
      <c r="B3525" s="57">
        <v>40010</v>
      </c>
      <c r="C3525" s="56">
        <v>16.100000000000001</v>
      </c>
      <c r="D3525" s="56"/>
      <c r="E3525" s="56">
        <v>2.5999999999999999E-2</v>
      </c>
      <c r="F3525">
        <f>Table3[[#This Row],[DivPay]]*4</f>
        <v>0.104</v>
      </c>
      <c r="G3525" s="2">
        <f>Table3[[#This Row],[FwdDiv]]/Table3[[#This Row],[SharePrice]]</f>
        <v>6.4596273291925455E-3</v>
      </c>
    </row>
    <row r="3526" spans="2:7" ht="16" x14ac:dyDescent="0.2">
      <c r="B3526" s="57">
        <v>40009</v>
      </c>
      <c r="C3526" s="56">
        <v>15.66</v>
      </c>
      <c r="D3526" s="56"/>
      <c r="E3526" s="56">
        <v>2.5999999999999999E-2</v>
      </c>
      <c r="F3526">
        <f>Table3[[#This Row],[DivPay]]*4</f>
        <v>0.104</v>
      </c>
      <c r="G3526" s="2">
        <f>Table3[[#This Row],[FwdDiv]]/Table3[[#This Row],[SharePrice]]</f>
        <v>6.6411238825031926E-3</v>
      </c>
    </row>
    <row r="3527" spans="2:7" ht="16" x14ac:dyDescent="0.2">
      <c r="B3527" s="57">
        <v>40008</v>
      </c>
      <c r="C3527" s="56">
        <v>15.07</v>
      </c>
      <c r="D3527" s="56"/>
      <c r="E3527" s="56">
        <v>2.5999999999999999E-2</v>
      </c>
      <c r="F3527">
        <f>Table3[[#This Row],[DivPay]]*4</f>
        <v>0.104</v>
      </c>
      <c r="G3527" s="2">
        <f>Table3[[#This Row],[FwdDiv]]/Table3[[#This Row],[SharePrice]]</f>
        <v>6.9011280690112805E-3</v>
      </c>
    </row>
    <row r="3528" spans="2:7" ht="16" x14ac:dyDescent="0.2">
      <c r="B3528" s="57">
        <v>40007</v>
      </c>
      <c r="C3528" s="56">
        <v>15.09</v>
      </c>
      <c r="D3528" s="56"/>
      <c r="E3528" s="56">
        <v>2.5999999999999999E-2</v>
      </c>
      <c r="F3528">
        <f>Table3[[#This Row],[DivPay]]*4</f>
        <v>0.104</v>
      </c>
      <c r="G3528" s="2">
        <f>Table3[[#This Row],[FwdDiv]]/Table3[[#This Row],[SharePrice]]</f>
        <v>6.8919814446653412E-3</v>
      </c>
    </row>
    <row r="3529" spans="2:7" ht="16" x14ac:dyDescent="0.2">
      <c r="B3529" s="57">
        <v>40004</v>
      </c>
      <c r="C3529" s="56">
        <v>14.97</v>
      </c>
      <c r="D3529" s="56"/>
      <c r="E3529" s="56">
        <v>2.5999999999999999E-2</v>
      </c>
      <c r="F3529">
        <f>Table3[[#This Row],[DivPay]]*4</f>
        <v>0.104</v>
      </c>
      <c r="G3529" s="2">
        <f>Table3[[#This Row],[FwdDiv]]/Table3[[#This Row],[SharePrice]]</f>
        <v>6.9472277889111554E-3</v>
      </c>
    </row>
    <row r="3530" spans="2:7" ht="16" x14ac:dyDescent="0.2">
      <c r="B3530" s="57">
        <v>40003</v>
      </c>
      <c r="C3530" s="56">
        <v>15.11</v>
      </c>
      <c r="D3530" s="56"/>
      <c r="E3530" s="56">
        <v>2.5999999999999999E-2</v>
      </c>
      <c r="F3530">
        <f>Table3[[#This Row],[DivPay]]*4</f>
        <v>0.104</v>
      </c>
      <c r="G3530" s="2">
        <f>Table3[[#This Row],[FwdDiv]]/Table3[[#This Row],[SharePrice]]</f>
        <v>6.8828590337524816E-3</v>
      </c>
    </row>
    <row r="3531" spans="2:7" ht="16" x14ac:dyDescent="0.2">
      <c r="B3531" s="57">
        <v>40002</v>
      </c>
      <c r="C3531" s="56">
        <v>14.87</v>
      </c>
      <c r="D3531" s="56"/>
      <c r="E3531" s="56">
        <v>2.5999999999999999E-2</v>
      </c>
      <c r="F3531">
        <f>Table3[[#This Row],[DivPay]]*4</f>
        <v>0.104</v>
      </c>
      <c r="G3531" s="2">
        <f>Table3[[#This Row],[FwdDiv]]/Table3[[#This Row],[SharePrice]]</f>
        <v>6.9939475453934096E-3</v>
      </c>
    </row>
    <row r="3532" spans="2:7" ht="16" x14ac:dyDescent="0.2">
      <c r="B3532" s="57">
        <v>40001</v>
      </c>
      <c r="C3532" s="56">
        <v>14.93</v>
      </c>
      <c r="D3532" s="56"/>
      <c r="E3532" s="56">
        <v>2.5999999999999999E-2</v>
      </c>
      <c r="F3532">
        <f>Table3[[#This Row],[DivPay]]*4</f>
        <v>0.104</v>
      </c>
      <c r="G3532" s="2">
        <f>Table3[[#This Row],[FwdDiv]]/Table3[[#This Row],[SharePrice]]</f>
        <v>6.9658405894172807E-3</v>
      </c>
    </row>
    <row r="3533" spans="2:7" ht="16" x14ac:dyDescent="0.2">
      <c r="B3533" s="57">
        <v>40000</v>
      </c>
      <c r="C3533" s="56">
        <v>15.17</v>
      </c>
      <c r="D3533" s="56"/>
      <c r="E3533" s="56">
        <v>2.5999999999999999E-2</v>
      </c>
      <c r="F3533">
        <f>Table3[[#This Row],[DivPay]]*4</f>
        <v>0.104</v>
      </c>
      <c r="G3533" s="2">
        <f>Table3[[#This Row],[FwdDiv]]/Table3[[#This Row],[SharePrice]]</f>
        <v>6.8556361239288065E-3</v>
      </c>
    </row>
    <row r="3534" spans="2:7" ht="16" x14ac:dyDescent="0.2">
      <c r="B3534" s="57">
        <v>39996</v>
      </c>
      <c r="C3534" s="56">
        <v>15.02</v>
      </c>
      <c r="D3534" s="56"/>
      <c r="E3534" s="56">
        <v>2.5999999999999999E-2</v>
      </c>
      <c r="F3534">
        <f>Table3[[#This Row],[DivPay]]*4</f>
        <v>0.104</v>
      </c>
      <c r="G3534" s="2">
        <f>Table3[[#This Row],[FwdDiv]]/Table3[[#This Row],[SharePrice]]</f>
        <v>6.92410119840213E-3</v>
      </c>
    </row>
    <row r="3535" spans="2:7" ht="16" x14ac:dyDescent="0.2">
      <c r="B3535" s="57">
        <v>39995</v>
      </c>
      <c r="C3535" s="56">
        <v>15.2</v>
      </c>
      <c r="D3535" s="56"/>
      <c r="E3535" s="56">
        <v>2.5999999999999999E-2</v>
      </c>
      <c r="F3535">
        <f>Table3[[#This Row],[DivPay]]*4</f>
        <v>0.104</v>
      </c>
      <c r="G3535" s="2">
        <f>Table3[[#This Row],[FwdDiv]]/Table3[[#This Row],[SharePrice]]</f>
        <v>6.842105263157895E-3</v>
      </c>
    </row>
    <row r="3536" spans="2:7" ht="16" x14ac:dyDescent="0.2">
      <c r="B3536" s="57">
        <v>39994</v>
      </c>
      <c r="C3536" s="56">
        <v>15.57</v>
      </c>
      <c r="D3536" s="56"/>
      <c r="E3536" s="56">
        <v>2.5999999999999999E-2</v>
      </c>
      <c r="F3536">
        <f>Table3[[#This Row],[DivPay]]*4</f>
        <v>0.104</v>
      </c>
      <c r="G3536" s="2">
        <f>Table3[[#This Row],[FwdDiv]]/Table3[[#This Row],[SharePrice]]</f>
        <v>6.67951188182402E-3</v>
      </c>
    </row>
    <row r="3537" spans="2:7" ht="16" x14ac:dyDescent="0.2">
      <c r="B3537" s="57">
        <v>39993</v>
      </c>
      <c r="C3537" s="56">
        <v>15.75</v>
      </c>
      <c r="D3537" s="56"/>
      <c r="E3537" s="56">
        <v>2.5999999999999999E-2</v>
      </c>
      <c r="F3537">
        <f>Table3[[#This Row],[DivPay]]*4</f>
        <v>0.104</v>
      </c>
      <c r="G3537" s="2">
        <f>Table3[[#This Row],[FwdDiv]]/Table3[[#This Row],[SharePrice]]</f>
        <v>6.603174603174603E-3</v>
      </c>
    </row>
    <row r="3538" spans="2:7" ht="16" x14ac:dyDescent="0.2">
      <c r="B3538" s="57">
        <v>39990</v>
      </c>
      <c r="C3538" s="56">
        <v>15.96</v>
      </c>
      <c r="D3538" s="56"/>
      <c r="E3538" s="56">
        <v>2.5999999999999999E-2</v>
      </c>
      <c r="F3538">
        <f>Table3[[#This Row],[DivPay]]*4</f>
        <v>0.104</v>
      </c>
      <c r="G3538" s="2">
        <f>Table3[[#This Row],[FwdDiv]]/Table3[[#This Row],[SharePrice]]</f>
        <v>6.5162907268170416E-3</v>
      </c>
    </row>
    <row r="3539" spans="2:7" ht="16" x14ac:dyDescent="0.2">
      <c r="B3539" s="57">
        <v>39989</v>
      </c>
      <c r="C3539" s="56">
        <v>15.49</v>
      </c>
      <c r="D3539" s="56"/>
      <c r="E3539" s="56">
        <v>2.5999999999999999E-2</v>
      </c>
      <c r="F3539">
        <f>Table3[[#This Row],[DivPay]]*4</f>
        <v>0.104</v>
      </c>
      <c r="G3539" s="2">
        <f>Table3[[#This Row],[FwdDiv]]/Table3[[#This Row],[SharePrice]]</f>
        <v>6.7140090380890891E-3</v>
      </c>
    </row>
    <row r="3540" spans="2:7" ht="16" x14ac:dyDescent="0.2">
      <c r="B3540" s="57">
        <v>39988</v>
      </c>
      <c r="C3540" s="56">
        <v>15.27</v>
      </c>
      <c r="D3540" s="56"/>
      <c r="E3540" s="56">
        <v>2.5999999999999999E-2</v>
      </c>
      <c r="F3540">
        <f>Table3[[#This Row],[DivPay]]*4</f>
        <v>0.104</v>
      </c>
      <c r="G3540" s="2">
        <f>Table3[[#This Row],[FwdDiv]]/Table3[[#This Row],[SharePrice]]</f>
        <v>6.8107400130975769E-3</v>
      </c>
    </row>
    <row r="3541" spans="2:7" ht="16" x14ac:dyDescent="0.2">
      <c r="B3541" s="57">
        <v>39987</v>
      </c>
      <c r="C3541" s="56">
        <v>15.67</v>
      </c>
      <c r="D3541" s="56"/>
      <c r="E3541" s="56">
        <v>2.5999999999999999E-2</v>
      </c>
      <c r="F3541">
        <f>Table3[[#This Row],[DivPay]]*4</f>
        <v>0.104</v>
      </c>
      <c r="G3541" s="2">
        <f>Table3[[#This Row],[FwdDiv]]/Table3[[#This Row],[SharePrice]]</f>
        <v>6.636885768985322E-3</v>
      </c>
    </row>
    <row r="3542" spans="2:7" ht="16" x14ac:dyDescent="0.2">
      <c r="B3542" s="57">
        <v>39986</v>
      </c>
      <c r="C3542" s="56">
        <v>15.31</v>
      </c>
      <c r="D3542" s="56"/>
      <c r="E3542" s="56">
        <v>2.5999999999999999E-2</v>
      </c>
      <c r="F3542">
        <f>Table3[[#This Row],[DivPay]]*4</f>
        <v>0.104</v>
      </c>
      <c r="G3542" s="2">
        <f>Table3[[#This Row],[FwdDiv]]/Table3[[#This Row],[SharePrice]]</f>
        <v>6.7929457870672758E-3</v>
      </c>
    </row>
    <row r="3543" spans="2:7" ht="16" x14ac:dyDescent="0.2">
      <c r="B3543" s="57">
        <v>39983</v>
      </c>
      <c r="C3543" s="56">
        <v>15.34</v>
      </c>
      <c r="D3543" s="56"/>
      <c r="E3543" s="56">
        <v>2.5999999999999999E-2</v>
      </c>
      <c r="F3543">
        <f>Table3[[#This Row],[DivPay]]*4</f>
        <v>0.104</v>
      </c>
      <c r="G3543" s="2">
        <f>Table3[[#This Row],[FwdDiv]]/Table3[[#This Row],[SharePrice]]</f>
        <v>6.7796610169491523E-3</v>
      </c>
    </row>
    <row r="3544" spans="2:7" ht="16" x14ac:dyDescent="0.2">
      <c r="B3544" s="57">
        <v>39982</v>
      </c>
      <c r="C3544" s="56">
        <v>15.35</v>
      </c>
      <c r="D3544" s="56"/>
      <c r="E3544" s="56">
        <v>2.5999999999999999E-2</v>
      </c>
      <c r="F3544">
        <f>Table3[[#This Row],[DivPay]]*4</f>
        <v>0.104</v>
      </c>
      <c r="G3544" s="2">
        <f>Table3[[#This Row],[FwdDiv]]/Table3[[#This Row],[SharePrice]]</f>
        <v>6.7752442996742669E-3</v>
      </c>
    </row>
    <row r="3545" spans="2:7" ht="16" x14ac:dyDescent="0.2">
      <c r="B3545" s="57">
        <v>39981</v>
      </c>
      <c r="C3545" s="56">
        <v>15.34</v>
      </c>
      <c r="D3545" s="56"/>
      <c r="E3545" s="56">
        <v>2.5999999999999999E-2</v>
      </c>
      <c r="F3545">
        <f>Table3[[#This Row],[DivPay]]*4</f>
        <v>0.104</v>
      </c>
      <c r="G3545" s="2">
        <f>Table3[[#This Row],[FwdDiv]]/Table3[[#This Row],[SharePrice]]</f>
        <v>6.7796610169491523E-3</v>
      </c>
    </row>
    <row r="3546" spans="2:7" ht="16" x14ac:dyDescent="0.2">
      <c r="B3546" s="57">
        <v>39980</v>
      </c>
      <c r="C3546" s="56">
        <v>15.62</v>
      </c>
      <c r="D3546" s="56"/>
      <c r="E3546" s="56">
        <v>2.5999999999999999E-2</v>
      </c>
      <c r="F3546">
        <f>Table3[[#This Row],[DivPay]]*4</f>
        <v>0.104</v>
      </c>
      <c r="G3546" s="2">
        <f>Table3[[#This Row],[FwdDiv]]/Table3[[#This Row],[SharePrice]]</f>
        <v>6.6581306017925741E-3</v>
      </c>
    </row>
    <row r="3547" spans="2:7" ht="16" x14ac:dyDescent="0.2">
      <c r="B3547" s="57">
        <v>39979</v>
      </c>
      <c r="C3547" s="56">
        <v>16.11</v>
      </c>
      <c r="D3547" s="56"/>
      <c r="E3547" s="56">
        <v>2.5999999999999999E-2</v>
      </c>
      <c r="F3547">
        <f>Table3[[#This Row],[DivPay]]*4</f>
        <v>0.104</v>
      </c>
      <c r="G3547" s="2">
        <f>Table3[[#This Row],[FwdDiv]]/Table3[[#This Row],[SharePrice]]</f>
        <v>6.4556176288019865E-3</v>
      </c>
    </row>
    <row r="3548" spans="2:7" ht="16" x14ac:dyDescent="0.2">
      <c r="B3548" s="57">
        <v>39976</v>
      </c>
      <c r="C3548" s="56">
        <v>16.09</v>
      </c>
      <c r="D3548" s="56"/>
      <c r="E3548" s="56">
        <v>2.5999999999999999E-2</v>
      </c>
      <c r="F3548">
        <f>Table3[[#This Row],[DivPay]]*4</f>
        <v>0.104</v>
      </c>
      <c r="G3548" s="2">
        <f>Table3[[#This Row],[FwdDiv]]/Table3[[#This Row],[SharePrice]]</f>
        <v>6.463642013673089E-3</v>
      </c>
    </row>
    <row r="3549" spans="2:7" ht="16" x14ac:dyDescent="0.2">
      <c r="B3549" s="57">
        <v>39975</v>
      </c>
      <c r="C3549" s="56">
        <v>16.68</v>
      </c>
      <c r="D3549" s="56"/>
      <c r="E3549" s="56">
        <v>2.5999999999999999E-2</v>
      </c>
      <c r="F3549">
        <f>Table3[[#This Row],[DivPay]]*4</f>
        <v>0.104</v>
      </c>
      <c r="G3549" s="2">
        <f>Table3[[#This Row],[FwdDiv]]/Table3[[#This Row],[SharePrice]]</f>
        <v>6.2350119904076738E-3</v>
      </c>
    </row>
    <row r="3550" spans="2:7" ht="16" x14ac:dyDescent="0.2">
      <c r="B3550" s="57">
        <v>39974</v>
      </c>
      <c r="C3550" s="56">
        <v>17.32</v>
      </c>
      <c r="D3550" s="56"/>
      <c r="E3550" s="56">
        <v>2.5999999999999999E-2</v>
      </c>
      <c r="F3550">
        <f>Table3[[#This Row],[DivPay]]*4</f>
        <v>0.104</v>
      </c>
      <c r="G3550" s="2">
        <f>Table3[[#This Row],[FwdDiv]]/Table3[[#This Row],[SharePrice]]</f>
        <v>6.0046189376443413E-3</v>
      </c>
    </row>
    <row r="3551" spans="2:7" ht="16" x14ac:dyDescent="0.2">
      <c r="B3551" s="57">
        <v>39973</v>
      </c>
      <c r="C3551" s="56">
        <v>17.16</v>
      </c>
      <c r="D3551" s="56"/>
      <c r="E3551" s="56">
        <v>2.5999999999999999E-2</v>
      </c>
      <c r="F3551">
        <f>Table3[[#This Row],[DivPay]]*4</f>
        <v>0.104</v>
      </c>
      <c r="G3551" s="2">
        <f>Table3[[#This Row],[FwdDiv]]/Table3[[#This Row],[SharePrice]]</f>
        <v>6.0606060606060606E-3</v>
      </c>
    </row>
    <row r="3552" spans="2:7" ht="16" x14ac:dyDescent="0.2">
      <c r="B3552" s="57">
        <v>39972</v>
      </c>
      <c r="C3552" s="56">
        <v>17.45</v>
      </c>
      <c r="D3552" s="56"/>
      <c r="E3552" s="56">
        <v>2.5999999999999999E-2</v>
      </c>
      <c r="F3552">
        <f>Table3[[#This Row],[DivPay]]*4</f>
        <v>0.104</v>
      </c>
      <c r="G3552" s="2">
        <f>Table3[[#This Row],[FwdDiv]]/Table3[[#This Row],[SharePrice]]</f>
        <v>5.9598853868194843E-3</v>
      </c>
    </row>
    <row r="3553" spans="2:7" ht="16" x14ac:dyDescent="0.2">
      <c r="B3553" s="57">
        <v>39969</v>
      </c>
      <c r="C3553" s="56">
        <v>17.32</v>
      </c>
      <c r="D3553" s="56"/>
      <c r="E3553" s="56">
        <v>2.5999999999999999E-2</v>
      </c>
      <c r="F3553">
        <f>Table3[[#This Row],[DivPay]]*4</f>
        <v>0.104</v>
      </c>
      <c r="G3553" s="2">
        <f>Table3[[#This Row],[FwdDiv]]/Table3[[#This Row],[SharePrice]]</f>
        <v>6.0046189376443413E-3</v>
      </c>
    </row>
    <row r="3554" spans="2:7" ht="16" x14ac:dyDescent="0.2">
      <c r="B3554" s="57">
        <v>39968</v>
      </c>
      <c r="C3554" s="56">
        <v>17.38</v>
      </c>
      <c r="D3554" s="56"/>
      <c r="E3554" s="56">
        <v>2.5999999999999999E-2</v>
      </c>
      <c r="F3554">
        <f>Table3[[#This Row],[DivPay]]*4</f>
        <v>0.104</v>
      </c>
      <c r="G3554" s="2">
        <f>Table3[[#This Row],[FwdDiv]]/Table3[[#This Row],[SharePrice]]</f>
        <v>5.9838895281933259E-3</v>
      </c>
    </row>
    <row r="3555" spans="2:7" ht="16" x14ac:dyDescent="0.2">
      <c r="B3555" s="57">
        <v>39967</v>
      </c>
      <c r="C3555" s="56">
        <v>17.059999999999999</v>
      </c>
      <c r="D3555" s="56"/>
      <c r="E3555" s="56">
        <v>2.5999999999999999E-2</v>
      </c>
      <c r="F3555">
        <f>Table3[[#This Row],[DivPay]]*4</f>
        <v>0.104</v>
      </c>
      <c r="G3555" s="2">
        <f>Table3[[#This Row],[FwdDiv]]/Table3[[#This Row],[SharePrice]]</f>
        <v>6.0961313012895665E-3</v>
      </c>
    </row>
    <row r="3556" spans="2:7" ht="16" x14ac:dyDescent="0.2">
      <c r="B3556" s="57">
        <v>39966</v>
      </c>
      <c r="C3556" s="56">
        <v>16.7</v>
      </c>
      <c r="D3556" s="56"/>
      <c r="E3556" s="56">
        <v>2.5999999999999999E-2</v>
      </c>
      <c r="F3556">
        <f>Table3[[#This Row],[DivPay]]*4</f>
        <v>0.104</v>
      </c>
      <c r="G3556" s="2">
        <f>Table3[[#This Row],[FwdDiv]]/Table3[[#This Row],[SharePrice]]</f>
        <v>6.2275449101796406E-3</v>
      </c>
    </row>
    <row r="3557" spans="2:7" ht="16" x14ac:dyDescent="0.2">
      <c r="B3557" s="57">
        <v>39965</v>
      </c>
      <c r="C3557" s="56">
        <v>16.670000000000002</v>
      </c>
      <c r="D3557" s="56"/>
      <c r="E3557" s="56">
        <v>2.5999999999999999E-2</v>
      </c>
      <c r="F3557">
        <f>Table3[[#This Row],[DivPay]]*4</f>
        <v>0.104</v>
      </c>
      <c r="G3557" s="2">
        <f>Table3[[#This Row],[FwdDiv]]/Table3[[#This Row],[SharePrice]]</f>
        <v>6.2387522495500891E-3</v>
      </c>
    </row>
    <row r="3558" spans="2:7" ht="16" x14ac:dyDescent="0.2">
      <c r="B3558" s="57">
        <v>39962</v>
      </c>
      <c r="C3558" s="56">
        <v>16.93</v>
      </c>
      <c r="D3558" s="56"/>
      <c r="E3558" s="56">
        <v>2.5999999999999999E-2</v>
      </c>
      <c r="F3558">
        <f>Table3[[#This Row],[DivPay]]*4</f>
        <v>0.104</v>
      </c>
      <c r="G3558" s="2">
        <f>Table3[[#This Row],[FwdDiv]]/Table3[[#This Row],[SharePrice]]</f>
        <v>6.1429415239220315E-3</v>
      </c>
    </row>
    <row r="3559" spans="2:7" ht="16" x14ac:dyDescent="0.2">
      <c r="B3559" s="57">
        <v>39961</v>
      </c>
      <c r="C3559" s="56">
        <v>16.63</v>
      </c>
      <c r="D3559" s="56"/>
      <c r="E3559" s="56">
        <v>2.5999999999999999E-2</v>
      </c>
      <c r="F3559">
        <f>Table3[[#This Row],[DivPay]]*4</f>
        <v>0.104</v>
      </c>
      <c r="G3559" s="2">
        <f>Table3[[#This Row],[FwdDiv]]/Table3[[#This Row],[SharePrice]]</f>
        <v>6.2537582681900178E-3</v>
      </c>
    </row>
    <row r="3560" spans="2:7" ht="16" x14ac:dyDescent="0.2">
      <c r="B3560" s="57">
        <v>39960</v>
      </c>
      <c r="C3560" s="56">
        <v>16.48</v>
      </c>
      <c r="D3560" s="56"/>
      <c r="E3560" s="56">
        <v>2.5999999999999999E-2</v>
      </c>
      <c r="F3560">
        <f>Table3[[#This Row],[DivPay]]*4</f>
        <v>0.104</v>
      </c>
      <c r="G3560" s="2">
        <f>Table3[[#This Row],[FwdDiv]]/Table3[[#This Row],[SharePrice]]</f>
        <v>6.3106796116504851E-3</v>
      </c>
    </row>
    <row r="3561" spans="2:7" ht="16" x14ac:dyDescent="0.2">
      <c r="B3561" s="57">
        <v>39959</v>
      </c>
      <c r="C3561" s="56">
        <v>16.690000000000001</v>
      </c>
      <c r="D3561" s="56"/>
      <c r="E3561" s="56">
        <v>2.5999999999999999E-2</v>
      </c>
      <c r="F3561">
        <f>Table3[[#This Row],[DivPay]]*4</f>
        <v>0.104</v>
      </c>
      <c r="G3561" s="2">
        <f>Table3[[#This Row],[FwdDiv]]/Table3[[#This Row],[SharePrice]]</f>
        <v>6.2312762133013774E-3</v>
      </c>
    </row>
    <row r="3562" spans="2:7" ht="16" x14ac:dyDescent="0.2">
      <c r="B3562" s="57">
        <v>39955</v>
      </c>
      <c r="C3562" s="56">
        <v>16.440000000000001</v>
      </c>
      <c r="D3562" s="56"/>
      <c r="E3562" s="56">
        <v>2.5999999999999999E-2</v>
      </c>
      <c r="F3562">
        <f>Table3[[#This Row],[DivPay]]*4</f>
        <v>0.104</v>
      </c>
      <c r="G3562" s="2">
        <f>Table3[[#This Row],[FwdDiv]]/Table3[[#This Row],[SharePrice]]</f>
        <v>6.32603406326034E-3</v>
      </c>
    </row>
    <row r="3563" spans="2:7" ht="16" x14ac:dyDescent="0.2">
      <c r="B3563" s="57">
        <v>39954</v>
      </c>
      <c r="C3563" s="56">
        <v>16.57</v>
      </c>
      <c r="D3563" s="56"/>
      <c r="E3563" s="56">
        <v>2.5999999999999999E-2</v>
      </c>
      <c r="F3563">
        <f>Table3[[#This Row],[DivPay]]*4</f>
        <v>0.104</v>
      </c>
      <c r="G3563" s="2">
        <f>Table3[[#This Row],[FwdDiv]]/Table3[[#This Row],[SharePrice]]</f>
        <v>6.276403138201569E-3</v>
      </c>
    </row>
    <row r="3564" spans="2:7" ht="16" x14ac:dyDescent="0.2">
      <c r="B3564" s="57">
        <v>39953</v>
      </c>
      <c r="C3564" s="56">
        <v>16.239999999999998</v>
      </c>
      <c r="D3564" s="56"/>
      <c r="E3564" s="56">
        <v>2.5999999999999999E-2</v>
      </c>
      <c r="F3564">
        <f>Table3[[#This Row],[DivPay]]*4</f>
        <v>0.104</v>
      </c>
      <c r="G3564" s="2">
        <f>Table3[[#This Row],[FwdDiv]]/Table3[[#This Row],[SharePrice]]</f>
        <v>6.4039408866995075E-3</v>
      </c>
    </row>
    <row r="3565" spans="2:7" ht="16" x14ac:dyDescent="0.2">
      <c r="B3565" s="57">
        <v>39952</v>
      </c>
      <c r="C3565" s="56">
        <v>16.2</v>
      </c>
      <c r="D3565" s="56"/>
      <c r="E3565" s="56">
        <v>2.5999999999999999E-2</v>
      </c>
      <c r="F3565">
        <f>Table3[[#This Row],[DivPay]]*4</f>
        <v>0.104</v>
      </c>
      <c r="G3565" s="2">
        <f>Table3[[#This Row],[FwdDiv]]/Table3[[#This Row],[SharePrice]]</f>
        <v>6.4197530864197527E-3</v>
      </c>
    </row>
    <row r="3566" spans="2:7" ht="16" x14ac:dyDescent="0.2">
      <c r="B3566" s="57">
        <v>39951</v>
      </c>
      <c r="C3566" s="56">
        <v>16.600000000000001</v>
      </c>
      <c r="D3566" s="56"/>
      <c r="E3566" s="56">
        <v>2.5999999999999999E-2</v>
      </c>
      <c r="F3566">
        <f>Table3[[#This Row],[DivPay]]*4</f>
        <v>0.104</v>
      </c>
      <c r="G3566" s="2">
        <f>Table3[[#This Row],[FwdDiv]]/Table3[[#This Row],[SharePrice]]</f>
        <v>6.265060240963855E-3</v>
      </c>
    </row>
    <row r="3567" spans="2:7" ht="16" x14ac:dyDescent="0.2">
      <c r="B3567" s="57">
        <v>39948</v>
      </c>
      <c r="C3567" s="56">
        <v>16.27</v>
      </c>
      <c r="D3567" s="56"/>
      <c r="E3567" s="56">
        <v>2.5999999999999999E-2</v>
      </c>
      <c r="F3567">
        <f>Table3[[#This Row],[DivPay]]*4</f>
        <v>0.104</v>
      </c>
      <c r="G3567" s="2">
        <f>Table3[[#This Row],[FwdDiv]]/Table3[[#This Row],[SharePrice]]</f>
        <v>6.3921327596803933E-3</v>
      </c>
    </row>
    <row r="3568" spans="2:7" ht="16" x14ac:dyDescent="0.2">
      <c r="B3568" s="57">
        <v>39947</v>
      </c>
      <c r="C3568" s="56">
        <v>16.13</v>
      </c>
      <c r="D3568" s="56"/>
      <c r="E3568" s="56">
        <v>2.5999999999999999E-2</v>
      </c>
      <c r="F3568">
        <f>Table3[[#This Row],[DivPay]]*4</f>
        <v>0.104</v>
      </c>
      <c r="G3568" s="2">
        <f>Table3[[#This Row],[FwdDiv]]/Table3[[#This Row],[SharePrice]]</f>
        <v>6.4476131432114076E-3</v>
      </c>
    </row>
    <row r="3569" spans="2:7" ht="16" x14ac:dyDescent="0.2">
      <c r="B3569" s="57">
        <v>39946</v>
      </c>
      <c r="C3569" s="56">
        <v>16.12</v>
      </c>
      <c r="D3569" s="56">
        <v>2.5999999999999999E-2</v>
      </c>
      <c r="E3569" s="56">
        <v>2.5999999999999999E-2</v>
      </c>
      <c r="F3569">
        <f>Table3[[#This Row],[DivPay]]*4</f>
        <v>0.104</v>
      </c>
      <c r="G3569" s="2">
        <f>Table3[[#This Row],[FwdDiv]]/Table3[[#This Row],[SharePrice]]</f>
        <v>6.4516129032258056E-3</v>
      </c>
    </row>
    <row r="3570" spans="2:7" ht="16" x14ac:dyDescent="0.2">
      <c r="B3570" s="57">
        <v>39945</v>
      </c>
      <c r="C3570" s="56">
        <v>16.309999999999999</v>
      </c>
      <c r="D3570" s="56"/>
      <c r="E3570" s="56">
        <v>2.5999999999999999E-2</v>
      </c>
      <c r="F3570">
        <f>Table3[[#This Row],[DivPay]]*4</f>
        <v>0.104</v>
      </c>
      <c r="G3570" s="2">
        <f>Table3[[#This Row],[FwdDiv]]/Table3[[#This Row],[SharePrice]]</f>
        <v>6.3764561618638877E-3</v>
      </c>
    </row>
    <row r="3571" spans="2:7" ht="16" x14ac:dyDescent="0.2">
      <c r="B3571" s="57">
        <v>39944</v>
      </c>
      <c r="C3571" s="56">
        <v>16.48</v>
      </c>
      <c r="D3571" s="56"/>
      <c r="E3571" s="56">
        <v>2.5999999999999999E-2</v>
      </c>
      <c r="F3571">
        <f>Table3[[#This Row],[DivPay]]*4</f>
        <v>0.104</v>
      </c>
      <c r="G3571" s="2">
        <f>Table3[[#This Row],[FwdDiv]]/Table3[[#This Row],[SharePrice]]</f>
        <v>6.3106796116504851E-3</v>
      </c>
    </row>
    <row r="3572" spans="2:7" ht="16" x14ac:dyDescent="0.2">
      <c r="B3572" s="57">
        <v>39941</v>
      </c>
      <c r="C3572" s="56">
        <v>17.11</v>
      </c>
      <c r="D3572" s="56"/>
      <c r="E3572" s="56">
        <v>2.5999999999999999E-2</v>
      </c>
      <c r="F3572">
        <f>Table3[[#This Row],[DivPay]]*4</f>
        <v>0.104</v>
      </c>
      <c r="G3572" s="2">
        <f>Table3[[#This Row],[FwdDiv]]/Table3[[#This Row],[SharePrice]]</f>
        <v>6.0783167738164817E-3</v>
      </c>
    </row>
    <row r="3573" spans="2:7" ht="16" x14ac:dyDescent="0.2">
      <c r="B3573" s="57">
        <v>39940</v>
      </c>
      <c r="C3573" s="56">
        <v>16.38</v>
      </c>
      <c r="D3573" s="56"/>
      <c r="E3573" s="56">
        <v>2.5999999999999999E-2</v>
      </c>
      <c r="F3573">
        <f>Table3[[#This Row],[DivPay]]*4</f>
        <v>0.104</v>
      </c>
      <c r="G3573" s="2">
        <f>Table3[[#This Row],[FwdDiv]]/Table3[[#This Row],[SharePrice]]</f>
        <v>6.3492063492063492E-3</v>
      </c>
    </row>
    <row r="3574" spans="2:7" ht="16" x14ac:dyDescent="0.2">
      <c r="B3574" s="57">
        <v>39939</v>
      </c>
      <c r="C3574" s="56">
        <v>16.55</v>
      </c>
      <c r="D3574" s="56"/>
      <c r="E3574" s="56">
        <v>2.5999999999999999E-2</v>
      </c>
      <c r="F3574">
        <f>Table3[[#This Row],[DivPay]]*4</f>
        <v>0.104</v>
      </c>
      <c r="G3574" s="2">
        <f>Table3[[#This Row],[FwdDiv]]/Table3[[#This Row],[SharePrice]]</f>
        <v>6.2839879154078541E-3</v>
      </c>
    </row>
    <row r="3575" spans="2:7" ht="16" x14ac:dyDescent="0.2">
      <c r="B3575" s="57">
        <v>39938</v>
      </c>
      <c r="C3575" s="56">
        <v>16.850000000000001</v>
      </c>
      <c r="D3575" s="56"/>
      <c r="E3575" s="56">
        <v>2.5999999999999999E-2</v>
      </c>
      <c r="F3575">
        <f>Table3[[#This Row],[DivPay]]*4</f>
        <v>0.104</v>
      </c>
      <c r="G3575" s="2">
        <f>Table3[[#This Row],[FwdDiv]]/Table3[[#This Row],[SharePrice]]</f>
        <v>6.1721068249258153E-3</v>
      </c>
    </row>
    <row r="3576" spans="2:7" ht="16" x14ac:dyDescent="0.2">
      <c r="B3576" s="57">
        <v>39937</v>
      </c>
      <c r="C3576" s="56">
        <v>17.05</v>
      </c>
      <c r="D3576" s="56"/>
      <c r="E3576" s="56">
        <v>2.5999999999999999E-2</v>
      </c>
      <c r="F3576">
        <f>Table3[[#This Row],[DivPay]]*4</f>
        <v>0.104</v>
      </c>
      <c r="G3576" s="2">
        <f>Table3[[#This Row],[FwdDiv]]/Table3[[#This Row],[SharePrice]]</f>
        <v>6.0997067448680343E-3</v>
      </c>
    </row>
    <row r="3577" spans="2:7" ht="16" x14ac:dyDescent="0.2">
      <c r="B3577" s="57">
        <v>39934</v>
      </c>
      <c r="C3577" s="56">
        <v>16.25</v>
      </c>
      <c r="D3577" s="56"/>
      <c r="E3577" s="56">
        <v>2.5999999999999999E-2</v>
      </c>
      <c r="F3577">
        <f>Table3[[#This Row],[DivPay]]*4</f>
        <v>0.104</v>
      </c>
      <c r="G3577" s="2">
        <f>Table3[[#This Row],[FwdDiv]]/Table3[[#This Row],[SharePrice]]</f>
        <v>6.3999999999999994E-3</v>
      </c>
    </row>
    <row r="3578" spans="2:7" ht="16" x14ac:dyDescent="0.2">
      <c r="B3578" s="57">
        <v>39933</v>
      </c>
      <c r="C3578" s="56">
        <v>16.239999999999998</v>
      </c>
      <c r="D3578" s="56"/>
      <c r="E3578" s="56">
        <v>2.5999999999999999E-2</v>
      </c>
      <c r="F3578">
        <f>Table3[[#This Row],[DivPay]]*4</f>
        <v>0.104</v>
      </c>
      <c r="G3578" s="2">
        <f>Table3[[#This Row],[FwdDiv]]/Table3[[#This Row],[SharePrice]]</f>
        <v>6.4039408866995075E-3</v>
      </c>
    </row>
    <row r="3579" spans="2:7" ht="16" x14ac:dyDescent="0.2">
      <c r="B3579" s="57">
        <v>39932</v>
      </c>
      <c r="C3579" s="56">
        <v>15.88</v>
      </c>
      <c r="D3579" s="56"/>
      <c r="E3579" s="56">
        <v>2.5999999999999999E-2</v>
      </c>
      <c r="F3579">
        <f>Table3[[#This Row],[DivPay]]*4</f>
        <v>0.104</v>
      </c>
      <c r="G3579" s="2">
        <f>Table3[[#This Row],[FwdDiv]]/Table3[[#This Row],[SharePrice]]</f>
        <v>6.5491183879093189E-3</v>
      </c>
    </row>
    <row r="3580" spans="2:7" ht="16" x14ac:dyDescent="0.2">
      <c r="B3580" s="57">
        <v>39931</v>
      </c>
      <c r="C3580" s="56">
        <v>15.18</v>
      </c>
      <c r="D3580" s="56"/>
      <c r="E3580" s="56">
        <v>2.5999999999999999E-2</v>
      </c>
      <c r="F3580">
        <f>Table3[[#This Row],[DivPay]]*4</f>
        <v>0.104</v>
      </c>
      <c r="G3580" s="2">
        <f>Table3[[#This Row],[FwdDiv]]/Table3[[#This Row],[SharePrice]]</f>
        <v>6.8511198945981552E-3</v>
      </c>
    </row>
    <row r="3581" spans="2:7" ht="16" x14ac:dyDescent="0.2">
      <c r="B3581" s="57">
        <v>39930</v>
      </c>
      <c r="C3581" s="56">
        <v>14.72</v>
      </c>
      <c r="D3581" s="56"/>
      <c r="E3581" s="56">
        <v>2.5999999999999999E-2</v>
      </c>
      <c r="F3581">
        <f>Table3[[#This Row],[DivPay]]*4</f>
        <v>0.104</v>
      </c>
      <c r="G3581" s="2">
        <f>Table3[[#This Row],[FwdDiv]]/Table3[[#This Row],[SharePrice]]</f>
        <v>7.0652173913043469E-3</v>
      </c>
    </row>
    <row r="3582" spans="2:7" ht="16" x14ac:dyDescent="0.2">
      <c r="B3582" s="57">
        <v>39927</v>
      </c>
      <c r="C3582" s="56">
        <v>15.1</v>
      </c>
      <c r="D3582" s="56"/>
      <c r="E3582" s="56">
        <v>2.5999999999999999E-2</v>
      </c>
      <c r="F3582">
        <f>Table3[[#This Row],[DivPay]]*4</f>
        <v>0.104</v>
      </c>
      <c r="G3582" s="2">
        <f>Table3[[#This Row],[FwdDiv]]/Table3[[#This Row],[SharePrice]]</f>
        <v>6.8874172185430464E-3</v>
      </c>
    </row>
    <row r="3583" spans="2:7" ht="16" x14ac:dyDescent="0.2">
      <c r="B3583" s="57">
        <v>39926</v>
      </c>
      <c r="C3583" s="56">
        <v>14.56</v>
      </c>
      <c r="D3583" s="56"/>
      <c r="E3583" s="56">
        <v>2.5999999999999999E-2</v>
      </c>
      <c r="F3583">
        <f>Table3[[#This Row],[DivPay]]*4</f>
        <v>0.104</v>
      </c>
      <c r="G3583" s="2">
        <f>Table3[[#This Row],[FwdDiv]]/Table3[[#This Row],[SharePrice]]</f>
        <v>7.1428571428571426E-3</v>
      </c>
    </row>
    <row r="3584" spans="2:7" ht="16" x14ac:dyDescent="0.2">
      <c r="B3584" s="57">
        <v>39925</v>
      </c>
      <c r="C3584" s="56">
        <v>14.38</v>
      </c>
      <c r="D3584" s="56"/>
      <c r="E3584" s="56">
        <v>2.5999999999999999E-2</v>
      </c>
      <c r="F3584">
        <f>Table3[[#This Row],[DivPay]]*4</f>
        <v>0.104</v>
      </c>
      <c r="G3584" s="2">
        <f>Table3[[#This Row],[FwdDiv]]/Table3[[#This Row],[SharePrice]]</f>
        <v>7.2322670375521547E-3</v>
      </c>
    </row>
    <row r="3585" spans="2:7" ht="16" x14ac:dyDescent="0.2">
      <c r="B3585" s="57">
        <v>39924</v>
      </c>
      <c r="C3585" s="56">
        <v>14.66</v>
      </c>
      <c r="D3585" s="56"/>
      <c r="E3585" s="56">
        <v>2.5999999999999999E-2</v>
      </c>
      <c r="F3585">
        <f>Table3[[#This Row],[DivPay]]*4</f>
        <v>0.104</v>
      </c>
      <c r="G3585" s="2">
        <f>Table3[[#This Row],[FwdDiv]]/Table3[[#This Row],[SharePrice]]</f>
        <v>7.0941336971350613E-3</v>
      </c>
    </row>
    <row r="3586" spans="2:7" ht="16" x14ac:dyDescent="0.2">
      <c r="B3586" s="57">
        <v>39923</v>
      </c>
      <c r="C3586" s="56">
        <v>13.75</v>
      </c>
      <c r="D3586" s="56"/>
      <c r="E3586" s="56">
        <v>2.5999999999999999E-2</v>
      </c>
      <c r="F3586">
        <f>Table3[[#This Row],[DivPay]]*4</f>
        <v>0.104</v>
      </c>
      <c r="G3586" s="2">
        <f>Table3[[#This Row],[FwdDiv]]/Table3[[#This Row],[SharePrice]]</f>
        <v>7.5636363636363635E-3</v>
      </c>
    </row>
    <row r="3587" spans="2:7" ht="16" x14ac:dyDescent="0.2">
      <c r="B3587" s="57">
        <v>39920</v>
      </c>
      <c r="C3587" s="56">
        <v>14.5</v>
      </c>
      <c r="D3587" s="56"/>
      <c r="E3587" s="56">
        <v>2.5999999999999999E-2</v>
      </c>
      <c r="F3587">
        <f>Table3[[#This Row],[DivPay]]*4</f>
        <v>0.104</v>
      </c>
      <c r="G3587" s="2">
        <f>Table3[[#This Row],[FwdDiv]]/Table3[[#This Row],[SharePrice]]</f>
        <v>7.1724137931034482E-3</v>
      </c>
    </row>
    <row r="3588" spans="2:7" ht="16" x14ac:dyDescent="0.2">
      <c r="B3588" s="57">
        <v>39919</v>
      </c>
      <c r="C3588" s="56">
        <v>14.52</v>
      </c>
      <c r="D3588" s="56"/>
      <c r="E3588" s="56">
        <v>2.5999999999999999E-2</v>
      </c>
      <c r="F3588">
        <f>Table3[[#This Row],[DivPay]]*4</f>
        <v>0.104</v>
      </c>
      <c r="G3588" s="2">
        <f>Table3[[#This Row],[FwdDiv]]/Table3[[#This Row],[SharePrice]]</f>
        <v>7.1625344352617077E-3</v>
      </c>
    </row>
    <row r="3589" spans="2:7" ht="16" x14ac:dyDescent="0.2">
      <c r="B3589" s="57">
        <v>39918</v>
      </c>
      <c r="C3589" s="56">
        <v>14.78</v>
      </c>
      <c r="D3589" s="56"/>
      <c r="E3589" s="56">
        <v>2.5999999999999999E-2</v>
      </c>
      <c r="F3589">
        <f>Table3[[#This Row],[DivPay]]*4</f>
        <v>0.104</v>
      </c>
      <c r="G3589" s="2">
        <f>Table3[[#This Row],[FwdDiv]]/Table3[[#This Row],[SharePrice]]</f>
        <v>7.0365358592692825E-3</v>
      </c>
    </row>
    <row r="3590" spans="2:7" ht="16" x14ac:dyDescent="0.2">
      <c r="B3590" s="57">
        <v>39917</v>
      </c>
      <c r="C3590" s="56">
        <v>14.58</v>
      </c>
      <c r="D3590" s="56"/>
      <c r="E3590" s="56">
        <v>2.5999999999999999E-2</v>
      </c>
      <c r="F3590">
        <f>Table3[[#This Row],[DivPay]]*4</f>
        <v>0.104</v>
      </c>
      <c r="G3590" s="2">
        <f>Table3[[#This Row],[FwdDiv]]/Table3[[#This Row],[SharePrice]]</f>
        <v>7.1330589849108363E-3</v>
      </c>
    </row>
    <row r="3591" spans="2:7" ht="16" x14ac:dyDescent="0.2">
      <c r="B3591" s="57">
        <v>39916</v>
      </c>
      <c r="C3591" s="56">
        <v>15.28</v>
      </c>
      <c r="D3591" s="56"/>
      <c r="E3591" s="56">
        <v>2.5999999999999999E-2</v>
      </c>
      <c r="F3591">
        <f>Table3[[#This Row],[DivPay]]*4</f>
        <v>0.104</v>
      </c>
      <c r="G3591" s="2">
        <f>Table3[[#This Row],[FwdDiv]]/Table3[[#This Row],[SharePrice]]</f>
        <v>6.8062827225130887E-3</v>
      </c>
    </row>
    <row r="3592" spans="2:7" ht="16" x14ac:dyDescent="0.2">
      <c r="B3592" s="57">
        <v>39912</v>
      </c>
      <c r="C3592" s="56">
        <v>14.7</v>
      </c>
      <c r="D3592" s="56"/>
      <c r="E3592" s="56">
        <v>2.5999999999999999E-2</v>
      </c>
      <c r="F3592">
        <f>Table3[[#This Row],[DivPay]]*4</f>
        <v>0.104</v>
      </c>
      <c r="G3592" s="2">
        <f>Table3[[#This Row],[FwdDiv]]/Table3[[#This Row],[SharePrice]]</f>
        <v>7.0748299319727892E-3</v>
      </c>
    </row>
    <row r="3593" spans="2:7" ht="16" x14ac:dyDescent="0.2">
      <c r="B3593" s="57">
        <v>39911</v>
      </c>
      <c r="C3593" s="56">
        <v>14.46</v>
      </c>
      <c r="D3593" s="56"/>
      <c r="E3593" s="56">
        <v>2.5999999999999999E-2</v>
      </c>
      <c r="F3593">
        <f>Table3[[#This Row],[DivPay]]*4</f>
        <v>0.104</v>
      </c>
      <c r="G3593" s="2">
        <f>Table3[[#This Row],[FwdDiv]]/Table3[[#This Row],[SharePrice]]</f>
        <v>7.1922544951590591E-3</v>
      </c>
    </row>
    <row r="3594" spans="2:7" ht="16" x14ac:dyDescent="0.2">
      <c r="B3594" s="57">
        <v>39910</v>
      </c>
      <c r="C3594" s="56">
        <v>14.29</v>
      </c>
      <c r="D3594" s="56"/>
      <c r="E3594" s="56">
        <v>2.5999999999999999E-2</v>
      </c>
      <c r="F3594">
        <f>Table3[[#This Row],[DivPay]]*4</f>
        <v>0.104</v>
      </c>
      <c r="G3594" s="2">
        <f>Table3[[#This Row],[FwdDiv]]/Table3[[#This Row],[SharePrice]]</f>
        <v>7.2778166550034988E-3</v>
      </c>
    </row>
    <row r="3595" spans="2:7" ht="16" x14ac:dyDescent="0.2">
      <c r="B3595" s="57">
        <v>39909</v>
      </c>
      <c r="C3595" s="56">
        <v>14.78</v>
      </c>
      <c r="D3595" s="56"/>
      <c r="E3595" s="56">
        <v>2.5999999999999999E-2</v>
      </c>
      <c r="F3595">
        <f>Table3[[#This Row],[DivPay]]*4</f>
        <v>0.104</v>
      </c>
      <c r="G3595" s="2">
        <f>Table3[[#This Row],[FwdDiv]]/Table3[[#This Row],[SharePrice]]</f>
        <v>7.0365358592692825E-3</v>
      </c>
    </row>
    <row r="3596" spans="2:7" ht="16" x14ac:dyDescent="0.2">
      <c r="B3596" s="57">
        <v>39906</v>
      </c>
      <c r="C3596" s="56">
        <v>15.02</v>
      </c>
      <c r="D3596" s="56"/>
      <c r="E3596" s="56">
        <v>2.5999999999999999E-2</v>
      </c>
      <c r="F3596">
        <f>Table3[[#This Row],[DivPay]]*4</f>
        <v>0.104</v>
      </c>
      <c r="G3596" s="2">
        <f>Table3[[#This Row],[FwdDiv]]/Table3[[#This Row],[SharePrice]]</f>
        <v>6.92410119840213E-3</v>
      </c>
    </row>
    <row r="3597" spans="2:7" ht="16" x14ac:dyDescent="0.2">
      <c r="B3597" s="57">
        <v>39905</v>
      </c>
      <c r="C3597" s="56">
        <v>13.9</v>
      </c>
      <c r="D3597" s="56"/>
      <c r="E3597" s="56">
        <v>2.5999999999999999E-2</v>
      </c>
      <c r="F3597">
        <f>Table3[[#This Row],[DivPay]]*4</f>
        <v>0.104</v>
      </c>
      <c r="G3597" s="2">
        <f>Table3[[#This Row],[FwdDiv]]/Table3[[#This Row],[SharePrice]]</f>
        <v>7.4820143884892082E-3</v>
      </c>
    </row>
    <row r="3598" spans="2:7" ht="16" x14ac:dyDescent="0.2">
      <c r="B3598" s="57">
        <v>39904</v>
      </c>
      <c r="C3598" s="56">
        <v>13.57</v>
      </c>
      <c r="D3598" s="56"/>
      <c r="E3598" s="56">
        <v>2.5999999999999999E-2</v>
      </c>
      <c r="F3598">
        <f>Table3[[#This Row],[DivPay]]*4</f>
        <v>0.104</v>
      </c>
      <c r="G3598" s="2">
        <f>Table3[[#This Row],[FwdDiv]]/Table3[[#This Row],[SharePrice]]</f>
        <v>7.6639646278555632E-3</v>
      </c>
    </row>
    <row r="3599" spans="2:7" ht="16" x14ac:dyDescent="0.2">
      <c r="B3599" s="57">
        <v>39903</v>
      </c>
      <c r="C3599" s="56">
        <v>13.9</v>
      </c>
      <c r="D3599" s="56"/>
      <c r="E3599" s="56">
        <v>2.5999999999999999E-2</v>
      </c>
      <c r="F3599">
        <f>Table3[[#This Row],[DivPay]]*4</f>
        <v>0.104</v>
      </c>
      <c r="G3599" s="2">
        <f>Table3[[#This Row],[FwdDiv]]/Table3[[#This Row],[SharePrice]]</f>
        <v>7.4820143884892082E-3</v>
      </c>
    </row>
    <row r="3600" spans="2:7" ht="16" x14ac:dyDescent="0.2">
      <c r="B3600" s="57">
        <v>39902</v>
      </c>
      <c r="C3600" s="56">
        <v>13.38</v>
      </c>
      <c r="D3600" s="56"/>
      <c r="E3600" s="56">
        <v>2.5999999999999999E-2</v>
      </c>
      <c r="F3600">
        <f>Table3[[#This Row],[DivPay]]*4</f>
        <v>0.104</v>
      </c>
      <c r="G3600" s="2">
        <f>Table3[[#This Row],[FwdDiv]]/Table3[[#This Row],[SharePrice]]</f>
        <v>7.7727952167414042E-3</v>
      </c>
    </row>
    <row r="3601" spans="2:7" ht="16" x14ac:dyDescent="0.2">
      <c r="B3601" s="57">
        <v>39899</v>
      </c>
      <c r="C3601" s="56">
        <v>13.56</v>
      </c>
      <c r="D3601" s="56"/>
      <c r="E3601" s="56">
        <v>2.5999999999999999E-2</v>
      </c>
      <c r="F3601">
        <f>Table3[[#This Row],[DivPay]]*4</f>
        <v>0.104</v>
      </c>
      <c r="G3601" s="2">
        <f>Table3[[#This Row],[FwdDiv]]/Table3[[#This Row],[SharePrice]]</f>
        <v>7.6696165191740403E-3</v>
      </c>
    </row>
    <row r="3602" spans="2:7" ht="16" x14ac:dyDescent="0.2">
      <c r="B3602" s="57">
        <v>39898</v>
      </c>
      <c r="C3602" s="56">
        <v>13.88</v>
      </c>
      <c r="D3602" s="56"/>
      <c r="E3602" s="56">
        <v>2.5999999999999999E-2</v>
      </c>
      <c r="F3602">
        <f>Table3[[#This Row],[DivPay]]*4</f>
        <v>0.104</v>
      </c>
      <c r="G3602" s="2">
        <f>Table3[[#This Row],[FwdDiv]]/Table3[[#This Row],[SharePrice]]</f>
        <v>7.492795389048991E-3</v>
      </c>
    </row>
    <row r="3603" spans="2:7" ht="16" x14ac:dyDescent="0.2">
      <c r="B3603" s="57">
        <v>39897</v>
      </c>
      <c r="C3603" s="56">
        <v>13.19</v>
      </c>
      <c r="D3603" s="56"/>
      <c r="E3603" s="56">
        <v>2.5999999999999999E-2</v>
      </c>
      <c r="F3603">
        <f>Table3[[#This Row],[DivPay]]*4</f>
        <v>0.104</v>
      </c>
      <c r="G3603" s="2">
        <f>Table3[[#This Row],[FwdDiv]]/Table3[[#This Row],[SharePrice]]</f>
        <v>7.8847611827141777E-3</v>
      </c>
    </row>
    <row r="3604" spans="2:7" ht="16" x14ac:dyDescent="0.2">
      <c r="B3604" s="57">
        <v>39896</v>
      </c>
      <c r="C3604" s="56">
        <v>13.4</v>
      </c>
      <c r="D3604" s="56"/>
      <c r="E3604" s="56">
        <v>2.5999999999999999E-2</v>
      </c>
      <c r="F3604">
        <f>Table3[[#This Row],[DivPay]]*4</f>
        <v>0.104</v>
      </c>
      <c r="G3604" s="2">
        <f>Table3[[#This Row],[FwdDiv]]/Table3[[#This Row],[SharePrice]]</f>
        <v>7.7611940298507459E-3</v>
      </c>
    </row>
    <row r="3605" spans="2:7" ht="16" x14ac:dyDescent="0.2">
      <c r="B3605" s="57">
        <v>39895</v>
      </c>
      <c r="C3605" s="56">
        <v>13.89</v>
      </c>
      <c r="D3605" s="56"/>
      <c r="E3605" s="56">
        <v>2.5999999999999999E-2</v>
      </c>
      <c r="F3605">
        <f>Table3[[#This Row],[DivPay]]*4</f>
        <v>0.104</v>
      </c>
      <c r="G3605" s="2">
        <f>Table3[[#This Row],[FwdDiv]]/Table3[[#This Row],[SharePrice]]</f>
        <v>7.487401007919366E-3</v>
      </c>
    </row>
    <row r="3606" spans="2:7" ht="16" x14ac:dyDescent="0.2">
      <c r="B3606" s="57">
        <v>39892</v>
      </c>
      <c r="C3606" s="56">
        <v>13.13</v>
      </c>
      <c r="D3606" s="56"/>
      <c r="E3606" s="56">
        <v>2.5999999999999999E-2</v>
      </c>
      <c r="F3606">
        <f>Table3[[#This Row],[DivPay]]*4</f>
        <v>0.104</v>
      </c>
      <c r="G3606" s="2">
        <f>Table3[[#This Row],[FwdDiv]]/Table3[[#This Row],[SharePrice]]</f>
        <v>7.9207920792079192E-3</v>
      </c>
    </row>
    <row r="3607" spans="2:7" ht="16" x14ac:dyDescent="0.2">
      <c r="B3607" s="57">
        <v>39891</v>
      </c>
      <c r="C3607" s="56">
        <v>13.17</v>
      </c>
      <c r="D3607" s="56"/>
      <c r="E3607" s="56">
        <v>2.5999999999999999E-2</v>
      </c>
      <c r="F3607">
        <f>Table3[[#This Row],[DivPay]]*4</f>
        <v>0.104</v>
      </c>
      <c r="G3607" s="2">
        <f>Table3[[#This Row],[FwdDiv]]/Table3[[#This Row],[SharePrice]]</f>
        <v>7.8967350037965067E-3</v>
      </c>
    </row>
    <row r="3608" spans="2:7" ht="16" x14ac:dyDescent="0.2">
      <c r="B3608" s="57">
        <v>39890</v>
      </c>
      <c r="C3608" s="56">
        <v>14.08</v>
      </c>
      <c r="D3608" s="56"/>
      <c r="E3608" s="56">
        <v>2.5999999999999999E-2</v>
      </c>
      <c r="F3608">
        <f>Table3[[#This Row],[DivPay]]*4</f>
        <v>0.104</v>
      </c>
      <c r="G3608" s="2">
        <f>Table3[[#This Row],[FwdDiv]]/Table3[[#This Row],[SharePrice]]</f>
        <v>7.3863636363636362E-3</v>
      </c>
    </row>
    <row r="3609" spans="2:7" ht="16" x14ac:dyDescent="0.2">
      <c r="B3609" s="57">
        <v>39889</v>
      </c>
      <c r="C3609" s="56">
        <v>13.82</v>
      </c>
      <c r="D3609" s="56"/>
      <c r="E3609" s="56">
        <v>2.5999999999999999E-2</v>
      </c>
      <c r="F3609">
        <f>Table3[[#This Row],[DivPay]]*4</f>
        <v>0.104</v>
      </c>
      <c r="G3609" s="2">
        <f>Table3[[#This Row],[FwdDiv]]/Table3[[#This Row],[SharePrice]]</f>
        <v>7.5253256150506504E-3</v>
      </c>
    </row>
    <row r="3610" spans="2:7" ht="16" x14ac:dyDescent="0.2">
      <c r="B3610" s="57">
        <v>39888</v>
      </c>
      <c r="C3610" s="56">
        <v>13.04</v>
      </c>
      <c r="D3610" s="56"/>
      <c r="E3610" s="56">
        <v>2.5999999999999999E-2</v>
      </c>
      <c r="F3610">
        <f>Table3[[#This Row],[DivPay]]*4</f>
        <v>0.104</v>
      </c>
      <c r="G3610" s="2">
        <f>Table3[[#This Row],[FwdDiv]]/Table3[[#This Row],[SharePrice]]</f>
        <v>7.9754601226993873E-3</v>
      </c>
    </row>
    <row r="3611" spans="2:7" ht="16" x14ac:dyDescent="0.2">
      <c r="B3611" s="57">
        <v>39885</v>
      </c>
      <c r="C3611" s="56">
        <v>13.01</v>
      </c>
      <c r="D3611" s="56"/>
      <c r="E3611" s="56">
        <v>2.5999999999999999E-2</v>
      </c>
      <c r="F3611">
        <f>Table3[[#This Row],[DivPay]]*4</f>
        <v>0.104</v>
      </c>
      <c r="G3611" s="2">
        <f>Table3[[#This Row],[FwdDiv]]/Table3[[#This Row],[SharePrice]]</f>
        <v>7.9938508839354338E-3</v>
      </c>
    </row>
    <row r="3612" spans="2:7" ht="16" x14ac:dyDescent="0.2">
      <c r="B3612" s="57">
        <v>39884</v>
      </c>
      <c r="C3612" s="56">
        <v>13.52</v>
      </c>
      <c r="D3612" s="56"/>
      <c r="E3612" s="56">
        <v>2.5999999999999999E-2</v>
      </c>
      <c r="F3612">
        <f>Table3[[#This Row],[DivPay]]*4</f>
        <v>0.104</v>
      </c>
      <c r="G3612" s="2">
        <f>Table3[[#This Row],[FwdDiv]]/Table3[[#This Row],[SharePrice]]</f>
        <v>7.6923076923076919E-3</v>
      </c>
    </row>
    <row r="3613" spans="2:7" ht="16" x14ac:dyDescent="0.2">
      <c r="B3613" s="57">
        <v>39883</v>
      </c>
      <c r="C3613" s="56">
        <v>12.84</v>
      </c>
      <c r="D3613" s="56"/>
      <c r="E3613" s="56">
        <v>2.5999999999999999E-2</v>
      </c>
      <c r="F3613">
        <f>Table3[[#This Row],[DivPay]]*4</f>
        <v>0.104</v>
      </c>
      <c r="G3613" s="2">
        <f>Table3[[#This Row],[FwdDiv]]/Table3[[#This Row],[SharePrice]]</f>
        <v>8.0996884735202498E-3</v>
      </c>
    </row>
    <row r="3614" spans="2:7" ht="16" x14ac:dyDescent="0.2">
      <c r="B3614" s="57">
        <v>39882</v>
      </c>
      <c r="C3614" s="56">
        <v>13.22</v>
      </c>
      <c r="D3614" s="56"/>
      <c r="E3614" s="56">
        <v>2.5999999999999999E-2</v>
      </c>
      <c r="F3614">
        <f>Table3[[#This Row],[DivPay]]*4</f>
        <v>0.104</v>
      </c>
      <c r="G3614" s="2">
        <f>Table3[[#This Row],[FwdDiv]]/Table3[[#This Row],[SharePrice]]</f>
        <v>7.8668683812405434E-3</v>
      </c>
    </row>
    <row r="3615" spans="2:7" ht="16" x14ac:dyDescent="0.2">
      <c r="B3615" s="57">
        <v>39881</v>
      </c>
      <c r="C3615" s="56">
        <v>12.45</v>
      </c>
      <c r="D3615" s="56"/>
      <c r="E3615" s="56">
        <v>2.5999999999999999E-2</v>
      </c>
      <c r="F3615">
        <f>Table3[[#This Row],[DivPay]]*4</f>
        <v>0.104</v>
      </c>
      <c r="G3615" s="2">
        <f>Table3[[#This Row],[FwdDiv]]/Table3[[#This Row],[SharePrice]]</f>
        <v>8.3534136546184745E-3</v>
      </c>
    </row>
    <row r="3616" spans="2:7" ht="16" x14ac:dyDescent="0.2">
      <c r="B3616" s="57">
        <v>39878</v>
      </c>
      <c r="C3616" s="56">
        <v>12.55</v>
      </c>
      <c r="D3616" s="56"/>
      <c r="E3616" s="56">
        <v>2.5999999999999999E-2</v>
      </c>
      <c r="F3616">
        <f>Table3[[#This Row],[DivPay]]*4</f>
        <v>0.104</v>
      </c>
      <c r="G3616" s="2">
        <f>Table3[[#This Row],[FwdDiv]]/Table3[[#This Row],[SharePrice]]</f>
        <v>8.2868525896414337E-3</v>
      </c>
    </row>
    <row r="3617" spans="2:7" ht="16" x14ac:dyDescent="0.2">
      <c r="B3617" s="57">
        <v>39877</v>
      </c>
      <c r="C3617" s="56">
        <v>13.36</v>
      </c>
      <c r="D3617" s="56"/>
      <c r="E3617" s="56">
        <v>2.5999999999999999E-2</v>
      </c>
      <c r="F3617">
        <f>Table3[[#This Row],[DivPay]]*4</f>
        <v>0.104</v>
      </c>
      <c r="G3617" s="2">
        <f>Table3[[#This Row],[FwdDiv]]/Table3[[#This Row],[SharePrice]]</f>
        <v>7.784431137724551E-3</v>
      </c>
    </row>
    <row r="3618" spans="2:7" ht="16" x14ac:dyDescent="0.2">
      <c r="B3618" s="57">
        <v>39876</v>
      </c>
      <c r="C3618" s="56">
        <v>13.82</v>
      </c>
      <c r="D3618" s="56"/>
      <c r="E3618" s="56">
        <v>2.5999999999999999E-2</v>
      </c>
      <c r="F3618">
        <f>Table3[[#This Row],[DivPay]]*4</f>
        <v>0.104</v>
      </c>
      <c r="G3618" s="2">
        <f>Table3[[#This Row],[FwdDiv]]/Table3[[#This Row],[SharePrice]]</f>
        <v>7.5253256150506504E-3</v>
      </c>
    </row>
    <row r="3619" spans="2:7" ht="16" x14ac:dyDescent="0.2">
      <c r="B3619" s="57">
        <v>39875</v>
      </c>
      <c r="C3619" s="56">
        <v>13.59</v>
      </c>
      <c r="D3619" s="56"/>
      <c r="E3619" s="56">
        <v>2.5999999999999999E-2</v>
      </c>
      <c r="F3619">
        <f>Table3[[#This Row],[DivPay]]*4</f>
        <v>0.104</v>
      </c>
      <c r="G3619" s="2">
        <f>Table3[[#This Row],[FwdDiv]]/Table3[[#This Row],[SharePrice]]</f>
        <v>7.6526857983811626E-3</v>
      </c>
    </row>
    <row r="3620" spans="2:7" ht="16" x14ac:dyDescent="0.2">
      <c r="B3620" s="57">
        <v>39874</v>
      </c>
      <c r="C3620" s="56">
        <v>13.54</v>
      </c>
      <c r="D3620" s="56"/>
      <c r="E3620" s="56">
        <v>2.5999999999999999E-2</v>
      </c>
      <c r="F3620">
        <f>Table3[[#This Row],[DivPay]]*4</f>
        <v>0.104</v>
      </c>
      <c r="G3620" s="2">
        <f>Table3[[#This Row],[FwdDiv]]/Table3[[#This Row],[SharePrice]]</f>
        <v>7.6809453471196453E-3</v>
      </c>
    </row>
    <row r="3621" spans="2:7" ht="16" x14ac:dyDescent="0.2">
      <c r="B3621" s="57">
        <v>39871</v>
      </c>
      <c r="C3621" s="56">
        <v>14.18</v>
      </c>
      <c r="D3621" s="56"/>
      <c r="E3621" s="56">
        <v>2.5999999999999999E-2</v>
      </c>
      <c r="F3621">
        <f>Table3[[#This Row],[DivPay]]*4</f>
        <v>0.104</v>
      </c>
      <c r="G3621" s="2">
        <f>Table3[[#This Row],[FwdDiv]]/Table3[[#This Row],[SharePrice]]</f>
        <v>7.334273624823695E-3</v>
      </c>
    </row>
    <row r="3622" spans="2:7" ht="16" x14ac:dyDescent="0.2">
      <c r="B3622" s="57">
        <v>39870</v>
      </c>
      <c r="C3622" s="56">
        <v>14.02</v>
      </c>
      <c r="D3622" s="56"/>
      <c r="E3622" s="56">
        <v>2.5999999999999999E-2</v>
      </c>
      <c r="F3622">
        <f>Table3[[#This Row],[DivPay]]*4</f>
        <v>0.104</v>
      </c>
      <c r="G3622" s="2">
        <f>Table3[[#This Row],[FwdDiv]]/Table3[[#This Row],[SharePrice]]</f>
        <v>7.4179743223965764E-3</v>
      </c>
    </row>
    <row r="3623" spans="2:7" ht="16" x14ac:dyDescent="0.2">
      <c r="B3623" s="57">
        <v>39869</v>
      </c>
      <c r="C3623" s="56">
        <v>13.86</v>
      </c>
      <c r="D3623" s="56"/>
      <c r="E3623" s="56">
        <v>2.5999999999999999E-2</v>
      </c>
      <c r="F3623">
        <f>Table3[[#This Row],[DivPay]]*4</f>
        <v>0.104</v>
      </c>
      <c r="G3623" s="2">
        <f>Table3[[#This Row],[FwdDiv]]/Table3[[#This Row],[SharePrice]]</f>
        <v>7.5036075036075036E-3</v>
      </c>
    </row>
    <row r="3624" spans="2:7" ht="16" x14ac:dyDescent="0.2">
      <c r="B3624" s="57">
        <v>39868</v>
      </c>
      <c r="C3624" s="56">
        <v>14.09</v>
      </c>
      <c r="D3624" s="56"/>
      <c r="E3624" s="56">
        <v>2.5999999999999999E-2</v>
      </c>
      <c r="F3624">
        <f>Table3[[#This Row],[DivPay]]*4</f>
        <v>0.104</v>
      </c>
      <c r="G3624" s="2">
        <f>Table3[[#This Row],[FwdDiv]]/Table3[[#This Row],[SharePrice]]</f>
        <v>7.3811213626685593E-3</v>
      </c>
    </row>
    <row r="3625" spans="2:7" ht="16" x14ac:dyDescent="0.2">
      <c r="B3625" s="57">
        <v>39867</v>
      </c>
      <c r="C3625" s="56">
        <v>13.56</v>
      </c>
      <c r="D3625" s="56"/>
      <c r="E3625" s="56">
        <v>2.5999999999999999E-2</v>
      </c>
      <c r="F3625">
        <f>Table3[[#This Row],[DivPay]]*4</f>
        <v>0.104</v>
      </c>
      <c r="G3625" s="2">
        <f>Table3[[#This Row],[FwdDiv]]/Table3[[#This Row],[SharePrice]]</f>
        <v>7.6696165191740403E-3</v>
      </c>
    </row>
    <row r="3626" spans="2:7" ht="16" x14ac:dyDescent="0.2">
      <c r="B3626" s="57">
        <v>39864</v>
      </c>
      <c r="C3626" s="56">
        <v>13.92</v>
      </c>
      <c r="D3626" s="56"/>
      <c r="E3626" s="56">
        <v>2.5999999999999999E-2</v>
      </c>
      <c r="F3626">
        <f>Table3[[#This Row],[DivPay]]*4</f>
        <v>0.104</v>
      </c>
      <c r="G3626" s="2">
        <f>Table3[[#This Row],[FwdDiv]]/Table3[[#This Row],[SharePrice]]</f>
        <v>7.4712643678160919E-3</v>
      </c>
    </row>
    <row r="3627" spans="2:7" ht="16" x14ac:dyDescent="0.2">
      <c r="B3627" s="57">
        <v>39863</v>
      </c>
      <c r="C3627" s="56">
        <v>13.91</v>
      </c>
      <c r="D3627" s="56"/>
      <c r="E3627" s="56">
        <v>2.5999999999999999E-2</v>
      </c>
      <c r="F3627">
        <f>Table3[[#This Row],[DivPay]]*4</f>
        <v>0.104</v>
      </c>
      <c r="G3627" s="2">
        <f>Table3[[#This Row],[FwdDiv]]/Table3[[#This Row],[SharePrice]]</f>
        <v>7.476635514018691E-3</v>
      </c>
    </row>
    <row r="3628" spans="2:7" ht="16" x14ac:dyDescent="0.2">
      <c r="B3628" s="57">
        <v>39862</v>
      </c>
      <c r="C3628" s="56">
        <v>14.04</v>
      </c>
      <c r="D3628" s="56"/>
      <c r="E3628" s="56">
        <v>2.5999999999999999E-2</v>
      </c>
      <c r="F3628">
        <f>Table3[[#This Row],[DivPay]]*4</f>
        <v>0.104</v>
      </c>
      <c r="G3628" s="2">
        <f>Table3[[#This Row],[FwdDiv]]/Table3[[#This Row],[SharePrice]]</f>
        <v>7.4074074074074077E-3</v>
      </c>
    </row>
    <row r="3629" spans="2:7" ht="16" x14ac:dyDescent="0.2">
      <c r="B3629" s="57">
        <v>39861</v>
      </c>
      <c r="C3629" s="56">
        <v>13.56</v>
      </c>
      <c r="D3629" s="56"/>
      <c r="E3629" s="56">
        <v>2.5999999999999999E-2</v>
      </c>
      <c r="F3629">
        <f>Table3[[#This Row],[DivPay]]*4</f>
        <v>0.104</v>
      </c>
      <c r="G3629" s="2">
        <f>Table3[[#This Row],[FwdDiv]]/Table3[[#This Row],[SharePrice]]</f>
        <v>7.6696165191740403E-3</v>
      </c>
    </row>
    <row r="3630" spans="2:7" ht="16" x14ac:dyDescent="0.2">
      <c r="B3630" s="57">
        <v>39857</v>
      </c>
      <c r="C3630" s="56">
        <v>13.99</v>
      </c>
      <c r="D3630" s="56"/>
      <c r="E3630" s="56">
        <v>2.5999999999999999E-2</v>
      </c>
      <c r="F3630">
        <f>Table3[[#This Row],[DivPay]]*4</f>
        <v>0.104</v>
      </c>
      <c r="G3630" s="2">
        <f>Table3[[#This Row],[FwdDiv]]/Table3[[#This Row],[SharePrice]]</f>
        <v>7.433881343817012E-3</v>
      </c>
    </row>
    <row r="3631" spans="2:7" ht="16" x14ac:dyDescent="0.2">
      <c r="B3631" s="57">
        <v>39856</v>
      </c>
      <c r="C3631" s="56">
        <v>14.1</v>
      </c>
      <c r="D3631" s="56"/>
      <c r="E3631" s="56">
        <v>2.5999999999999999E-2</v>
      </c>
      <c r="F3631">
        <f>Table3[[#This Row],[DivPay]]*4</f>
        <v>0.104</v>
      </c>
      <c r="G3631" s="2">
        <f>Table3[[#This Row],[FwdDiv]]/Table3[[#This Row],[SharePrice]]</f>
        <v>7.3758865248226948E-3</v>
      </c>
    </row>
    <row r="3632" spans="2:7" ht="16" x14ac:dyDescent="0.2">
      <c r="B3632" s="57">
        <v>39855</v>
      </c>
      <c r="C3632" s="56">
        <v>13.74</v>
      </c>
      <c r="D3632" s="56">
        <v>2.5999999999999999E-2</v>
      </c>
      <c r="E3632" s="56">
        <v>2.5999999999999999E-2</v>
      </c>
      <c r="F3632">
        <f>Table3[[#This Row],[DivPay]]*4</f>
        <v>0.104</v>
      </c>
      <c r="G3632" s="2">
        <f>Table3[[#This Row],[FwdDiv]]/Table3[[#This Row],[SharePrice]]</f>
        <v>7.5691411935953417E-3</v>
      </c>
    </row>
    <row r="3633" spans="2:7" ht="16" x14ac:dyDescent="0.2">
      <c r="B3633" s="57">
        <v>39854</v>
      </c>
      <c r="C3633" s="56">
        <v>13.46</v>
      </c>
      <c r="D3633" s="56"/>
      <c r="E3633" s="56">
        <v>2.5999999999999999E-2</v>
      </c>
      <c r="F3633">
        <f>Table3[[#This Row],[DivPay]]*4</f>
        <v>0.104</v>
      </c>
      <c r="G3633" s="2">
        <f>Table3[[#This Row],[FwdDiv]]/Table3[[#This Row],[SharePrice]]</f>
        <v>7.7265973254086176E-3</v>
      </c>
    </row>
    <row r="3634" spans="2:7" ht="16" x14ac:dyDescent="0.2">
      <c r="B3634" s="57">
        <v>39853</v>
      </c>
      <c r="C3634" s="56">
        <v>13.83</v>
      </c>
      <c r="D3634" s="56"/>
      <c r="E3634" s="56">
        <v>2.5999999999999999E-2</v>
      </c>
      <c r="F3634">
        <f>Table3[[#This Row],[DivPay]]*4</f>
        <v>0.104</v>
      </c>
      <c r="G3634" s="2">
        <f>Table3[[#This Row],[FwdDiv]]/Table3[[#This Row],[SharePrice]]</f>
        <v>7.5198843094721616E-3</v>
      </c>
    </row>
    <row r="3635" spans="2:7" ht="16" x14ac:dyDescent="0.2">
      <c r="B3635" s="57">
        <v>39850</v>
      </c>
      <c r="C3635" s="56">
        <v>13.85</v>
      </c>
      <c r="D3635" s="56"/>
      <c r="E3635" s="56">
        <v>2.5999999999999999E-2</v>
      </c>
      <c r="F3635">
        <f>Table3[[#This Row],[DivPay]]*4</f>
        <v>0.104</v>
      </c>
      <c r="G3635" s="2">
        <f>Table3[[#This Row],[FwdDiv]]/Table3[[#This Row],[SharePrice]]</f>
        <v>7.5090252707581224E-3</v>
      </c>
    </row>
    <row r="3636" spans="2:7" ht="16" x14ac:dyDescent="0.2">
      <c r="B3636" s="57">
        <v>39849</v>
      </c>
      <c r="C3636" s="56">
        <v>13.44</v>
      </c>
      <c r="D3636" s="56"/>
      <c r="E3636" s="56">
        <v>2.5999999999999999E-2</v>
      </c>
      <c r="F3636">
        <f>Table3[[#This Row],[DivPay]]*4</f>
        <v>0.104</v>
      </c>
      <c r="G3636" s="2">
        <f>Table3[[#This Row],[FwdDiv]]/Table3[[#This Row],[SharePrice]]</f>
        <v>7.7380952380952384E-3</v>
      </c>
    </row>
    <row r="3637" spans="2:7" ht="16" x14ac:dyDescent="0.2">
      <c r="B3637" s="57">
        <v>39848</v>
      </c>
      <c r="C3637" s="56">
        <v>12.28</v>
      </c>
      <c r="D3637" s="56"/>
      <c r="E3637" s="56">
        <v>2.5999999999999999E-2</v>
      </c>
      <c r="F3637">
        <f>Table3[[#This Row],[DivPay]]*4</f>
        <v>0.104</v>
      </c>
      <c r="G3637" s="2">
        <f>Table3[[#This Row],[FwdDiv]]/Table3[[#This Row],[SharePrice]]</f>
        <v>8.4690553745928338E-3</v>
      </c>
    </row>
    <row r="3638" spans="2:7" ht="16" x14ac:dyDescent="0.2">
      <c r="B3638" s="57">
        <v>39847</v>
      </c>
      <c r="C3638" s="56">
        <v>12.1</v>
      </c>
      <c r="D3638" s="56"/>
      <c r="E3638" s="56">
        <v>2.5999999999999999E-2</v>
      </c>
      <c r="F3638">
        <f>Table3[[#This Row],[DivPay]]*4</f>
        <v>0.104</v>
      </c>
      <c r="G3638" s="2">
        <f>Table3[[#This Row],[FwdDiv]]/Table3[[#This Row],[SharePrice]]</f>
        <v>8.5950413223140499E-3</v>
      </c>
    </row>
    <row r="3639" spans="2:7" ht="16" x14ac:dyDescent="0.2">
      <c r="B3639" s="57">
        <v>39846</v>
      </c>
      <c r="C3639" s="56">
        <v>12.49</v>
      </c>
      <c r="D3639" s="56"/>
      <c r="E3639" s="56">
        <v>2.5999999999999999E-2</v>
      </c>
      <c r="F3639">
        <f>Table3[[#This Row],[DivPay]]*4</f>
        <v>0.104</v>
      </c>
      <c r="G3639" s="2">
        <f>Table3[[#This Row],[FwdDiv]]/Table3[[#This Row],[SharePrice]]</f>
        <v>8.3266613290632497E-3</v>
      </c>
    </row>
    <row r="3640" spans="2:7" ht="16" x14ac:dyDescent="0.2">
      <c r="B3640" s="57">
        <v>39843</v>
      </c>
      <c r="C3640" s="56">
        <v>12.34</v>
      </c>
      <c r="D3640" s="56"/>
      <c r="E3640" s="56">
        <v>2.5999999999999999E-2</v>
      </c>
      <c r="F3640">
        <f>Table3[[#This Row],[DivPay]]*4</f>
        <v>0.104</v>
      </c>
      <c r="G3640" s="2">
        <f>Table3[[#This Row],[FwdDiv]]/Table3[[#This Row],[SharePrice]]</f>
        <v>8.4278768233387348E-3</v>
      </c>
    </row>
    <row r="3641" spans="2:7" ht="16" x14ac:dyDescent="0.2">
      <c r="B3641" s="57">
        <v>39842</v>
      </c>
      <c r="C3641" s="56">
        <v>11.57</v>
      </c>
      <c r="D3641" s="56"/>
      <c r="E3641" s="56">
        <v>2.5999999999999999E-2</v>
      </c>
      <c r="F3641">
        <f>Table3[[#This Row],[DivPay]]*4</f>
        <v>0.104</v>
      </c>
      <c r="G3641" s="2">
        <f>Table3[[#This Row],[FwdDiv]]/Table3[[#This Row],[SharePrice]]</f>
        <v>8.9887640449438193E-3</v>
      </c>
    </row>
    <row r="3642" spans="2:7" ht="16" x14ac:dyDescent="0.2">
      <c r="B3642" s="57">
        <v>39841</v>
      </c>
      <c r="C3642" s="56">
        <v>11.81</v>
      </c>
      <c r="D3642" s="56"/>
      <c r="E3642" s="56">
        <v>2.5999999999999999E-2</v>
      </c>
      <c r="F3642">
        <f>Table3[[#This Row],[DivPay]]*4</f>
        <v>0.104</v>
      </c>
      <c r="G3642" s="2">
        <f>Table3[[#This Row],[FwdDiv]]/Table3[[#This Row],[SharePrice]]</f>
        <v>8.8060965283657915E-3</v>
      </c>
    </row>
    <row r="3643" spans="2:7" ht="16" x14ac:dyDescent="0.2">
      <c r="B3643" s="57">
        <v>39840</v>
      </c>
      <c r="C3643" s="56">
        <v>11.04</v>
      </c>
      <c r="D3643" s="56"/>
      <c r="E3643" s="56">
        <v>2.5999999999999999E-2</v>
      </c>
      <c r="F3643">
        <f>Table3[[#This Row],[DivPay]]*4</f>
        <v>0.104</v>
      </c>
      <c r="G3643" s="2">
        <f>Table3[[#This Row],[FwdDiv]]/Table3[[#This Row],[SharePrice]]</f>
        <v>9.4202898550724643E-3</v>
      </c>
    </row>
    <row r="3644" spans="2:7" ht="16" x14ac:dyDescent="0.2">
      <c r="B3644" s="57">
        <v>39839</v>
      </c>
      <c r="C3644" s="56">
        <v>10.65</v>
      </c>
      <c r="D3644" s="56"/>
      <c r="E3644" s="56">
        <v>2.5999999999999999E-2</v>
      </c>
      <c r="F3644">
        <f>Table3[[#This Row],[DivPay]]*4</f>
        <v>0.104</v>
      </c>
      <c r="G3644" s="2">
        <f>Table3[[#This Row],[FwdDiv]]/Table3[[#This Row],[SharePrice]]</f>
        <v>9.7652582159624413E-3</v>
      </c>
    </row>
    <row r="3645" spans="2:7" ht="16" x14ac:dyDescent="0.2">
      <c r="B3645" s="57">
        <v>39836</v>
      </c>
      <c r="C3645" s="56">
        <v>11.08</v>
      </c>
      <c r="D3645" s="56"/>
      <c r="E3645" s="56">
        <v>2.5999999999999999E-2</v>
      </c>
      <c r="F3645">
        <f>Table3[[#This Row],[DivPay]]*4</f>
        <v>0.104</v>
      </c>
      <c r="G3645" s="2">
        <f>Table3[[#This Row],[FwdDiv]]/Table3[[#This Row],[SharePrice]]</f>
        <v>9.3862815884476532E-3</v>
      </c>
    </row>
    <row r="3646" spans="2:7" ht="16" x14ac:dyDescent="0.2">
      <c r="B3646" s="57">
        <v>39835</v>
      </c>
      <c r="C3646" s="56">
        <v>11.05</v>
      </c>
      <c r="D3646" s="56"/>
      <c r="E3646" s="56">
        <v>2.5999999999999999E-2</v>
      </c>
      <c r="F3646">
        <f>Table3[[#This Row],[DivPay]]*4</f>
        <v>0.104</v>
      </c>
      <c r="G3646" s="2">
        <f>Table3[[#This Row],[FwdDiv]]/Table3[[#This Row],[SharePrice]]</f>
        <v>9.4117647058823521E-3</v>
      </c>
    </row>
    <row r="3647" spans="2:7" ht="16" x14ac:dyDescent="0.2">
      <c r="B3647" s="57">
        <v>39834</v>
      </c>
      <c r="C3647" s="56">
        <v>11.05</v>
      </c>
      <c r="D3647" s="56"/>
      <c r="E3647" s="56">
        <v>2.5999999999999999E-2</v>
      </c>
      <c r="F3647">
        <f>Table3[[#This Row],[DivPay]]*4</f>
        <v>0.104</v>
      </c>
      <c r="G3647" s="2">
        <f>Table3[[#This Row],[FwdDiv]]/Table3[[#This Row],[SharePrice]]</f>
        <v>9.4117647058823521E-3</v>
      </c>
    </row>
    <row r="3648" spans="2:7" ht="16" x14ac:dyDescent="0.2">
      <c r="B3648" s="57">
        <v>39833</v>
      </c>
      <c r="C3648" s="56">
        <v>10.61</v>
      </c>
      <c r="D3648" s="56"/>
      <c r="E3648" s="56">
        <v>2.5999999999999999E-2</v>
      </c>
      <c r="F3648">
        <f>Table3[[#This Row],[DivPay]]*4</f>
        <v>0.104</v>
      </c>
      <c r="G3648" s="2">
        <f>Table3[[#This Row],[FwdDiv]]/Table3[[#This Row],[SharePrice]]</f>
        <v>9.8020735155513669E-3</v>
      </c>
    </row>
    <row r="3649" spans="2:7" ht="16" x14ac:dyDescent="0.2">
      <c r="B3649" s="57">
        <v>39829</v>
      </c>
      <c r="C3649" s="56">
        <v>11.85</v>
      </c>
      <c r="D3649" s="56"/>
      <c r="E3649" s="56">
        <v>2.5999999999999999E-2</v>
      </c>
      <c r="F3649">
        <f>Table3[[#This Row],[DivPay]]*4</f>
        <v>0.104</v>
      </c>
      <c r="G3649" s="2">
        <f>Table3[[#This Row],[FwdDiv]]/Table3[[#This Row],[SharePrice]]</f>
        <v>8.7763713080168775E-3</v>
      </c>
    </row>
    <row r="3650" spans="2:7" ht="16" x14ac:dyDescent="0.2">
      <c r="B3650" s="57">
        <v>39828</v>
      </c>
      <c r="C3650" s="56">
        <v>12.35</v>
      </c>
      <c r="D3650" s="56"/>
      <c r="E3650" s="56">
        <v>2.5999999999999999E-2</v>
      </c>
      <c r="F3650">
        <f>Table3[[#This Row],[DivPay]]*4</f>
        <v>0.104</v>
      </c>
      <c r="G3650" s="2">
        <f>Table3[[#This Row],[FwdDiv]]/Table3[[#This Row],[SharePrice]]</f>
        <v>8.4210526315789472E-3</v>
      </c>
    </row>
    <row r="3651" spans="2:7" ht="16" x14ac:dyDescent="0.2">
      <c r="B3651" s="57">
        <v>39827</v>
      </c>
      <c r="C3651" s="56">
        <v>12.74</v>
      </c>
      <c r="D3651" s="56"/>
      <c r="E3651" s="56">
        <v>2.5999999999999999E-2</v>
      </c>
      <c r="F3651">
        <f>Table3[[#This Row],[DivPay]]*4</f>
        <v>0.104</v>
      </c>
      <c r="G3651" s="2">
        <f>Table3[[#This Row],[FwdDiv]]/Table3[[#This Row],[SharePrice]]</f>
        <v>8.163265306122448E-3</v>
      </c>
    </row>
    <row r="3652" spans="2:7" ht="16" x14ac:dyDescent="0.2">
      <c r="B3652" s="57">
        <v>39826</v>
      </c>
      <c r="C3652" s="56">
        <v>13.29</v>
      </c>
      <c r="D3652" s="56"/>
      <c r="E3652" s="56">
        <v>2.5999999999999999E-2</v>
      </c>
      <c r="F3652">
        <f>Table3[[#This Row],[DivPay]]*4</f>
        <v>0.104</v>
      </c>
      <c r="G3652" s="2">
        <f>Table3[[#This Row],[FwdDiv]]/Table3[[#This Row],[SharePrice]]</f>
        <v>7.8254326561324299E-3</v>
      </c>
    </row>
    <row r="3653" spans="2:7" ht="16" x14ac:dyDescent="0.2">
      <c r="B3653" s="57">
        <v>39825</v>
      </c>
      <c r="C3653" s="56">
        <v>13.24</v>
      </c>
      <c r="D3653" s="56"/>
      <c r="E3653" s="56">
        <v>2.5999999999999999E-2</v>
      </c>
      <c r="F3653">
        <f>Table3[[#This Row],[DivPay]]*4</f>
        <v>0.104</v>
      </c>
      <c r="G3653" s="2">
        <f>Table3[[#This Row],[FwdDiv]]/Table3[[#This Row],[SharePrice]]</f>
        <v>7.8549848942598179E-3</v>
      </c>
    </row>
    <row r="3654" spans="2:7" ht="16" x14ac:dyDescent="0.2">
      <c r="B3654" s="57">
        <v>39822</v>
      </c>
      <c r="C3654" s="56">
        <v>13.91</v>
      </c>
      <c r="D3654" s="56"/>
      <c r="E3654" s="56">
        <v>2.5999999999999999E-2</v>
      </c>
      <c r="F3654">
        <f>Table3[[#This Row],[DivPay]]*4</f>
        <v>0.104</v>
      </c>
      <c r="G3654" s="2">
        <f>Table3[[#This Row],[FwdDiv]]/Table3[[#This Row],[SharePrice]]</f>
        <v>7.476635514018691E-3</v>
      </c>
    </row>
    <row r="3655" spans="2:7" ht="16" x14ac:dyDescent="0.2">
      <c r="B3655" s="57">
        <v>39821</v>
      </c>
      <c r="C3655" s="56">
        <v>13.94</v>
      </c>
      <c r="D3655" s="56"/>
      <c r="E3655" s="56">
        <v>2.5999999999999999E-2</v>
      </c>
      <c r="F3655">
        <f>Table3[[#This Row],[DivPay]]*4</f>
        <v>0.104</v>
      </c>
      <c r="G3655" s="2">
        <f>Table3[[#This Row],[FwdDiv]]/Table3[[#This Row],[SharePrice]]</f>
        <v>7.460545193687231E-3</v>
      </c>
    </row>
    <row r="3656" spans="2:7" ht="16" x14ac:dyDescent="0.2">
      <c r="B3656" s="57">
        <v>39820</v>
      </c>
      <c r="C3656" s="56">
        <v>14.09</v>
      </c>
      <c r="D3656" s="56"/>
      <c r="E3656" s="56">
        <v>2.5999999999999999E-2</v>
      </c>
      <c r="F3656">
        <f>Table3[[#This Row],[DivPay]]*4</f>
        <v>0.104</v>
      </c>
      <c r="G3656" s="2">
        <f>Table3[[#This Row],[FwdDiv]]/Table3[[#This Row],[SharePrice]]</f>
        <v>7.3811213626685593E-3</v>
      </c>
    </row>
    <row r="3657" spans="2:7" ht="16" x14ac:dyDescent="0.2">
      <c r="B3657" s="57">
        <v>39819</v>
      </c>
      <c r="C3657" s="56">
        <v>14.4</v>
      </c>
      <c r="D3657" s="56"/>
      <c r="E3657" s="56">
        <v>2.5999999999999999E-2</v>
      </c>
      <c r="F3657">
        <f>Table3[[#This Row],[DivPay]]*4</f>
        <v>0.104</v>
      </c>
      <c r="G3657" s="2">
        <f>Table3[[#This Row],[FwdDiv]]/Table3[[#This Row],[SharePrice]]</f>
        <v>7.2222222222222219E-3</v>
      </c>
    </row>
    <row r="3658" spans="2:7" ht="16" x14ac:dyDescent="0.2">
      <c r="B3658" s="57">
        <v>39818</v>
      </c>
      <c r="C3658" s="56">
        <v>13.46</v>
      </c>
      <c r="D3658" s="56"/>
      <c r="E3658" s="56">
        <v>2.5999999999999999E-2</v>
      </c>
      <c r="F3658">
        <f>Table3[[#This Row],[DivPay]]*4</f>
        <v>0.104</v>
      </c>
      <c r="G3658" s="2">
        <f>Table3[[#This Row],[FwdDiv]]/Table3[[#This Row],[SharePrice]]</f>
        <v>7.7265973254086176E-3</v>
      </c>
    </row>
    <row r="3659" spans="2:7" ht="16" x14ac:dyDescent="0.2">
      <c r="B3659" s="57">
        <v>39815</v>
      </c>
      <c r="C3659" s="56">
        <v>13.36</v>
      </c>
      <c r="D3659" s="56"/>
      <c r="E3659" s="56">
        <v>2.5999999999999999E-2</v>
      </c>
      <c r="F3659">
        <f>Table3[[#This Row],[DivPay]]*4</f>
        <v>0.104</v>
      </c>
      <c r="G3659" s="2">
        <f>Table3[[#This Row],[FwdDiv]]/Table3[[#This Row],[SharePrice]]</f>
        <v>7.784431137724551E-3</v>
      </c>
    </row>
    <row r="3660" spans="2:7" ht="16" x14ac:dyDescent="0.2">
      <c r="B3660" s="57">
        <v>39813</v>
      </c>
      <c r="C3660" s="56">
        <v>13.11</v>
      </c>
      <c r="D3660" s="56"/>
      <c r="E3660" s="56">
        <v>2.5999999999999999E-2</v>
      </c>
      <c r="F3660">
        <f>Table3[[#This Row],[DivPay]]*4</f>
        <v>0.104</v>
      </c>
      <c r="G3660" s="2">
        <f>Table3[[#This Row],[FwdDiv]]/Table3[[#This Row],[SharePrice]]</f>
        <v>7.932875667429444E-3</v>
      </c>
    </row>
    <row r="3661" spans="2:7" ht="16" x14ac:dyDescent="0.2">
      <c r="B3661" s="57">
        <v>39812</v>
      </c>
      <c r="C3661" s="56">
        <v>12.75</v>
      </c>
      <c r="D3661" s="56"/>
      <c r="E3661" s="56">
        <v>2.5999999999999999E-2</v>
      </c>
      <c r="F3661">
        <f>Table3[[#This Row],[DivPay]]*4</f>
        <v>0.104</v>
      </c>
      <c r="G3661" s="2">
        <f>Table3[[#This Row],[FwdDiv]]/Table3[[#This Row],[SharePrice]]</f>
        <v>8.1568627450980397E-3</v>
      </c>
    </row>
    <row r="3662" spans="2:7" ht="16" x14ac:dyDescent="0.2">
      <c r="B3662" s="57">
        <v>39811</v>
      </c>
      <c r="C3662" s="56">
        <v>13.04</v>
      </c>
      <c r="D3662" s="56"/>
      <c r="E3662" s="56">
        <v>2.5999999999999999E-2</v>
      </c>
      <c r="F3662">
        <f>Table3[[#This Row],[DivPay]]*4</f>
        <v>0.104</v>
      </c>
      <c r="G3662" s="2">
        <f>Table3[[#This Row],[FwdDiv]]/Table3[[#This Row],[SharePrice]]</f>
        <v>7.9754601226993873E-3</v>
      </c>
    </row>
    <row r="3663" spans="2:7" ht="16" x14ac:dyDescent="0.2">
      <c r="B3663" s="57">
        <v>39808</v>
      </c>
      <c r="C3663" s="56">
        <v>13.31</v>
      </c>
      <c r="D3663" s="56"/>
      <c r="E3663" s="56">
        <v>2.5999999999999999E-2</v>
      </c>
      <c r="F3663">
        <f>Table3[[#This Row],[DivPay]]*4</f>
        <v>0.104</v>
      </c>
      <c r="G3663" s="2">
        <f>Table3[[#This Row],[FwdDiv]]/Table3[[#This Row],[SharePrice]]</f>
        <v>7.8136739293764076E-3</v>
      </c>
    </row>
    <row r="3664" spans="2:7" ht="16" x14ac:dyDescent="0.2">
      <c r="B3664" s="57">
        <v>39806</v>
      </c>
      <c r="C3664" s="56">
        <v>13.22</v>
      </c>
      <c r="D3664" s="56"/>
      <c r="E3664" s="56">
        <v>2.5999999999999999E-2</v>
      </c>
      <c r="F3664">
        <f>Table3[[#This Row],[DivPay]]*4</f>
        <v>0.104</v>
      </c>
      <c r="G3664" s="2">
        <f>Table3[[#This Row],[FwdDiv]]/Table3[[#This Row],[SharePrice]]</f>
        <v>7.8668683812405434E-3</v>
      </c>
    </row>
    <row r="3665" spans="2:7" ht="16" x14ac:dyDescent="0.2">
      <c r="B3665" s="57">
        <v>39805</v>
      </c>
      <c r="C3665" s="56">
        <v>13.41</v>
      </c>
      <c r="D3665" s="56"/>
      <c r="E3665" s="56">
        <v>2.5999999999999999E-2</v>
      </c>
      <c r="F3665">
        <f>Table3[[#This Row],[DivPay]]*4</f>
        <v>0.104</v>
      </c>
      <c r="G3665" s="2">
        <f>Table3[[#This Row],[FwdDiv]]/Table3[[#This Row],[SharePrice]]</f>
        <v>7.7554064131245331E-3</v>
      </c>
    </row>
    <row r="3666" spans="2:7" ht="16" x14ac:dyDescent="0.2">
      <c r="B3666" s="57">
        <v>39804</v>
      </c>
      <c r="C3666" s="56">
        <v>13.44</v>
      </c>
      <c r="D3666" s="56"/>
      <c r="E3666" s="56">
        <v>2.5999999999999999E-2</v>
      </c>
      <c r="F3666">
        <f>Table3[[#This Row],[DivPay]]*4</f>
        <v>0.104</v>
      </c>
      <c r="G3666" s="2">
        <f>Table3[[#This Row],[FwdDiv]]/Table3[[#This Row],[SharePrice]]</f>
        <v>7.7380952380952384E-3</v>
      </c>
    </row>
    <row r="3667" spans="2:7" ht="16" x14ac:dyDescent="0.2">
      <c r="B3667" s="57">
        <v>39801</v>
      </c>
      <c r="C3667" s="56">
        <v>13.74</v>
      </c>
      <c r="D3667" s="56"/>
      <c r="E3667" s="56">
        <v>2.5999999999999999E-2</v>
      </c>
      <c r="F3667">
        <f>Table3[[#This Row],[DivPay]]*4</f>
        <v>0.104</v>
      </c>
      <c r="G3667" s="2">
        <f>Table3[[#This Row],[FwdDiv]]/Table3[[#This Row],[SharePrice]]</f>
        <v>7.5691411935953417E-3</v>
      </c>
    </row>
    <row r="3668" spans="2:7" ht="16" x14ac:dyDescent="0.2">
      <c r="B3668" s="57">
        <v>39800</v>
      </c>
      <c r="C3668" s="56">
        <v>13.68</v>
      </c>
      <c r="D3668" s="56"/>
      <c r="E3668" s="56">
        <v>2.5999999999999999E-2</v>
      </c>
      <c r="F3668">
        <f>Table3[[#This Row],[DivPay]]*4</f>
        <v>0.104</v>
      </c>
      <c r="G3668" s="2">
        <f>Table3[[#This Row],[FwdDiv]]/Table3[[#This Row],[SharePrice]]</f>
        <v>7.6023391812865496E-3</v>
      </c>
    </row>
    <row r="3669" spans="2:7" ht="16" x14ac:dyDescent="0.2">
      <c r="B3669" s="57">
        <v>39799</v>
      </c>
      <c r="C3669" s="56">
        <v>13.84</v>
      </c>
      <c r="D3669" s="56"/>
      <c r="E3669" s="56">
        <v>2.5999999999999999E-2</v>
      </c>
      <c r="F3669">
        <f>Table3[[#This Row],[DivPay]]*4</f>
        <v>0.104</v>
      </c>
      <c r="G3669" s="2">
        <f>Table3[[#This Row],[FwdDiv]]/Table3[[#This Row],[SharePrice]]</f>
        <v>7.5144508670520228E-3</v>
      </c>
    </row>
    <row r="3670" spans="2:7" ht="16" x14ac:dyDescent="0.2">
      <c r="B3670" s="57">
        <v>39798</v>
      </c>
      <c r="C3670" s="56">
        <v>13.69</v>
      </c>
      <c r="D3670" s="56"/>
      <c r="E3670" s="56">
        <v>2.5999999999999999E-2</v>
      </c>
      <c r="F3670">
        <f>Table3[[#This Row],[DivPay]]*4</f>
        <v>0.104</v>
      </c>
      <c r="G3670" s="2">
        <f>Table3[[#This Row],[FwdDiv]]/Table3[[#This Row],[SharePrice]]</f>
        <v>7.5967859751643538E-3</v>
      </c>
    </row>
    <row r="3671" spans="2:7" ht="16" x14ac:dyDescent="0.2">
      <c r="B3671" s="57">
        <v>39797</v>
      </c>
      <c r="C3671" s="56">
        <v>13.19</v>
      </c>
      <c r="D3671" s="56"/>
      <c r="E3671" s="56">
        <v>2.5999999999999999E-2</v>
      </c>
      <c r="F3671">
        <f>Table3[[#This Row],[DivPay]]*4</f>
        <v>0.104</v>
      </c>
      <c r="G3671" s="2">
        <f>Table3[[#This Row],[FwdDiv]]/Table3[[#This Row],[SharePrice]]</f>
        <v>7.8847611827141777E-3</v>
      </c>
    </row>
    <row r="3672" spans="2:7" ht="16" x14ac:dyDescent="0.2">
      <c r="B3672" s="57">
        <v>39794</v>
      </c>
      <c r="C3672" s="56">
        <v>13.24</v>
      </c>
      <c r="D3672" s="56"/>
      <c r="E3672" s="56">
        <v>2.5999999999999999E-2</v>
      </c>
      <c r="F3672">
        <f>Table3[[#This Row],[DivPay]]*4</f>
        <v>0.104</v>
      </c>
      <c r="G3672" s="2">
        <f>Table3[[#This Row],[FwdDiv]]/Table3[[#This Row],[SharePrice]]</f>
        <v>7.8549848942598179E-3</v>
      </c>
    </row>
    <row r="3673" spans="2:7" ht="16" x14ac:dyDescent="0.2">
      <c r="B3673" s="57">
        <v>39793</v>
      </c>
      <c r="C3673" s="56">
        <v>13.02</v>
      </c>
      <c r="D3673" s="56"/>
      <c r="E3673" s="56">
        <v>2.5999999999999999E-2</v>
      </c>
      <c r="F3673">
        <f>Table3[[#This Row],[DivPay]]*4</f>
        <v>0.104</v>
      </c>
      <c r="G3673" s="2">
        <f>Table3[[#This Row],[FwdDiv]]/Table3[[#This Row],[SharePrice]]</f>
        <v>7.9877112135176651E-3</v>
      </c>
    </row>
    <row r="3674" spans="2:7" ht="16" x14ac:dyDescent="0.2">
      <c r="B3674" s="57">
        <v>39792</v>
      </c>
      <c r="C3674" s="56">
        <v>13.29</v>
      </c>
      <c r="D3674" s="56"/>
      <c r="E3674" s="56">
        <v>2.5999999999999999E-2</v>
      </c>
      <c r="F3674">
        <f>Table3[[#This Row],[DivPay]]*4</f>
        <v>0.104</v>
      </c>
      <c r="G3674" s="2">
        <f>Table3[[#This Row],[FwdDiv]]/Table3[[#This Row],[SharePrice]]</f>
        <v>7.8254326561324299E-3</v>
      </c>
    </row>
    <row r="3675" spans="2:7" ht="16" x14ac:dyDescent="0.2">
      <c r="B3675" s="57">
        <v>39791</v>
      </c>
      <c r="C3675" s="56">
        <v>13.38</v>
      </c>
      <c r="D3675" s="56"/>
      <c r="E3675" s="56">
        <v>2.5999999999999999E-2</v>
      </c>
      <c r="F3675">
        <f>Table3[[#This Row],[DivPay]]*4</f>
        <v>0.104</v>
      </c>
      <c r="G3675" s="2">
        <f>Table3[[#This Row],[FwdDiv]]/Table3[[#This Row],[SharePrice]]</f>
        <v>7.7727952167414042E-3</v>
      </c>
    </row>
    <row r="3676" spans="2:7" ht="16" x14ac:dyDescent="0.2">
      <c r="B3676" s="57">
        <v>39790</v>
      </c>
      <c r="C3676" s="56">
        <v>14.04</v>
      </c>
      <c r="D3676" s="56"/>
      <c r="E3676" s="56">
        <v>2.5999999999999999E-2</v>
      </c>
      <c r="F3676">
        <f>Table3[[#This Row],[DivPay]]*4</f>
        <v>0.104</v>
      </c>
      <c r="G3676" s="2">
        <f>Table3[[#This Row],[FwdDiv]]/Table3[[#This Row],[SharePrice]]</f>
        <v>7.4074074074074077E-3</v>
      </c>
    </row>
    <row r="3677" spans="2:7" ht="16" x14ac:dyDescent="0.2">
      <c r="B3677" s="57">
        <v>39787</v>
      </c>
      <c r="C3677" s="56">
        <v>13.3</v>
      </c>
      <c r="D3677" s="56"/>
      <c r="E3677" s="56">
        <v>2.5999999999999999E-2</v>
      </c>
      <c r="F3677">
        <f>Table3[[#This Row],[DivPay]]*4</f>
        <v>0.104</v>
      </c>
      <c r="G3677" s="2">
        <f>Table3[[#This Row],[FwdDiv]]/Table3[[#This Row],[SharePrice]]</f>
        <v>7.8195488721804502E-3</v>
      </c>
    </row>
    <row r="3678" spans="2:7" ht="16" x14ac:dyDescent="0.2">
      <c r="B3678" s="57">
        <v>39786</v>
      </c>
      <c r="C3678" s="56">
        <v>12.7</v>
      </c>
      <c r="D3678" s="56"/>
      <c r="E3678" s="56">
        <v>2.5999999999999999E-2</v>
      </c>
      <c r="F3678">
        <f>Table3[[#This Row],[DivPay]]*4</f>
        <v>0.104</v>
      </c>
      <c r="G3678" s="2">
        <f>Table3[[#This Row],[FwdDiv]]/Table3[[#This Row],[SharePrice]]</f>
        <v>8.1889763779527565E-3</v>
      </c>
    </row>
    <row r="3679" spans="2:7" ht="16" x14ac:dyDescent="0.2">
      <c r="B3679" s="57">
        <v>39785</v>
      </c>
      <c r="C3679" s="56">
        <v>13.11</v>
      </c>
      <c r="D3679" s="56"/>
      <c r="E3679" s="56">
        <v>2.5999999999999999E-2</v>
      </c>
      <c r="F3679">
        <f>Table3[[#This Row],[DivPay]]*4</f>
        <v>0.104</v>
      </c>
      <c r="G3679" s="2">
        <f>Table3[[#This Row],[FwdDiv]]/Table3[[#This Row],[SharePrice]]</f>
        <v>7.932875667429444E-3</v>
      </c>
    </row>
    <row r="3680" spans="2:7" ht="16" x14ac:dyDescent="0.2">
      <c r="B3680" s="57">
        <v>39784</v>
      </c>
      <c r="C3680" s="56">
        <v>12.42</v>
      </c>
      <c r="D3680" s="56"/>
      <c r="E3680" s="56">
        <v>2.5999999999999999E-2</v>
      </c>
      <c r="F3680">
        <f>Table3[[#This Row],[DivPay]]*4</f>
        <v>0.104</v>
      </c>
      <c r="G3680" s="2">
        <f>Table3[[#This Row],[FwdDiv]]/Table3[[#This Row],[SharePrice]]</f>
        <v>8.3735909822866342E-3</v>
      </c>
    </row>
    <row r="3681" spans="2:7" ht="16" x14ac:dyDescent="0.2">
      <c r="B3681" s="57">
        <v>39783</v>
      </c>
      <c r="C3681" s="56">
        <v>12.01</v>
      </c>
      <c r="D3681" s="56"/>
      <c r="E3681" s="56">
        <v>2.5999999999999999E-2</v>
      </c>
      <c r="F3681">
        <f>Table3[[#This Row],[DivPay]]*4</f>
        <v>0.104</v>
      </c>
      <c r="G3681" s="2">
        <f>Table3[[#This Row],[FwdDiv]]/Table3[[#This Row],[SharePrice]]</f>
        <v>8.6594504579517069E-3</v>
      </c>
    </row>
    <row r="3682" spans="2:7" ht="16" x14ac:dyDescent="0.2">
      <c r="B3682" s="57">
        <v>39780</v>
      </c>
      <c r="C3682" s="56">
        <v>13.14</v>
      </c>
      <c r="D3682" s="56"/>
      <c r="E3682" s="56">
        <v>2.5999999999999999E-2</v>
      </c>
      <c r="F3682">
        <f>Table3[[#This Row],[DivPay]]*4</f>
        <v>0.104</v>
      </c>
      <c r="G3682" s="2">
        <f>Table3[[#This Row],[FwdDiv]]/Table3[[#This Row],[SharePrice]]</f>
        <v>7.9147640791476393E-3</v>
      </c>
    </row>
    <row r="3683" spans="2:7" ht="16" x14ac:dyDescent="0.2">
      <c r="B3683" s="57">
        <v>39778</v>
      </c>
      <c r="C3683" s="56">
        <v>13</v>
      </c>
      <c r="D3683" s="56"/>
      <c r="E3683" s="56">
        <v>2.5999999999999999E-2</v>
      </c>
      <c r="F3683">
        <f>Table3[[#This Row],[DivPay]]*4</f>
        <v>0.104</v>
      </c>
      <c r="G3683" s="2">
        <f>Table3[[#This Row],[FwdDiv]]/Table3[[#This Row],[SharePrice]]</f>
        <v>8.0000000000000002E-3</v>
      </c>
    </row>
    <row r="3684" spans="2:7" ht="16" x14ac:dyDescent="0.2">
      <c r="B3684" s="57">
        <v>39777</v>
      </c>
      <c r="C3684" s="56">
        <v>12.38</v>
      </c>
      <c r="D3684" s="56"/>
      <c r="E3684" s="56">
        <v>2.5999999999999999E-2</v>
      </c>
      <c r="F3684">
        <f>Table3[[#This Row],[DivPay]]*4</f>
        <v>0.104</v>
      </c>
      <c r="G3684" s="2">
        <f>Table3[[#This Row],[FwdDiv]]/Table3[[#This Row],[SharePrice]]</f>
        <v>8.4006462035541192E-3</v>
      </c>
    </row>
    <row r="3685" spans="2:7" ht="16" x14ac:dyDescent="0.2">
      <c r="B3685" s="57">
        <v>39776</v>
      </c>
      <c r="C3685" s="56">
        <v>12.43</v>
      </c>
      <c r="D3685" s="56"/>
      <c r="E3685" s="56">
        <v>2.5999999999999999E-2</v>
      </c>
      <c r="F3685">
        <f>Table3[[#This Row],[DivPay]]*4</f>
        <v>0.104</v>
      </c>
      <c r="G3685" s="2">
        <f>Table3[[#This Row],[FwdDiv]]/Table3[[#This Row],[SharePrice]]</f>
        <v>8.3668543845535001E-3</v>
      </c>
    </row>
    <row r="3686" spans="2:7" ht="16" x14ac:dyDescent="0.2">
      <c r="B3686" s="57">
        <v>39773</v>
      </c>
      <c r="C3686" s="56">
        <v>11.6</v>
      </c>
      <c r="D3686" s="56"/>
      <c r="E3686" s="56">
        <v>2.5999999999999999E-2</v>
      </c>
      <c r="F3686">
        <f>Table3[[#This Row],[DivPay]]*4</f>
        <v>0.104</v>
      </c>
      <c r="G3686" s="2">
        <f>Table3[[#This Row],[FwdDiv]]/Table3[[#This Row],[SharePrice]]</f>
        <v>8.9655172413793099E-3</v>
      </c>
    </row>
    <row r="3687" spans="2:7" ht="16" x14ac:dyDescent="0.2">
      <c r="B3687" s="57">
        <v>39772</v>
      </c>
      <c r="C3687" s="56">
        <v>12.04</v>
      </c>
      <c r="D3687" s="56"/>
      <c r="E3687" s="56">
        <v>2.5999999999999999E-2</v>
      </c>
      <c r="F3687">
        <f>Table3[[#This Row],[DivPay]]*4</f>
        <v>0.104</v>
      </c>
      <c r="G3687" s="2">
        <f>Table3[[#This Row],[FwdDiv]]/Table3[[#This Row],[SharePrice]]</f>
        <v>8.6378737541528243E-3</v>
      </c>
    </row>
    <row r="3688" spans="2:7" ht="16" x14ac:dyDescent="0.2">
      <c r="B3688" s="57">
        <v>39771</v>
      </c>
      <c r="C3688" s="56">
        <v>12.9</v>
      </c>
      <c r="D3688" s="56"/>
      <c r="E3688" s="56">
        <v>2.5999999999999999E-2</v>
      </c>
      <c r="F3688">
        <f>Table3[[#This Row],[DivPay]]*4</f>
        <v>0.104</v>
      </c>
      <c r="G3688" s="2">
        <f>Table3[[#This Row],[FwdDiv]]/Table3[[#This Row],[SharePrice]]</f>
        <v>8.0620155038759692E-3</v>
      </c>
    </row>
    <row r="3689" spans="2:7" ht="16" x14ac:dyDescent="0.2">
      <c r="B3689" s="57">
        <v>39770</v>
      </c>
      <c r="C3689" s="56">
        <v>13.66</v>
      </c>
      <c r="D3689" s="56"/>
      <c r="E3689" s="56">
        <v>2.5999999999999999E-2</v>
      </c>
      <c r="F3689">
        <f>Table3[[#This Row],[DivPay]]*4</f>
        <v>0.104</v>
      </c>
      <c r="G3689" s="2">
        <f>Table3[[#This Row],[FwdDiv]]/Table3[[#This Row],[SharePrice]]</f>
        <v>7.6134699853587107E-3</v>
      </c>
    </row>
    <row r="3690" spans="2:7" ht="16" x14ac:dyDescent="0.2">
      <c r="B3690" s="57">
        <v>39769</v>
      </c>
      <c r="C3690" s="56">
        <v>13.19</v>
      </c>
      <c r="D3690" s="56"/>
      <c r="E3690" s="56">
        <v>2.5999999999999999E-2</v>
      </c>
      <c r="F3690">
        <f>Table3[[#This Row],[DivPay]]*4</f>
        <v>0.104</v>
      </c>
      <c r="G3690" s="2">
        <f>Table3[[#This Row],[FwdDiv]]/Table3[[#This Row],[SharePrice]]</f>
        <v>7.8847611827141777E-3</v>
      </c>
    </row>
    <row r="3691" spans="2:7" ht="16" x14ac:dyDescent="0.2">
      <c r="B3691" s="57">
        <v>39766</v>
      </c>
      <c r="C3691" s="56">
        <v>13.56</v>
      </c>
      <c r="D3691" s="56"/>
      <c r="E3691" s="56">
        <v>2.5999999999999999E-2</v>
      </c>
      <c r="F3691">
        <f>Table3[[#This Row],[DivPay]]*4</f>
        <v>0.104</v>
      </c>
      <c r="G3691" s="2">
        <f>Table3[[#This Row],[FwdDiv]]/Table3[[#This Row],[SharePrice]]</f>
        <v>7.6696165191740403E-3</v>
      </c>
    </row>
    <row r="3692" spans="2:7" ht="16" x14ac:dyDescent="0.2">
      <c r="B3692" s="57">
        <v>39765</v>
      </c>
      <c r="C3692" s="56">
        <v>13.61</v>
      </c>
      <c r="D3692" s="56"/>
      <c r="E3692" s="56">
        <v>2.5999999999999999E-2</v>
      </c>
      <c r="F3692">
        <f>Table3[[#This Row],[DivPay]]*4</f>
        <v>0.104</v>
      </c>
      <c r="G3692" s="2">
        <f>Table3[[#This Row],[FwdDiv]]/Table3[[#This Row],[SharePrice]]</f>
        <v>7.6414401175606168E-3</v>
      </c>
    </row>
    <row r="3693" spans="2:7" ht="16" x14ac:dyDescent="0.2">
      <c r="B3693" s="57">
        <v>39764</v>
      </c>
      <c r="C3693" s="56">
        <v>12.94</v>
      </c>
      <c r="D3693" s="56">
        <v>2.5999999999999999E-2</v>
      </c>
      <c r="E3693" s="56">
        <v>2.5999999999999999E-2</v>
      </c>
      <c r="F3693">
        <f>Table3[[#This Row],[DivPay]]*4</f>
        <v>0.104</v>
      </c>
      <c r="G3693" s="2">
        <f>Table3[[#This Row],[FwdDiv]]/Table3[[#This Row],[SharePrice]]</f>
        <v>8.0370942812983005E-3</v>
      </c>
    </row>
    <row r="3694" spans="2:7" ht="16" x14ac:dyDescent="0.2">
      <c r="B3694" s="57">
        <v>39763</v>
      </c>
      <c r="C3694" s="56">
        <v>13.45</v>
      </c>
      <c r="D3694" s="56"/>
      <c r="E3694" s="56">
        <v>2.5999999999999999E-2</v>
      </c>
      <c r="F3694">
        <f>Table3[[#This Row],[DivPay]]*4</f>
        <v>0.104</v>
      </c>
      <c r="G3694" s="2">
        <f>Table3[[#This Row],[FwdDiv]]/Table3[[#This Row],[SharePrice]]</f>
        <v>7.7323420074349447E-3</v>
      </c>
    </row>
    <row r="3695" spans="2:7" ht="16" x14ac:dyDescent="0.2">
      <c r="B3695" s="57">
        <v>39762</v>
      </c>
      <c r="C3695" s="56">
        <v>13</v>
      </c>
      <c r="D3695" s="56"/>
      <c r="E3695" s="56">
        <v>2.5999999999999999E-2</v>
      </c>
      <c r="F3695">
        <f>Table3[[#This Row],[DivPay]]*4</f>
        <v>0.104</v>
      </c>
      <c r="G3695" s="2">
        <f>Table3[[#This Row],[FwdDiv]]/Table3[[#This Row],[SharePrice]]</f>
        <v>8.0000000000000002E-3</v>
      </c>
    </row>
    <row r="3696" spans="2:7" ht="16" x14ac:dyDescent="0.2">
      <c r="B3696" s="57">
        <v>39759</v>
      </c>
      <c r="C3696" s="56">
        <v>13.38</v>
      </c>
      <c r="D3696" s="56"/>
      <c r="E3696" s="56">
        <v>2.5999999999999999E-2</v>
      </c>
      <c r="F3696">
        <f>Table3[[#This Row],[DivPay]]*4</f>
        <v>0.104</v>
      </c>
      <c r="G3696" s="2">
        <f>Table3[[#This Row],[FwdDiv]]/Table3[[#This Row],[SharePrice]]</f>
        <v>7.7727952167414042E-3</v>
      </c>
    </row>
    <row r="3697" spans="2:7" ht="16" x14ac:dyDescent="0.2">
      <c r="B3697" s="57">
        <v>39758</v>
      </c>
      <c r="C3697" s="56">
        <v>12.88</v>
      </c>
      <c r="D3697" s="56"/>
      <c r="E3697" s="56">
        <v>2.5999999999999999E-2</v>
      </c>
      <c r="F3697">
        <f>Table3[[#This Row],[DivPay]]*4</f>
        <v>0.104</v>
      </c>
      <c r="G3697" s="2">
        <f>Table3[[#This Row],[FwdDiv]]/Table3[[#This Row],[SharePrice]]</f>
        <v>8.0745341614906832E-3</v>
      </c>
    </row>
    <row r="3698" spans="2:7" ht="16" x14ac:dyDescent="0.2">
      <c r="B3698" s="57">
        <v>39757</v>
      </c>
      <c r="C3698" s="56">
        <v>14.12</v>
      </c>
      <c r="D3698" s="56"/>
      <c r="E3698" s="56">
        <v>2.5999999999999999E-2</v>
      </c>
      <c r="F3698">
        <f>Table3[[#This Row],[DivPay]]*4</f>
        <v>0.104</v>
      </c>
      <c r="G3698" s="2">
        <f>Table3[[#This Row],[FwdDiv]]/Table3[[#This Row],[SharePrice]]</f>
        <v>7.3654390934844195E-3</v>
      </c>
    </row>
    <row r="3699" spans="2:7" ht="16" x14ac:dyDescent="0.2">
      <c r="B3699" s="57">
        <v>39756</v>
      </c>
      <c r="C3699" s="56">
        <v>14.95</v>
      </c>
      <c r="D3699" s="56"/>
      <c r="E3699" s="56">
        <v>2.5999999999999999E-2</v>
      </c>
      <c r="F3699">
        <f>Table3[[#This Row],[DivPay]]*4</f>
        <v>0.104</v>
      </c>
      <c r="G3699" s="2">
        <f>Table3[[#This Row],[FwdDiv]]/Table3[[#This Row],[SharePrice]]</f>
        <v>6.956521739130435E-3</v>
      </c>
    </row>
    <row r="3700" spans="2:7" ht="16" x14ac:dyDescent="0.2">
      <c r="B3700" s="57">
        <v>39755</v>
      </c>
      <c r="C3700" s="56">
        <v>13.12</v>
      </c>
      <c r="D3700" s="56"/>
      <c r="E3700" s="56">
        <v>2.5999999999999999E-2</v>
      </c>
      <c r="F3700">
        <f>Table3[[#This Row],[DivPay]]*4</f>
        <v>0.104</v>
      </c>
      <c r="G3700" s="2">
        <f>Table3[[#This Row],[FwdDiv]]/Table3[[#This Row],[SharePrice]]</f>
        <v>7.926829268292683E-3</v>
      </c>
    </row>
    <row r="3701" spans="2:7" ht="16" x14ac:dyDescent="0.2">
      <c r="B3701" s="57">
        <v>39752</v>
      </c>
      <c r="C3701" s="56">
        <v>13.84</v>
      </c>
      <c r="D3701" s="56"/>
      <c r="E3701" s="56">
        <v>2.5999999999999999E-2</v>
      </c>
      <c r="F3701">
        <f>Table3[[#This Row],[DivPay]]*4</f>
        <v>0.104</v>
      </c>
      <c r="G3701" s="2">
        <f>Table3[[#This Row],[FwdDiv]]/Table3[[#This Row],[SharePrice]]</f>
        <v>7.5144508670520228E-3</v>
      </c>
    </row>
    <row r="3702" spans="2:7" ht="16" x14ac:dyDescent="0.2">
      <c r="B3702" s="57">
        <v>39751</v>
      </c>
      <c r="C3702" s="56">
        <v>13.56</v>
      </c>
      <c r="D3702" s="56"/>
      <c r="E3702" s="56">
        <v>2.5999999999999999E-2</v>
      </c>
      <c r="F3702">
        <f>Table3[[#This Row],[DivPay]]*4</f>
        <v>0.104</v>
      </c>
      <c r="G3702" s="2">
        <f>Table3[[#This Row],[FwdDiv]]/Table3[[#This Row],[SharePrice]]</f>
        <v>7.6696165191740403E-3</v>
      </c>
    </row>
    <row r="3703" spans="2:7" ht="16" x14ac:dyDescent="0.2">
      <c r="B3703" s="57">
        <v>39750</v>
      </c>
      <c r="C3703" s="56">
        <v>12.67</v>
      </c>
      <c r="D3703" s="56"/>
      <c r="E3703" s="56">
        <v>2.5999999999999999E-2</v>
      </c>
      <c r="F3703">
        <f>Table3[[#This Row],[DivPay]]*4</f>
        <v>0.104</v>
      </c>
      <c r="G3703" s="2">
        <f>Table3[[#This Row],[FwdDiv]]/Table3[[#This Row],[SharePrice]]</f>
        <v>8.2083662194159437E-3</v>
      </c>
    </row>
    <row r="3704" spans="2:7" ht="16" x14ac:dyDescent="0.2">
      <c r="B3704" s="57">
        <v>39749</v>
      </c>
      <c r="C3704" s="56">
        <v>12.49</v>
      </c>
      <c r="D3704" s="56"/>
      <c r="E3704" s="56">
        <v>2.5999999999999999E-2</v>
      </c>
      <c r="F3704">
        <f>Table3[[#This Row],[DivPay]]*4</f>
        <v>0.104</v>
      </c>
      <c r="G3704" s="2">
        <f>Table3[[#This Row],[FwdDiv]]/Table3[[#This Row],[SharePrice]]</f>
        <v>8.3266613290632497E-3</v>
      </c>
    </row>
    <row r="3705" spans="2:7" ht="16" x14ac:dyDescent="0.2">
      <c r="B3705" s="57">
        <v>39748</v>
      </c>
      <c r="C3705" s="56">
        <v>11.65</v>
      </c>
      <c r="D3705" s="56"/>
      <c r="E3705" s="56">
        <v>2.5999999999999999E-2</v>
      </c>
      <c r="F3705">
        <f>Table3[[#This Row],[DivPay]]*4</f>
        <v>0.104</v>
      </c>
      <c r="G3705" s="2">
        <f>Table3[[#This Row],[FwdDiv]]/Table3[[#This Row],[SharePrice]]</f>
        <v>8.9270386266094414E-3</v>
      </c>
    </row>
    <row r="3706" spans="2:7" ht="16" x14ac:dyDescent="0.2">
      <c r="B3706" s="57">
        <v>39745</v>
      </c>
      <c r="C3706" s="56">
        <v>12</v>
      </c>
      <c r="D3706" s="56"/>
      <c r="E3706" s="56">
        <v>2.5999999999999999E-2</v>
      </c>
      <c r="F3706">
        <f>Table3[[#This Row],[DivPay]]*4</f>
        <v>0.104</v>
      </c>
      <c r="G3706" s="2">
        <f>Table3[[#This Row],[FwdDiv]]/Table3[[#This Row],[SharePrice]]</f>
        <v>8.6666666666666663E-3</v>
      </c>
    </row>
    <row r="3707" spans="2:7" ht="16" x14ac:dyDescent="0.2">
      <c r="B3707" s="57">
        <v>39744</v>
      </c>
      <c r="C3707" s="56">
        <v>12.08</v>
      </c>
      <c r="D3707" s="56"/>
      <c r="E3707" s="56">
        <v>2.5999999999999999E-2</v>
      </c>
      <c r="F3707">
        <f>Table3[[#This Row],[DivPay]]*4</f>
        <v>0.104</v>
      </c>
      <c r="G3707" s="2">
        <f>Table3[[#This Row],[FwdDiv]]/Table3[[#This Row],[SharePrice]]</f>
        <v>8.6092715231788075E-3</v>
      </c>
    </row>
    <row r="3708" spans="2:7" ht="16" x14ac:dyDescent="0.2">
      <c r="B3708" s="57">
        <v>39743</v>
      </c>
      <c r="C3708" s="56">
        <v>12.13</v>
      </c>
      <c r="D3708" s="56"/>
      <c r="E3708" s="56">
        <v>2.5999999999999999E-2</v>
      </c>
      <c r="F3708">
        <f>Table3[[#This Row],[DivPay]]*4</f>
        <v>0.104</v>
      </c>
      <c r="G3708" s="2">
        <f>Table3[[#This Row],[FwdDiv]]/Table3[[#This Row],[SharePrice]]</f>
        <v>8.5737840065952184E-3</v>
      </c>
    </row>
    <row r="3709" spans="2:7" ht="16" x14ac:dyDescent="0.2">
      <c r="B3709" s="57">
        <v>39742</v>
      </c>
      <c r="C3709" s="56">
        <v>12.68</v>
      </c>
      <c r="D3709" s="56"/>
      <c r="E3709" s="56">
        <v>2.5999999999999999E-2</v>
      </c>
      <c r="F3709">
        <f>Table3[[#This Row],[DivPay]]*4</f>
        <v>0.104</v>
      </c>
      <c r="G3709" s="2">
        <f>Table3[[#This Row],[FwdDiv]]/Table3[[#This Row],[SharePrice]]</f>
        <v>8.2018927444794942E-3</v>
      </c>
    </row>
    <row r="3710" spans="2:7" ht="16" x14ac:dyDescent="0.2">
      <c r="B3710" s="57">
        <v>39741</v>
      </c>
      <c r="C3710" s="56">
        <v>13</v>
      </c>
      <c r="D3710" s="56"/>
      <c r="E3710" s="56">
        <v>2.5999999999999999E-2</v>
      </c>
      <c r="F3710">
        <f>Table3[[#This Row],[DivPay]]*4</f>
        <v>0.104</v>
      </c>
      <c r="G3710" s="2">
        <f>Table3[[#This Row],[FwdDiv]]/Table3[[#This Row],[SharePrice]]</f>
        <v>8.0000000000000002E-3</v>
      </c>
    </row>
    <row r="3711" spans="2:7" ht="16" x14ac:dyDescent="0.2">
      <c r="B3711" s="57">
        <v>39738</v>
      </c>
      <c r="C3711" s="56">
        <v>13.06</v>
      </c>
      <c r="D3711" s="56"/>
      <c r="E3711" s="56">
        <v>2.5999999999999999E-2</v>
      </c>
      <c r="F3711">
        <f>Table3[[#This Row],[DivPay]]*4</f>
        <v>0.104</v>
      </c>
      <c r="G3711" s="2">
        <f>Table3[[#This Row],[FwdDiv]]/Table3[[#This Row],[SharePrice]]</f>
        <v>7.9632465543644712E-3</v>
      </c>
    </row>
    <row r="3712" spans="2:7" ht="16" x14ac:dyDescent="0.2">
      <c r="B3712" s="57">
        <v>39737</v>
      </c>
      <c r="C3712" s="56">
        <v>13.27</v>
      </c>
      <c r="D3712" s="56"/>
      <c r="E3712" s="56">
        <v>2.5999999999999999E-2</v>
      </c>
      <c r="F3712">
        <f>Table3[[#This Row],[DivPay]]*4</f>
        <v>0.104</v>
      </c>
      <c r="G3712" s="2">
        <f>Table3[[#This Row],[FwdDiv]]/Table3[[#This Row],[SharePrice]]</f>
        <v>7.8372268274302936E-3</v>
      </c>
    </row>
    <row r="3713" spans="2:7" ht="16" x14ac:dyDescent="0.2">
      <c r="B3713" s="57">
        <v>39736</v>
      </c>
      <c r="C3713" s="56">
        <v>12.44</v>
      </c>
      <c r="D3713" s="56"/>
      <c r="E3713" s="56">
        <v>2.5999999999999999E-2</v>
      </c>
      <c r="F3713">
        <f>Table3[[#This Row],[DivPay]]*4</f>
        <v>0.104</v>
      </c>
      <c r="G3713" s="2">
        <f>Table3[[#This Row],[FwdDiv]]/Table3[[#This Row],[SharePrice]]</f>
        <v>8.3601286173633441E-3</v>
      </c>
    </row>
    <row r="3714" spans="2:7" ht="16" x14ac:dyDescent="0.2">
      <c r="B3714" s="57">
        <v>39735</v>
      </c>
      <c r="C3714" s="56">
        <v>14.4</v>
      </c>
      <c r="D3714" s="56"/>
      <c r="E3714" s="56">
        <v>2.5999999999999999E-2</v>
      </c>
      <c r="F3714">
        <f>Table3[[#This Row],[DivPay]]*4</f>
        <v>0.104</v>
      </c>
      <c r="G3714" s="2">
        <f>Table3[[#This Row],[FwdDiv]]/Table3[[#This Row],[SharePrice]]</f>
        <v>7.2222222222222219E-3</v>
      </c>
    </row>
    <row r="3715" spans="2:7" ht="16" x14ac:dyDescent="0.2">
      <c r="B3715" s="57">
        <v>39734</v>
      </c>
      <c r="C3715" s="56">
        <v>14.72</v>
      </c>
      <c r="D3715" s="56"/>
      <c r="E3715" s="56">
        <v>2.5999999999999999E-2</v>
      </c>
      <c r="F3715">
        <f>Table3[[#This Row],[DivPay]]*4</f>
        <v>0.104</v>
      </c>
      <c r="G3715" s="2">
        <f>Table3[[#This Row],[FwdDiv]]/Table3[[#This Row],[SharePrice]]</f>
        <v>7.0652173913043469E-3</v>
      </c>
    </row>
    <row r="3716" spans="2:7" ht="16" x14ac:dyDescent="0.2">
      <c r="B3716" s="57">
        <v>39731</v>
      </c>
      <c r="C3716" s="56">
        <v>13</v>
      </c>
      <c r="D3716" s="56"/>
      <c r="E3716" s="56">
        <v>2.5999999999999999E-2</v>
      </c>
      <c r="F3716">
        <f>Table3[[#This Row],[DivPay]]*4</f>
        <v>0.104</v>
      </c>
      <c r="G3716" s="2">
        <f>Table3[[#This Row],[FwdDiv]]/Table3[[#This Row],[SharePrice]]</f>
        <v>8.0000000000000002E-3</v>
      </c>
    </row>
    <row r="3717" spans="2:7" ht="16" x14ac:dyDescent="0.2">
      <c r="B3717" s="57">
        <v>39730</v>
      </c>
      <c r="C3717" s="56">
        <v>12.46</v>
      </c>
      <c r="D3717" s="56"/>
      <c r="E3717" s="56">
        <v>2.5999999999999999E-2</v>
      </c>
      <c r="F3717">
        <f>Table3[[#This Row],[DivPay]]*4</f>
        <v>0.104</v>
      </c>
      <c r="G3717" s="2">
        <f>Table3[[#This Row],[FwdDiv]]/Table3[[#This Row],[SharePrice]]</f>
        <v>8.3467094703049746E-3</v>
      </c>
    </row>
    <row r="3718" spans="2:7" ht="16" x14ac:dyDescent="0.2">
      <c r="B3718" s="57">
        <v>39729</v>
      </c>
      <c r="C3718" s="56">
        <v>13.16</v>
      </c>
      <c r="D3718" s="56"/>
      <c r="E3718" s="56">
        <v>2.5999999999999999E-2</v>
      </c>
      <c r="F3718">
        <f>Table3[[#This Row],[DivPay]]*4</f>
        <v>0.104</v>
      </c>
      <c r="G3718" s="2">
        <f>Table3[[#This Row],[FwdDiv]]/Table3[[#This Row],[SharePrice]]</f>
        <v>7.9027355623100294E-3</v>
      </c>
    </row>
    <row r="3719" spans="2:7" ht="16" x14ac:dyDescent="0.2">
      <c r="B3719" s="57">
        <v>39728</v>
      </c>
      <c r="C3719" s="56">
        <v>12.79</v>
      </c>
      <c r="D3719" s="56"/>
      <c r="E3719" s="56">
        <v>2.5999999999999999E-2</v>
      </c>
      <c r="F3719">
        <f>Table3[[#This Row],[DivPay]]*4</f>
        <v>0.104</v>
      </c>
      <c r="G3719" s="2">
        <f>Table3[[#This Row],[FwdDiv]]/Table3[[#This Row],[SharePrice]]</f>
        <v>8.1313526192337768E-3</v>
      </c>
    </row>
    <row r="3720" spans="2:7" ht="16" x14ac:dyDescent="0.2">
      <c r="B3720" s="57">
        <v>39727</v>
      </c>
      <c r="C3720" s="56">
        <v>13.85</v>
      </c>
      <c r="D3720" s="56"/>
      <c r="E3720" s="56">
        <v>2.5999999999999999E-2</v>
      </c>
      <c r="F3720">
        <f>Table3[[#This Row],[DivPay]]*4</f>
        <v>0.104</v>
      </c>
      <c r="G3720" s="2">
        <f>Table3[[#This Row],[FwdDiv]]/Table3[[#This Row],[SharePrice]]</f>
        <v>7.5090252707581224E-3</v>
      </c>
    </row>
    <row r="3721" spans="2:7" ht="16" x14ac:dyDescent="0.2">
      <c r="B3721" s="57">
        <v>39724</v>
      </c>
      <c r="C3721" s="56">
        <v>14.21</v>
      </c>
      <c r="D3721" s="56"/>
      <c r="E3721" s="56">
        <v>2.5999999999999999E-2</v>
      </c>
      <c r="F3721">
        <f>Table3[[#This Row],[DivPay]]*4</f>
        <v>0.104</v>
      </c>
      <c r="G3721" s="2">
        <f>Table3[[#This Row],[FwdDiv]]/Table3[[#This Row],[SharePrice]]</f>
        <v>7.3187895847994363E-3</v>
      </c>
    </row>
    <row r="3722" spans="2:7" ht="16" x14ac:dyDescent="0.2">
      <c r="B3722" s="57">
        <v>39723</v>
      </c>
      <c r="C3722" s="56">
        <v>15.37</v>
      </c>
      <c r="D3722" s="56"/>
      <c r="E3722" s="56">
        <v>2.5999999999999999E-2</v>
      </c>
      <c r="F3722">
        <f>Table3[[#This Row],[DivPay]]*4</f>
        <v>0.104</v>
      </c>
      <c r="G3722" s="2">
        <f>Table3[[#This Row],[FwdDiv]]/Table3[[#This Row],[SharePrice]]</f>
        <v>6.7664281067013662E-3</v>
      </c>
    </row>
    <row r="3723" spans="2:7" ht="16" x14ac:dyDescent="0.2">
      <c r="B3723" s="57">
        <v>39722</v>
      </c>
      <c r="C3723" s="56">
        <v>15.33</v>
      </c>
      <c r="D3723" s="56"/>
      <c r="E3723" s="56">
        <v>2.5999999999999999E-2</v>
      </c>
      <c r="F3723">
        <f>Table3[[#This Row],[DivPay]]*4</f>
        <v>0.104</v>
      </c>
      <c r="G3723" s="2">
        <f>Table3[[#This Row],[FwdDiv]]/Table3[[#This Row],[SharePrice]]</f>
        <v>6.7840834964122635E-3</v>
      </c>
    </row>
    <row r="3724" spans="2:7" ht="16" x14ac:dyDescent="0.2">
      <c r="B3724" s="57">
        <v>39721</v>
      </c>
      <c r="C3724" s="56">
        <v>15.35</v>
      </c>
      <c r="D3724" s="56"/>
      <c r="E3724" s="56">
        <v>2.5999999999999999E-2</v>
      </c>
      <c r="F3724">
        <f>Table3[[#This Row],[DivPay]]*4</f>
        <v>0.104</v>
      </c>
      <c r="G3724" s="2">
        <f>Table3[[#This Row],[FwdDiv]]/Table3[[#This Row],[SharePrice]]</f>
        <v>6.7752442996742669E-3</v>
      </c>
    </row>
    <row r="3725" spans="2:7" ht="16" x14ac:dyDescent="0.2">
      <c r="B3725" s="57">
        <v>39720</v>
      </c>
      <c r="C3725" s="56">
        <v>14.45</v>
      </c>
      <c r="D3725" s="56"/>
      <c r="E3725" s="56">
        <v>2.5999999999999999E-2</v>
      </c>
      <c r="F3725">
        <f>Table3[[#This Row],[DivPay]]*4</f>
        <v>0.104</v>
      </c>
      <c r="G3725" s="2">
        <f>Table3[[#This Row],[FwdDiv]]/Table3[[#This Row],[SharePrice]]</f>
        <v>7.1972318339100349E-3</v>
      </c>
    </row>
    <row r="3726" spans="2:7" ht="16" x14ac:dyDescent="0.2">
      <c r="B3726" s="57">
        <v>39717</v>
      </c>
      <c r="C3726" s="56">
        <v>15.51</v>
      </c>
      <c r="D3726" s="56"/>
      <c r="E3726" s="56">
        <v>2.5999999999999999E-2</v>
      </c>
      <c r="F3726">
        <f>Table3[[#This Row],[DivPay]]*4</f>
        <v>0.104</v>
      </c>
      <c r="G3726" s="2">
        <f>Table3[[#This Row],[FwdDiv]]/Table3[[#This Row],[SharePrice]]</f>
        <v>6.7053513862024502E-3</v>
      </c>
    </row>
    <row r="3727" spans="2:7" ht="16" x14ac:dyDescent="0.2">
      <c r="B3727" s="57">
        <v>39716</v>
      </c>
      <c r="C3727" s="56">
        <v>16.149999999999999</v>
      </c>
      <c r="D3727" s="56"/>
      <c r="E3727" s="56">
        <v>2.5999999999999999E-2</v>
      </c>
      <c r="F3727">
        <f>Table3[[#This Row],[DivPay]]*4</f>
        <v>0.104</v>
      </c>
      <c r="G3727" s="2">
        <f>Table3[[#This Row],[FwdDiv]]/Table3[[#This Row],[SharePrice]]</f>
        <v>6.4396284829721364E-3</v>
      </c>
    </row>
    <row r="3728" spans="2:7" ht="16" x14ac:dyDescent="0.2">
      <c r="B3728" s="57">
        <v>39715</v>
      </c>
      <c r="C3728" s="56">
        <v>16.420000000000002</v>
      </c>
      <c r="D3728" s="56"/>
      <c r="E3728" s="56">
        <v>2.5999999999999999E-2</v>
      </c>
      <c r="F3728">
        <f>Table3[[#This Row],[DivPay]]*4</f>
        <v>0.104</v>
      </c>
      <c r="G3728" s="2">
        <f>Table3[[#This Row],[FwdDiv]]/Table3[[#This Row],[SharePrice]]</f>
        <v>6.333739342265529E-3</v>
      </c>
    </row>
    <row r="3729" spans="2:7" ht="16" x14ac:dyDescent="0.2">
      <c r="B3729" s="57">
        <v>39714</v>
      </c>
      <c r="C3729" s="56">
        <v>16.73</v>
      </c>
      <c r="D3729" s="56"/>
      <c r="E3729" s="56">
        <v>2.5999999999999999E-2</v>
      </c>
      <c r="F3729">
        <f>Table3[[#This Row],[DivPay]]*4</f>
        <v>0.104</v>
      </c>
      <c r="G3729" s="2">
        <f>Table3[[#This Row],[FwdDiv]]/Table3[[#This Row],[SharePrice]]</f>
        <v>6.2163777644949191E-3</v>
      </c>
    </row>
    <row r="3730" spans="2:7" ht="16" x14ac:dyDescent="0.2">
      <c r="B3730" s="57">
        <v>39713</v>
      </c>
      <c r="C3730" s="56">
        <v>16.3</v>
      </c>
      <c r="D3730" s="56"/>
      <c r="E3730" s="56">
        <v>2.5999999999999999E-2</v>
      </c>
      <c r="F3730">
        <f>Table3[[#This Row],[DivPay]]*4</f>
        <v>0.104</v>
      </c>
      <c r="G3730" s="2">
        <f>Table3[[#This Row],[FwdDiv]]/Table3[[#This Row],[SharePrice]]</f>
        <v>6.3803680981595083E-3</v>
      </c>
    </row>
    <row r="3731" spans="2:7" ht="16" x14ac:dyDescent="0.2">
      <c r="B3731" s="57">
        <v>39710</v>
      </c>
      <c r="C3731" s="56">
        <v>17.39</v>
      </c>
      <c r="D3731" s="56"/>
      <c r="E3731" s="56">
        <v>2.5999999999999999E-2</v>
      </c>
      <c r="F3731">
        <f>Table3[[#This Row],[DivPay]]*4</f>
        <v>0.104</v>
      </c>
      <c r="G3731" s="2">
        <f>Table3[[#This Row],[FwdDiv]]/Table3[[#This Row],[SharePrice]]</f>
        <v>5.9804485336400221E-3</v>
      </c>
    </row>
    <row r="3732" spans="2:7" ht="16" x14ac:dyDescent="0.2">
      <c r="B3732" s="57">
        <v>39709</v>
      </c>
      <c r="C3732" s="56">
        <v>16.73</v>
      </c>
      <c r="D3732" s="56"/>
      <c r="E3732" s="56">
        <v>2.5999999999999999E-2</v>
      </c>
      <c r="F3732">
        <f>Table3[[#This Row],[DivPay]]*4</f>
        <v>0.104</v>
      </c>
      <c r="G3732" s="2">
        <f>Table3[[#This Row],[FwdDiv]]/Table3[[#This Row],[SharePrice]]</f>
        <v>6.2163777644949191E-3</v>
      </c>
    </row>
    <row r="3733" spans="2:7" ht="16" x14ac:dyDescent="0.2">
      <c r="B3733" s="57">
        <v>39708</v>
      </c>
      <c r="C3733" s="56">
        <v>16.02</v>
      </c>
      <c r="D3733" s="56"/>
      <c r="E3733" s="56">
        <v>2.5999999999999999E-2</v>
      </c>
      <c r="F3733">
        <f>Table3[[#This Row],[DivPay]]*4</f>
        <v>0.104</v>
      </c>
      <c r="G3733" s="2">
        <f>Table3[[#This Row],[FwdDiv]]/Table3[[#This Row],[SharePrice]]</f>
        <v>6.4918851435705367E-3</v>
      </c>
    </row>
    <row r="3734" spans="2:7" ht="16" x14ac:dyDescent="0.2">
      <c r="B3734" s="57">
        <v>39707</v>
      </c>
      <c r="C3734" s="56">
        <v>16.59</v>
      </c>
      <c r="D3734" s="56"/>
      <c r="E3734" s="56">
        <v>2.5999999999999999E-2</v>
      </c>
      <c r="F3734">
        <f>Table3[[#This Row],[DivPay]]*4</f>
        <v>0.104</v>
      </c>
      <c r="G3734" s="2">
        <f>Table3[[#This Row],[FwdDiv]]/Table3[[#This Row],[SharePrice]]</f>
        <v>6.2688366485834836E-3</v>
      </c>
    </row>
    <row r="3735" spans="2:7" ht="16" x14ac:dyDescent="0.2">
      <c r="B3735" s="57">
        <v>39706</v>
      </c>
      <c r="C3735" s="56">
        <v>17.350000000000001</v>
      </c>
      <c r="D3735" s="56"/>
      <c r="E3735" s="56">
        <v>2.5999999999999999E-2</v>
      </c>
      <c r="F3735">
        <f>Table3[[#This Row],[DivPay]]*4</f>
        <v>0.104</v>
      </c>
      <c r="G3735" s="2">
        <f>Table3[[#This Row],[FwdDiv]]/Table3[[#This Row],[SharePrice]]</f>
        <v>5.9942363112391924E-3</v>
      </c>
    </row>
    <row r="3736" spans="2:7" ht="16" x14ac:dyDescent="0.2">
      <c r="B3736" s="57">
        <v>39703</v>
      </c>
      <c r="C3736" s="56">
        <v>17.91</v>
      </c>
      <c r="D3736" s="56"/>
      <c r="E3736" s="56">
        <v>2.5999999999999999E-2</v>
      </c>
      <c r="F3736">
        <f>Table3[[#This Row],[DivPay]]*4</f>
        <v>0.104</v>
      </c>
      <c r="G3736" s="2">
        <f>Table3[[#This Row],[FwdDiv]]/Table3[[#This Row],[SharePrice]]</f>
        <v>5.8068118369625906E-3</v>
      </c>
    </row>
    <row r="3737" spans="2:7" ht="16" x14ac:dyDescent="0.2">
      <c r="B3737" s="57">
        <v>39702</v>
      </c>
      <c r="C3737" s="56">
        <v>17.739999999999998</v>
      </c>
      <c r="D3737" s="56"/>
      <c r="E3737" s="56">
        <v>2.5999999999999999E-2</v>
      </c>
      <c r="F3737">
        <f>Table3[[#This Row],[DivPay]]*4</f>
        <v>0.104</v>
      </c>
      <c r="G3737" s="2">
        <f>Table3[[#This Row],[FwdDiv]]/Table3[[#This Row],[SharePrice]]</f>
        <v>5.8624577226606541E-3</v>
      </c>
    </row>
    <row r="3738" spans="2:7" ht="16" x14ac:dyDescent="0.2">
      <c r="B3738" s="57">
        <v>39701</v>
      </c>
      <c r="C3738" s="56">
        <v>17.260000000000002</v>
      </c>
      <c r="D3738" s="56"/>
      <c r="E3738" s="56">
        <v>2.5999999999999999E-2</v>
      </c>
      <c r="F3738">
        <f>Table3[[#This Row],[DivPay]]*4</f>
        <v>0.104</v>
      </c>
      <c r="G3738" s="2">
        <f>Table3[[#This Row],[FwdDiv]]/Table3[[#This Row],[SharePrice]]</f>
        <v>6.0254924681344144E-3</v>
      </c>
    </row>
    <row r="3739" spans="2:7" ht="16" x14ac:dyDescent="0.2">
      <c r="B3739" s="57">
        <v>39700</v>
      </c>
      <c r="C3739" s="56">
        <v>16.87</v>
      </c>
      <c r="D3739" s="56"/>
      <c r="E3739" s="56">
        <v>2.5999999999999999E-2</v>
      </c>
      <c r="F3739">
        <f>Table3[[#This Row],[DivPay]]*4</f>
        <v>0.104</v>
      </c>
      <c r="G3739" s="2">
        <f>Table3[[#This Row],[FwdDiv]]/Table3[[#This Row],[SharePrice]]</f>
        <v>6.1647895672791936E-3</v>
      </c>
    </row>
    <row r="3740" spans="2:7" ht="16" x14ac:dyDescent="0.2">
      <c r="B3740" s="57">
        <v>39699</v>
      </c>
      <c r="C3740" s="56">
        <v>17.53</v>
      </c>
      <c r="D3740" s="56"/>
      <c r="E3740" s="56">
        <v>2.5999999999999999E-2</v>
      </c>
      <c r="F3740">
        <f>Table3[[#This Row],[DivPay]]*4</f>
        <v>0.104</v>
      </c>
      <c r="G3740" s="2">
        <f>Table3[[#This Row],[FwdDiv]]/Table3[[#This Row],[SharePrice]]</f>
        <v>5.9326868225898456E-3</v>
      </c>
    </row>
    <row r="3741" spans="2:7" ht="16" x14ac:dyDescent="0.2">
      <c r="B3741" s="57">
        <v>39696</v>
      </c>
      <c r="C3741" s="56">
        <v>17.940000000000001</v>
      </c>
      <c r="D3741" s="56"/>
      <c r="E3741" s="56">
        <v>2.5999999999999999E-2</v>
      </c>
      <c r="F3741">
        <f>Table3[[#This Row],[DivPay]]*4</f>
        <v>0.104</v>
      </c>
      <c r="G3741" s="2">
        <f>Table3[[#This Row],[FwdDiv]]/Table3[[#This Row],[SharePrice]]</f>
        <v>5.7971014492753615E-3</v>
      </c>
    </row>
    <row r="3742" spans="2:7" ht="16" x14ac:dyDescent="0.2">
      <c r="B3742" s="57">
        <v>39695</v>
      </c>
      <c r="C3742" s="56">
        <v>17.63</v>
      </c>
      <c r="D3742" s="56"/>
      <c r="E3742" s="56">
        <v>2.5999999999999999E-2</v>
      </c>
      <c r="F3742">
        <f>Table3[[#This Row],[DivPay]]*4</f>
        <v>0.104</v>
      </c>
      <c r="G3742" s="2">
        <f>Table3[[#This Row],[FwdDiv]]/Table3[[#This Row],[SharePrice]]</f>
        <v>5.8990357345433918E-3</v>
      </c>
    </row>
    <row r="3743" spans="2:7" ht="16" x14ac:dyDescent="0.2">
      <c r="B3743" s="57">
        <v>39694</v>
      </c>
      <c r="C3743" s="56">
        <v>18.260000000000002</v>
      </c>
      <c r="D3743" s="56"/>
      <c r="E3743" s="56">
        <v>2.5999999999999999E-2</v>
      </c>
      <c r="F3743">
        <f>Table3[[#This Row],[DivPay]]*4</f>
        <v>0.104</v>
      </c>
      <c r="G3743" s="2">
        <f>Table3[[#This Row],[FwdDiv]]/Table3[[#This Row],[SharePrice]]</f>
        <v>5.6955093099671401E-3</v>
      </c>
    </row>
    <row r="3744" spans="2:7" ht="16" x14ac:dyDescent="0.2">
      <c r="B3744" s="57">
        <v>39693</v>
      </c>
      <c r="C3744" s="56">
        <v>18.75</v>
      </c>
      <c r="D3744" s="56"/>
      <c r="E3744" s="56">
        <v>2.5999999999999999E-2</v>
      </c>
      <c r="F3744">
        <f>Table3[[#This Row],[DivPay]]*4</f>
        <v>0.104</v>
      </c>
      <c r="G3744" s="2">
        <f>Table3[[#This Row],[FwdDiv]]/Table3[[#This Row],[SharePrice]]</f>
        <v>5.5466666666666668E-3</v>
      </c>
    </row>
    <row r="3745" spans="2:7" ht="16" x14ac:dyDescent="0.2">
      <c r="B3745" s="57">
        <v>39689</v>
      </c>
      <c r="C3745" s="56">
        <v>18.98</v>
      </c>
      <c r="D3745" s="56"/>
      <c r="E3745" s="56">
        <v>2.5999999999999999E-2</v>
      </c>
      <c r="F3745">
        <f>Table3[[#This Row],[DivPay]]*4</f>
        <v>0.104</v>
      </c>
      <c r="G3745" s="2">
        <f>Table3[[#This Row],[FwdDiv]]/Table3[[#This Row],[SharePrice]]</f>
        <v>5.4794520547945206E-3</v>
      </c>
    </row>
    <row r="3746" spans="2:7" ht="16" x14ac:dyDescent="0.2">
      <c r="B3746" s="57">
        <v>39688</v>
      </c>
      <c r="C3746" s="56">
        <v>18.91</v>
      </c>
      <c r="D3746" s="56"/>
      <c r="E3746" s="56">
        <v>2.5999999999999999E-2</v>
      </c>
      <c r="F3746">
        <f>Table3[[#This Row],[DivPay]]*4</f>
        <v>0.104</v>
      </c>
      <c r="G3746" s="2">
        <f>Table3[[#This Row],[FwdDiv]]/Table3[[#This Row],[SharePrice]]</f>
        <v>5.4997355896351137E-3</v>
      </c>
    </row>
    <row r="3747" spans="2:7" ht="16" x14ac:dyDescent="0.2">
      <c r="B3747" s="57">
        <v>39687</v>
      </c>
      <c r="C3747" s="56">
        <v>18.61</v>
      </c>
      <c r="D3747" s="56"/>
      <c r="E3747" s="56">
        <v>2.5999999999999999E-2</v>
      </c>
      <c r="F3747">
        <f>Table3[[#This Row],[DivPay]]*4</f>
        <v>0.104</v>
      </c>
      <c r="G3747" s="2">
        <f>Table3[[#This Row],[FwdDiv]]/Table3[[#This Row],[SharePrice]]</f>
        <v>5.5883933369156365E-3</v>
      </c>
    </row>
    <row r="3748" spans="2:7" ht="16" x14ac:dyDescent="0.2">
      <c r="B3748" s="57">
        <v>39686</v>
      </c>
      <c r="C3748" s="56">
        <v>18.34</v>
      </c>
      <c r="D3748" s="56"/>
      <c r="E3748" s="56">
        <v>2.5999999999999999E-2</v>
      </c>
      <c r="F3748">
        <f>Table3[[#This Row],[DivPay]]*4</f>
        <v>0.104</v>
      </c>
      <c r="G3748" s="2">
        <f>Table3[[#This Row],[FwdDiv]]/Table3[[#This Row],[SharePrice]]</f>
        <v>5.6706652126499455E-3</v>
      </c>
    </row>
    <row r="3749" spans="2:7" ht="16" x14ac:dyDescent="0.2">
      <c r="B3749" s="57">
        <v>39685</v>
      </c>
      <c r="C3749" s="56">
        <v>18.329999999999998</v>
      </c>
      <c r="D3749" s="56"/>
      <c r="E3749" s="56">
        <v>2.5999999999999999E-2</v>
      </c>
      <c r="F3749">
        <f>Table3[[#This Row],[DivPay]]*4</f>
        <v>0.104</v>
      </c>
      <c r="G3749" s="2">
        <f>Table3[[#This Row],[FwdDiv]]/Table3[[#This Row],[SharePrice]]</f>
        <v>5.6737588652482273E-3</v>
      </c>
    </row>
    <row r="3750" spans="2:7" ht="16" x14ac:dyDescent="0.2">
      <c r="B3750" s="57">
        <v>39682</v>
      </c>
      <c r="C3750" s="56">
        <v>18.52</v>
      </c>
      <c r="D3750" s="56"/>
      <c r="E3750" s="56">
        <v>2.5999999999999999E-2</v>
      </c>
      <c r="F3750">
        <f>Table3[[#This Row],[DivPay]]*4</f>
        <v>0.104</v>
      </c>
      <c r="G3750" s="2">
        <f>Table3[[#This Row],[FwdDiv]]/Table3[[#This Row],[SharePrice]]</f>
        <v>5.6155507559395249E-3</v>
      </c>
    </row>
    <row r="3751" spans="2:7" ht="16" x14ac:dyDescent="0.2">
      <c r="B3751" s="57">
        <v>39681</v>
      </c>
      <c r="C3751" s="56">
        <v>18.600000000000001</v>
      </c>
      <c r="D3751" s="56"/>
      <c r="E3751" s="56">
        <v>2.5999999999999999E-2</v>
      </c>
      <c r="F3751">
        <f>Table3[[#This Row],[DivPay]]*4</f>
        <v>0.104</v>
      </c>
      <c r="G3751" s="2">
        <f>Table3[[#This Row],[FwdDiv]]/Table3[[#This Row],[SharePrice]]</f>
        <v>5.5913978494623647E-3</v>
      </c>
    </row>
    <row r="3752" spans="2:7" ht="16" x14ac:dyDescent="0.2">
      <c r="B3752" s="57">
        <v>39680</v>
      </c>
      <c r="C3752" s="56">
        <v>18.64</v>
      </c>
      <c r="D3752" s="56"/>
      <c r="E3752" s="56">
        <v>2.5999999999999999E-2</v>
      </c>
      <c r="F3752">
        <f>Table3[[#This Row],[DivPay]]*4</f>
        <v>0.104</v>
      </c>
      <c r="G3752" s="2">
        <f>Table3[[#This Row],[FwdDiv]]/Table3[[#This Row],[SharePrice]]</f>
        <v>5.5793991416309011E-3</v>
      </c>
    </row>
    <row r="3753" spans="2:7" ht="16" x14ac:dyDescent="0.2">
      <c r="B3753" s="57">
        <v>39679</v>
      </c>
      <c r="C3753" s="56">
        <v>18.440000000000001</v>
      </c>
      <c r="D3753" s="56"/>
      <c r="E3753" s="56">
        <v>2.5999999999999999E-2</v>
      </c>
      <c r="F3753">
        <f>Table3[[#This Row],[DivPay]]*4</f>
        <v>0.104</v>
      </c>
      <c r="G3753" s="2">
        <f>Table3[[#This Row],[FwdDiv]]/Table3[[#This Row],[SharePrice]]</f>
        <v>5.6399132321041205E-3</v>
      </c>
    </row>
    <row r="3754" spans="2:7" ht="16" x14ac:dyDescent="0.2">
      <c r="B3754" s="57">
        <v>39678</v>
      </c>
      <c r="C3754" s="56">
        <v>18.739999999999998</v>
      </c>
      <c r="D3754" s="56"/>
      <c r="E3754" s="56">
        <v>2.5999999999999999E-2</v>
      </c>
      <c r="F3754">
        <f>Table3[[#This Row],[DivPay]]*4</f>
        <v>0.104</v>
      </c>
      <c r="G3754" s="2">
        <f>Table3[[#This Row],[FwdDiv]]/Table3[[#This Row],[SharePrice]]</f>
        <v>5.5496264674493069E-3</v>
      </c>
    </row>
    <row r="3755" spans="2:7" ht="16" x14ac:dyDescent="0.2">
      <c r="B3755" s="57">
        <v>39675</v>
      </c>
      <c r="C3755" s="56">
        <v>18.95</v>
      </c>
      <c r="D3755" s="56"/>
      <c r="E3755" s="56">
        <v>2.5999999999999999E-2</v>
      </c>
      <c r="F3755">
        <f>Table3[[#This Row],[DivPay]]*4</f>
        <v>0.104</v>
      </c>
      <c r="G3755" s="2">
        <f>Table3[[#This Row],[FwdDiv]]/Table3[[#This Row],[SharePrice]]</f>
        <v>5.4881266490765168E-3</v>
      </c>
    </row>
    <row r="3756" spans="2:7" ht="16" x14ac:dyDescent="0.2">
      <c r="B3756" s="57">
        <v>39674</v>
      </c>
      <c r="C3756" s="56">
        <v>18.95</v>
      </c>
      <c r="D3756" s="56"/>
      <c r="E3756" s="56">
        <v>2.5999999999999999E-2</v>
      </c>
      <c r="F3756">
        <f>Table3[[#This Row],[DivPay]]*4</f>
        <v>0.104</v>
      </c>
      <c r="G3756" s="2">
        <f>Table3[[#This Row],[FwdDiv]]/Table3[[#This Row],[SharePrice]]</f>
        <v>5.4881266490765168E-3</v>
      </c>
    </row>
    <row r="3757" spans="2:7" ht="16" x14ac:dyDescent="0.2">
      <c r="B3757" s="57">
        <v>39673</v>
      </c>
      <c r="C3757" s="56">
        <v>18.48</v>
      </c>
      <c r="D3757" s="56">
        <v>2.5999999999999999E-2</v>
      </c>
      <c r="E3757" s="56">
        <v>2.5999999999999999E-2</v>
      </c>
      <c r="F3757">
        <f>Table3[[#This Row],[DivPay]]*4</f>
        <v>0.104</v>
      </c>
      <c r="G3757" s="2">
        <f>Table3[[#This Row],[FwdDiv]]/Table3[[#This Row],[SharePrice]]</f>
        <v>5.6277056277056273E-3</v>
      </c>
    </row>
    <row r="3758" spans="2:7" ht="16" x14ac:dyDescent="0.2">
      <c r="B3758" s="57">
        <v>39672</v>
      </c>
      <c r="C3758" s="56">
        <v>18.2</v>
      </c>
      <c r="D3758" s="56"/>
      <c r="E3758" s="56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ht="16" x14ac:dyDescent="0.2">
      <c r="B3759" s="57">
        <v>39671</v>
      </c>
      <c r="C3759" s="56">
        <v>18.7</v>
      </c>
      <c r="D3759" s="56"/>
      <c r="E3759" s="56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ht="16" x14ac:dyDescent="0.2">
      <c r="B3760" s="57">
        <v>39668</v>
      </c>
      <c r="C3760" s="56">
        <v>18.149999999999999</v>
      </c>
      <c r="D3760" s="56"/>
      <c r="E3760" s="56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ht="16" x14ac:dyDescent="0.2">
      <c r="B3761" s="57">
        <v>39667</v>
      </c>
      <c r="C3761" s="56">
        <v>17.38</v>
      </c>
      <c r="D3761" s="56"/>
      <c r="E3761" s="56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ht="16" x14ac:dyDescent="0.2">
      <c r="B3762" s="57">
        <v>39666</v>
      </c>
      <c r="C3762" s="56">
        <v>17.87</v>
      </c>
      <c r="D3762" s="56"/>
      <c r="E3762" s="56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ht="16" x14ac:dyDescent="0.2">
      <c r="B3763" s="57">
        <v>39665</v>
      </c>
      <c r="C3763" s="56">
        <v>18.399999999999999</v>
      </c>
      <c r="D3763" s="56"/>
      <c r="E3763" s="56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ht="16" x14ac:dyDescent="0.2">
      <c r="B3764" s="57">
        <v>39664</v>
      </c>
      <c r="C3764" s="56">
        <v>18.13</v>
      </c>
      <c r="D3764" s="56"/>
      <c r="E3764" s="56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ht="16" x14ac:dyDescent="0.2">
      <c r="B3765" s="57">
        <v>39661</v>
      </c>
      <c r="C3765" s="56">
        <v>17.93</v>
      </c>
      <c r="D3765" s="56"/>
      <c r="E3765" s="56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ht="16" x14ac:dyDescent="0.2">
      <c r="B3766" s="57">
        <v>39660</v>
      </c>
      <c r="C3766" s="56">
        <v>18.27</v>
      </c>
      <c r="D3766" s="56"/>
      <c r="E3766" s="56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ht="16" x14ac:dyDescent="0.2">
      <c r="B3767" s="57">
        <v>39659</v>
      </c>
      <c r="C3767" s="56">
        <v>19.61</v>
      </c>
      <c r="D3767" s="56"/>
      <c r="E3767" s="56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ht="16" x14ac:dyDescent="0.2">
      <c r="B3768" s="57">
        <v>39658</v>
      </c>
      <c r="C3768" s="56">
        <v>18.989999999999998</v>
      </c>
      <c r="D3768" s="56"/>
      <c r="E3768" s="56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ht="16" x14ac:dyDescent="0.2">
      <c r="B3769" s="57">
        <v>39657</v>
      </c>
      <c r="C3769" s="56">
        <v>17.64</v>
      </c>
      <c r="D3769" s="56"/>
      <c r="E3769" s="56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ht="16" x14ac:dyDescent="0.2">
      <c r="B3770" s="57">
        <v>39654</v>
      </c>
      <c r="C3770" s="56">
        <v>17.989999999999998</v>
      </c>
      <c r="D3770" s="56"/>
      <c r="E3770" s="56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ht="16" x14ac:dyDescent="0.2">
      <c r="B3771" s="57">
        <v>39653</v>
      </c>
      <c r="C3771" s="56">
        <v>17.52</v>
      </c>
      <c r="D3771" s="56"/>
      <c r="E3771" s="56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ht="16" x14ac:dyDescent="0.2">
      <c r="B3772" s="57">
        <v>39652</v>
      </c>
      <c r="C3772" s="56">
        <v>18.309999999999999</v>
      </c>
      <c r="D3772" s="56"/>
      <c r="E3772" s="56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ht="16" x14ac:dyDescent="0.2">
      <c r="B3773" s="57">
        <v>39651</v>
      </c>
      <c r="C3773" s="56">
        <v>18.510000000000002</v>
      </c>
      <c r="D3773" s="56"/>
      <c r="E3773" s="56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ht="16" x14ac:dyDescent="0.2">
      <c r="B3774" s="57">
        <v>39650</v>
      </c>
      <c r="C3774" s="56">
        <v>17.98</v>
      </c>
      <c r="D3774" s="56"/>
      <c r="E3774" s="56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ht="16" x14ac:dyDescent="0.2">
      <c r="B3775" s="57">
        <v>39647</v>
      </c>
      <c r="C3775" s="56">
        <v>18.350000000000001</v>
      </c>
      <c r="D3775" s="56"/>
      <c r="E3775" s="56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ht="16" x14ac:dyDescent="0.2">
      <c r="B3776" s="57">
        <v>39646</v>
      </c>
      <c r="C3776" s="56">
        <v>18.77</v>
      </c>
      <c r="D3776" s="56"/>
      <c r="E3776" s="56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ht="16" x14ac:dyDescent="0.2">
      <c r="B3777" s="57">
        <v>39645</v>
      </c>
      <c r="C3777" s="56">
        <v>18.059999999999999</v>
      </c>
      <c r="D3777" s="56"/>
      <c r="E3777" s="56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ht="16" x14ac:dyDescent="0.2">
      <c r="B3778" s="57">
        <v>39644</v>
      </c>
      <c r="C3778" s="56">
        <v>17.11</v>
      </c>
      <c r="D3778" s="56"/>
      <c r="E3778" s="56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ht="16" x14ac:dyDescent="0.2">
      <c r="B3779" s="57">
        <v>39643</v>
      </c>
      <c r="C3779" s="56">
        <v>18.149999999999999</v>
      </c>
      <c r="D3779" s="56"/>
      <c r="E3779" s="56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ht="16" x14ac:dyDescent="0.2">
      <c r="B3780" s="57">
        <v>39640</v>
      </c>
      <c r="C3780" s="56">
        <v>18.64</v>
      </c>
      <c r="D3780" s="56"/>
      <c r="E3780" s="56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ht="16" x14ac:dyDescent="0.2">
      <c r="B3781" s="57">
        <v>39639</v>
      </c>
      <c r="C3781" s="56">
        <v>19.309999999999999</v>
      </c>
      <c r="D3781" s="56"/>
      <c r="E3781" s="56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ht="16" x14ac:dyDescent="0.2">
      <c r="B3782" s="57">
        <v>39638</v>
      </c>
      <c r="C3782" s="56">
        <v>18.97</v>
      </c>
      <c r="D3782" s="56"/>
      <c r="E3782" s="56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ht="16" x14ac:dyDescent="0.2">
      <c r="B3783" s="57">
        <v>39637</v>
      </c>
      <c r="C3783" s="56">
        <v>19.77</v>
      </c>
      <c r="D3783" s="56"/>
      <c r="E3783" s="56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ht="16" x14ac:dyDescent="0.2">
      <c r="B3784" s="57">
        <v>39636</v>
      </c>
      <c r="C3784" s="56">
        <v>18.91</v>
      </c>
      <c r="D3784" s="56"/>
      <c r="E3784" s="56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ht="16" x14ac:dyDescent="0.2">
      <c r="B3785" s="57">
        <v>39632</v>
      </c>
      <c r="C3785" s="56">
        <v>19.52</v>
      </c>
      <c r="D3785" s="56"/>
      <c r="E3785" s="56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ht="16" x14ac:dyDescent="0.2">
      <c r="B3786" s="57">
        <v>39631</v>
      </c>
      <c r="C3786" s="56">
        <v>19.86</v>
      </c>
      <c r="D3786" s="56"/>
      <c r="E3786" s="56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ht="16" x14ac:dyDescent="0.2">
      <c r="B3787" s="57">
        <v>39630</v>
      </c>
      <c r="C3787" s="56">
        <v>20.350000000000001</v>
      </c>
      <c r="D3787" s="56"/>
      <c r="E3787" s="56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ht="16" x14ac:dyDescent="0.2">
      <c r="B3788" s="57">
        <v>39629</v>
      </c>
      <c r="C3788" s="56">
        <v>20.329999999999998</v>
      </c>
      <c r="D3788" s="56"/>
      <c r="E3788" s="56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ht="16" x14ac:dyDescent="0.2">
      <c r="B3789" s="57">
        <v>39626</v>
      </c>
      <c r="C3789" s="56">
        <v>20.72</v>
      </c>
      <c r="D3789" s="56"/>
      <c r="E3789" s="56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ht="16" x14ac:dyDescent="0.2">
      <c r="B3790" s="57">
        <v>39625</v>
      </c>
      <c r="C3790" s="56">
        <v>19.78</v>
      </c>
      <c r="D3790" s="56"/>
      <c r="E3790" s="56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ht="16" x14ac:dyDescent="0.2">
      <c r="B3791" s="57">
        <v>39624</v>
      </c>
      <c r="C3791" s="56">
        <v>20.52</v>
      </c>
      <c r="D3791" s="56"/>
      <c r="E3791" s="56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ht="16" x14ac:dyDescent="0.2">
      <c r="B3792" s="57">
        <v>39623</v>
      </c>
      <c r="C3792" s="56">
        <v>20.67</v>
      </c>
      <c r="D3792" s="56"/>
      <c r="E3792" s="56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ht="16" x14ac:dyDescent="0.2">
      <c r="B3793" s="57">
        <v>39622</v>
      </c>
      <c r="C3793" s="56">
        <v>20.27</v>
      </c>
      <c r="D3793" s="56"/>
      <c r="E3793" s="56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ht="16" x14ac:dyDescent="0.2">
      <c r="B3794" s="57">
        <v>39619</v>
      </c>
      <c r="C3794" s="56">
        <v>20.89</v>
      </c>
      <c r="D3794" s="56"/>
      <c r="E3794" s="56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ht="16" x14ac:dyDescent="0.2">
      <c r="B3795" s="57">
        <v>39618</v>
      </c>
      <c r="C3795" s="56">
        <v>21.07</v>
      </c>
      <c r="D3795" s="56"/>
      <c r="E3795" s="56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ht="16" x14ac:dyDescent="0.2">
      <c r="B3796" s="57">
        <v>39617</v>
      </c>
      <c r="C3796" s="56">
        <v>20.97</v>
      </c>
      <c r="D3796" s="56"/>
      <c r="E3796" s="56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ht="16" x14ac:dyDescent="0.2">
      <c r="B3797" s="57">
        <v>39616</v>
      </c>
      <c r="C3797" s="56">
        <v>21.17</v>
      </c>
      <c r="D3797" s="56"/>
      <c r="E3797" s="56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ht="16" x14ac:dyDescent="0.2">
      <c r="B3798" s="57">
        <v>39615</v>
      </c>
      <c r="C3798" s="56">
        <v>20.82</v>
      </c>
      <c r="D3798" s="56"/>
      <c r="E3798" s="56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ht="16" x14ac:dyDescent="0.2">
      <c r="B3799" s="57">
        <v>39612</v>
      </c>
      <c r="C3799" s="56">
        <v>20.38</v>
      </c>
      <c r="D3799" s="56"/>
      <c r="E3799" s="56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ht="16" x14ac:dyDescent="0.2">
      <c r="B3800" s="57">
        <v>39611</v>
      </c>
      <c r="C3800" s="56">
        <v>19.89</v>
      </c>
      <c r="D3800" s="56"/>
      <c r="E3800" s="56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ht="16" x14ac:dyDescent="0.2">
      <c r="B3801" s="57">
        <v>39610</v>
      </c>
      <c r="C3801" s="56">
        <v>19.440000000000001</v>
      </c>
      <c r="D3801" s="56"/>
      <c r="E3801" s="56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ht="16" x14ac:dyDescent="0.2">
      <c r="B3802" s="57">
        <v>39609</v>
      </c>
      <c r="C3802" s="56">
        <v>20.079999999999998</v>
      </c>
      <c r="D3802" s="56"/>
      <c r="E3802" s="56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ht="16" x14ac:dyDescent="0.2">
      <c r="B3803" s="57">
        <v>39608</v>
      </c>
      <c r="C3803" s="56">
        <v>20.54</v>
      </c>
      <c r="D3803" s="56"/>
      <c r="E3803" s="56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ht="16" x14ac:dyDescent="0.2">
      <c r="B3804" s="57">
        <v>39605</v>
      </c>
      <c r="C3804" s="56">
        <v>20.91</v>
      </c>
      <c r="D3804" s="56"/>
      <c r="E3804" s="56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ht="16" x14ac:dyDescent="0.2">
      <c r="B3805" s="57">
        <v>39604</v>
      </c>
      <c r="C3805" s="56">
        <v>21.81</v>
      </c>
      <c r="D3805" s="56"/>
      <c r="E3805" s="56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ht="16" x14ac:dyDescent="0.2">
      <c r="B3806" s="57">
        <v>39603</v>
      </c>
      <c r="C3806" s="56">
        <v>21.37</v>
      </c>
      <c r="D3806" s="56"/>
      <c r="E3806" s="56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ht="16" x14ac:dyDescent="0.2">
      <c r="B3807" s="57">
        <v>39602</v>
      </c>
      <c r="C3807" s="56">
        <v>21.89</v>
      </c>
      <c r="D3807" s="56"/>
      <c r="E3807" s="56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ht="16" x14ac:dyDescent="0.2">
      <c r="B3808" s="57">
        <v>39601</v>
      </c>
      <c r="C3808" s="56">
        <v>21.52</v>
      </c>
      <c r="D3808" s="56"/>
      <c r="E3808" s="56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ht="16" x14ac:dyDescent="0.2">
      <c r="B3809" s="57">
        <v>39598</v>
      </c>
      <c r="C3809" s="56">
        <v>21.59</v>
      </c>
      <c r="D3809" s="56"/>
      <c r="E3809" s="56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ht="16" x14ac:dyDescent="0.2">
      <c r="B3810" s="57">
        <v>39597</v>
      </c>
      <c r="C3810" s="56">
        <v>21.31</v>
      </c>
      <c r="D3810" s="56"/>
      <c r="E3810" s="56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ht="16" x14ac:dyDescent="0.2">
      <c r="B3811" s="57">
        <v>39596</v>
      </c>
      <c r="C3811" s="56">
        <v>20.48</v>
      </c>
      <c r="D3811" s="56"/>
      <c r="E3811" s="56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ht="16" x14ac:dyDescent="0.2">
      <c r="B3812" s="57">
        <v>39595</v>
      </c>
      <c r="C3812" s="56">
        <v>19.690000000000001</v>
      </c>
      <c r="D3812" s="56"/>
      <c r="E3812" s="56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ht="16" x14ac:dyDescent="0.2">
      <c r="B3813" s="57">
        <v>39591</v>
      </c>
      <c r="C3813" s="56">
        <v>19.09</v>
      </c>
      <c r="D3813" s="56"/>
      <c r="E3813" s="56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ht="16" x14ac:dyDescent="0.2">
      <c r="B3814" s="57">
        <v>39590</v>
      </c>
      <c r="C3814" s="56">
        <v>19.329999999999998</v>
      </c>
      <c r="D3814" s="56"/>
      <c r="E3814" s="56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ht="16" x14ac:dyDescent="0.2">
      <c r="B3815" s="57">
        <v>39589</v>
      </c>
      <c r="C3815" s="56">
        <v>20.21</v>
      </c>
      <c r="D3815" s="56"/>
      <c r="E3815" s="56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ht="16" x14ac:dyDescent="0.2">
      <c r="B3816" s="57">
        <v>39588</v>
      </c>
      <c r="C3816" s="56">
        <v>20.69</v>
      </c>
      <c r="D3816" s="56"/>
      <c r="E3816" s="56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ht="16" x14ac:dyDescent="0.2">
      <c r="B3817" s="57">
        <v>39587</v>
      </c>
      <c r="C3817" s="56">
        <v>20.83</v>
      </c>
      <c r="D3817" s="56"/>
      <c r="E3817" s="56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ht="16" x14ac:dyDescent="0.2">
      <c r="B3818" s="57">
        <v>39584</v>
      </c>
      <c r="C3818" s="56">
        <v>20.59</v>
      </c>
      <c r="D3818" s="56"/>
      <c r="E3818" s="56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ht="16" x14ac:dyDescent="0.2">
      <c r="B3819" s="57">
        <v>39583</v>
      </c>
      <c r="C3819" s="56">
        <v>20.56</v>
      </c>
      <c r="D3819" s="56"/>
      <c r="E3819" s="56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ht="16" x14ac:dyDescent="0.2">
      <c r="B3820" s="57">
        <v>39582</v>
      </c>
      <c r="C3820" s="56">
        <v>20.56</v>
      </c>
      <c r="D3820" s="56"/>
      <c r="E3820" s="56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ht="16" x14ac:dyDescent="0.2">
      <c r="B3821" s="57">
        <v>39581</v>
      </c>
      <c r="C3821" s="56">
        <v>20.6</v>
      </c>
      <c r="D3821" s="56"/>
      <c r="E3821" s="56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ht="16" x14ac:dyDescent="0.2">
      <c r="B3822" s="57">
        <v>39580</v>
      </c>
      <c r="C3822" s="56">
        <v>20.48</v>
      </c>
      <c r="D3822" s="56"/>
      <c r="E3822" s="56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ht="16" x14ac:dyDescent="0.2">
      <c r="B3823" s="57">
        <v>39577</v>
      </c>
      <c r="C3823" s="56">
        <v>20.72</v>
      </c>
      <c r="D3823" s="56"/>
      <c r="E3823" s="56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ht="16" x14ac:dyDescent="0.2">
      <c r="B3824" s="57">
        <v>39576</v>
      </c>
      <c r="C3824" s="56">
        <v>21.75</v>
      </c>
      <c r="D3824" s="56"/>
      <c r="E3824" s="56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ht="16" x14ac:dyDescent="0.2">
      <c r="B3825" s="57">
        <v>39575</v>
      </c>
      <c r="C3825" s="56">
        <v>22.13</v>
      </c>
      <c r="D3825" s="56"/>
      <c r="E3825" s="56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ht="16" x14ac:dyDescent="0.2">
      <c r="B3826" s="57">
        <v>39574</v>
      </c>
      <c r="C3826" s="56">
        <v>21.88</v>
      </c>
      <c r="D3826" s="56"/>
      <c r="E3826" s="56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ht="16" x14ac:dyDescent="0.2">
      <c r="B3827" s="57">
        <v>39573</v>
      </c>
      <c r="C3827" s="56">
        <v>21.27</v>
      </c>
      <c r="D3827" s="56"/>
      <c r="E3827" s="56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ht="16" x14ac:dyDescent="0.2">
      <c r="B3828" s="57">
        <v>39570</v>
      </c>
      <c r="C3828" s="56">
        <v>20.69</v>
      </c>
      <c r="D3828" s="56"/>
      <c r="E3828" s="56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ht="16" x14ac:dyDescent="0.2">
      <c r="B3829" s="57">
        <v>39569</v>
      </c>
      <c r="C3829" s="56">
        <v>21.35</v>
      </c>
      <c r="D3829" s="56"/>
      <c r="E3829" s="56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ht="16" x14ac:dyDescent="0.2">
      <c r="B3830" s="57">
        <v>39568</v>
      </c>
      <c r="C3830" s="56">
        <v>20.86</v>
      </c>
      <c r="D3830" s="56"/>
      <c r="E3830" s="56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ht="16" x14ac:dyDescent="0.2">
      <c r="B3831" s="57">
        <v>39567</v>
      </c>
      <c r="C3831" s="56">
        <v>20.22</v>
      </c>
      <c r="D3831" s="56"/>
      <c r="E3831" s="56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ht="16" x14ac:dyDescent="0.2">
      <c r="B3832" s="57">
        <v>39566</v>
      </c>
      <c r="C3832" s="56">
        <v>18.91</v>
      </c>
      <c r="D3832" s="56"/>
      <c r="E3832" s="56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ht="16" x14ac:dyDescent="0.2">
      <c r="B3833" s="57">
        <v>39563</v>
      </c>
      <c r="C3833" s="56">
        <v>18.78</v>
      </c>
      <c r="D3833" s="56"/>
      <c r="E3833" s="56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ht="16" x14ac:dyDescent="0.2">
      <c r="B3834" s="57">
        <v>39562</v>
      </c>
      <c r="C3834" s="56">
        <v>18.079999999999998</v>
      </c>
      <c r="D3834" s="56"/>
      <c r="E3834" s="56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ht="16" x14ac:dyDescent="0.2">
      <c r="B3835" s="57">
        <v>39561</v>
      </c>
      <c r="C3835" s="56">
        <v>17.52</v>
      </c>
      <c r="D3835" s="56"/>
      <c r="E3835" s="56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ht="16" x14ac:dyDescent="0.2">
      <c r="B3836" s="57">
        <v>39560</v>
      </c>
      <c r="C3836" s="56">
        <v>17.57</v>
      </c>
      <c r="D3836" s="56"/>
      <c r="E3836" s="56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ht="16" x14ac:dyDescent="0.2">
      <c r="B3837" s="57">
        <v>39559</v>
      </c>
      <c r="C3837" s="56">
        <v>17.739999999999998</v>
      </c>
      <c r="D3837" s="56"/>
      <c r="E3837" s="56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ht="16" x14ac:dyDescent="0.2">
      <c r="B3838" s="57">
        <v>39556</v>
      </c>
      <c r="C3838" s="56">
        <v>17.25</v>
      </c>
      <c r="D3838" s="56"/>
      <c r="E3838" s="56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ht="16" x14ac:dyDescent="0.2">
      <c r="B3839" s="57">
        <v>39555</v>
      </c>
      <c r="C3839" s="56">
        <v>16.760000000000002</v>
      </c>
      <c r="D3839" s="56"/>
      <c r="E3839" s="56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ht="16" x14ac:dyDescent="0.2">
      <c r="B3840" s="57">
        <v>39554</v>
      </c>
      <c r="C3840" s="56">
        <v>16.54</v>
      </c>
      <c r="D3840" s="56"/>
      <c r="E3840" s="56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ht="16" x14ac:dyDescent="0.2">
      <c r="B3841" s="57">
        <v>39553</v>
      </c>
      <c r="C3841" s="56">
        <v>16.09</v>
      </c>
      <c r="D3841" s="56"/>
      <c r="E3841" s="56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ht="16" x14ac:dyDescent="0.2">
      <c r="B3842" s="57">
        <v>39552</v>
      </c>
      <c r="C3842" s="56">
        <v>16.420000000000002</v>
      </c>
      <c r="D3842" s="56"/>
      <c r="E3842" s="56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ht="16" x14ac:dyDescent="0.2">
      <c r="B3843" s="57">
        <v>39549</v>
      </c>
      <c r="C3843" s="56">
        <v>16.53</v>
      </c>
      <c r="D3843" s="56"/>
      <c r="E3843" s="56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ht="16" x14ac:dyDescent="0.2">
      <c r="B3844" s="57">
        <v>39548</v>
      </c>
      <c r="C3844" s="56">
        <v>16.53</v>
      </c>
      <c r="D3844" s="56"/>
      <c r="E3844" s="56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ht="16" x14ac:dyDescent="0.2">
      <c r="B3845" s="57">
        <v>39547</v>
      </c>
      <c r="C3845" s="56">
        <v>16.45</v>
      </c>
      <c r="D3845" s="56"/>
      <c r="E3845" s="56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ht="16" x14ac:dyDescent="0.2">
      <c r="B3846" s="57">
        <v>39546</v>
      </c>
      <c r="C3846" s="56">
        <v>17.02</v>
      </c>
      <c r="D3846" s="56"/>
      <c r="E3846" s="56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ht="16" x14ac:dyDescent="0.2">
      <c r="B3847" s="57">
        <v>39545</v>
      </c>
      <c r="C3847" s="56">
        <v>16.260000000000002</v>
      </c>
      <c r="D3847" s="56"/>
      <c r="E3847" s="56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ht="16" x14ac:dyDescent="0.2">
      <c r="B3848" s="57">
        <v>39542</v>
      </c>
      <c r="C3848" s="56">
        <v>16.12</v>
      </c>
      <c r="D3848" s="56"/>
      <c r="E3848" s="56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ht="16" x14ac:dyDescent="0.2">
      <c r="B3849" s="57">
        <v>39541</v>
      </c>
      <c r="C3849" s="56">
        <v>16.38</v>
      </c>
      <c r="D3849" s="56"/>
      <c r="E3849" s="56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ht="16" x14ac:dyDescent="0.2">
      <c r="B3850" s="57">
        <v>39540</v>
      </c>
      <c r="C3850" s="56">
        <v>15.58</v>
      </c>
      <c r="D3850" s="56"/>
      <c r="E3850" s="56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ht="16" x14ac:dyDescent="0.2">
      <c r="B3851" s="57">
        <v>39539</v>
      </c>
      <c r="C3851" s="56">
        <v>15.4</v>
      </c>
      <c r="D3851" s="56"/>
      <c r="E3851" s="56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ht="16" x14ac:dyDescent="0.2">
      <c r="B3852" s="57">
        <v>39538</v>
      </c>
      <c r="C3852" s="56">
        <v>15.59</v>
      </c>
      <c r="D3852" s="56"/>
      <c r="E3852" s="56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ht="16" x14ac:dyDescent="0.2">
      <c r="B3853" s="57">
        <v>39535</v>
      </c>
      <c r="C3853" s="56">
        <v>15.86</v>
      </c>
      <c r="D3853" s="56"/>
      <c r="E3853" s="56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ht="16" x14ac:dyDescent="0.2">
      <c r="B3854" s="57">
        <v>39534</v>
      </c>
      <c r="C3854" s="56">
        <v>15.73</v>
      </c>
      <c r="D3854" s="56"/>
      <c r="E3854" s="56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ht="16" x14ac:dyDescent="0.2">
      <c r="B3855" s="57">
        <v>39533</v>
      </c>
      <c r="C3855" s="56">
        <v>15.99</v>
      </c>
      <c r="D3855" s="56"/>
      <c r="E3855" s="56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ht="16" x14ac:dyDescent="0.2">
      <c r="B3856" s="57">
        <v>39532</v>
      </c>
      <c r="C3856" s="56">
        <v>15.81</v>
      </c>
      <c r="D3856" s="56"/>
      <c r="E3856" s="56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ht="16" x14ac:dyDescent="0.2">
      <c r="B3857" s="57">
        <v>39531</v>
      </c>
      <c r="C3857" s="56">
        <v>14.93</v>
      </c>
      <c r="D3857" s="56"/>
      <c r="E3857" s="56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ht="16" x14ac:dyDescent="0.2">
      <c r="B3858" s="57">
        <v>39527</v>
      </c>
      <c r="C3858" s="56">
        <v>16.09</v>
      </c>
      <c r="D3858" s="56"/>
      <c r="E3858" s="56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ht="16" x14ac:dyDescent="0.2">
      <c r="B3859" s="57">
        <v>39526</v>
      </c>
      <c r="C3859" s="56">
        <v>14.13</v>
      </c>
      <c r="D3859" s="56"/>
      <c r="E3859" s="56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ht="16" x14ac:dyDescent="0.2">
      <c r="B3860" s="57"/>
      <c r="C3860" s="56"/>
      <c r="D3860" s="56"/>
      <c r="E3860" s="56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ht="16" x14ac:dyDescent="0.2">
      <c r="B3861" s="57"/>
      <c r="C3861" s="56"/>
      <c r="D3861" s="56"/>
      <c r="E3861" s="56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ht="16" x14ac:dyDescent="0.2">
      <c r="B3862" s="57"/>
      <c r="C3862" s="56"/>
      <c r="D3862" s="56"/>
      <c r="E3862" s="56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ht="16" x14ac:dyDescent="0.2">
      <c r="B3863" s="57"/>
      <c r="C3863" s="56"/>
      <c r="D3863" s="56"/>
      <c r="E3863" s="56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ht="16" x14ac:dyDescent="0.2">
      <c r="B3864" s="57"/>
      <c r="C3864" s="56"/>
      <c r="D3864" s="56"/>
      <c r="E3864" s="56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ht="16" x14ac:dyDescent="0.2">
      <c r="B3865" s="57"/>
      <c r="C3865" s="56"/>
      <c r="D3865" s="56"/>
      <c r="E3865" s="56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ht="16" x14ac:dyDescent="0.2">
      <c r="B3866" s="57"/>
      <c r="C3866" s="56"/>
      <c r="D3866" s="56"/>
      <c r="E3866" s="56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ht="16" x14ac:dyDescent="0.2">
      <c r="B3867" s="57"/>
      <c r="C3867" s="56"/>
      <c r="D3867" s="56"/>
      <c r="E3867" s="56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ht="16" x14ac:dyDescent="0.2">
      <c r="B3868" s="57"/>
      <c r="C3868" s="56"/>
      <c r="D3868" s="56"/>
      <c r="E3868" s="56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ht="16" x14ac:dyDescent="0.2">
      <c r="B3869" s="57"/>
      <c r="C3869" s="56"/>
      <c r="D3869" s="56"/>
      <c r="E3869" s="56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ht="16" x14ac:dyDescent="0.2">
      <c r="B3870" s="57"/>
      <c r="C3870" s="56"/>
      <c r="D3870" s="56"/>
      <c r="E3870" s="56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ht="16" x14ac:dyDescent="0.2">
      <c r="B3871" s="57"/>
      <c r="C3871" s="56"/>
      <c r="D3871" s="56"/>
      <c r="E3871" s="56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ht="16" x14ac:dyDescent="0.2">
      <c r="B3872" s="57"/>
      <c r="C3872" s="56"/>
      <c r="D3872" s="56"/>
      <c r="E3872" s="56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ht="16" x14ac:dyDescent="0.2">
      <c r="B3873" s="57"/>
      <c r="C3873" s="56"/>
      <c r="D3873" s="56"/>
      <c r="E3873" s="56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ht="16" x14ac:dyDescent="0.2">
      <c r="B3874" s="57"/>
      <c r="C3874" s="56"/>
      <c r="D3874" s="56"/>
      <c r="E3874" s="56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ht="16" x14ac:dyDescent="0.2">
      <c r="B3875" s="57"/>
      <c r="C3875" s="56"/>
      <c r="D3875" s="56"/>
      <c r="E3875" s="56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ht="16" x14ac:dyDescent="0.2">
      <c r="B3876" s="57"/>
      <c r="C3876" s="56"/>
      <c r="D3876" s="56"/>
      <c r="E3876" s="56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ht="16" x14ac:dyDescent="0.2">
      <c r="B3877" s="57"/>
      <c r="C3877" s="56"/>
      <c r="D3877" s="56"/>
      <c r="E3877" s="56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ht="16" x14ac:dyDescent="0.2">
      <c r="B3878" s="57"/>
      <c r="C3878" s="56"/>
      <c r="D3878" s="56"/>
      <c r="E3878" s="56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ht="16" x14ac:dyDescent="0.2">
      <c r="B3879" s="57"/>
      <c r="C3879" s="56"/>
      <c r="D3879" s="56"/>
      <c r="E3879" s="56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ht="16" x14ac:dyDescent="0.2">
      <c r="B3880" s="57"/>
      <c r="C3880" s="56"/>
      <c r="D3880" s="56"/>
      <c r="E3880" s="56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ht="16" x14ac:dyDescent="0.2">
      <c r="B3881" s="57"/>
      <c r="C3881" s="56"/>
      <c r="D3881" s="56"/>
      <c r="E3881" s="56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ht="16" x14ac:dyDescent="0.2">
      <c r="B3882" s="57"/>
      <c r="C3882" s="56"/>
      <c r="D3882" s="56"/>
      <c r="E3882" s="56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ht="16" x14ac:dyDescent="0.2">
      <c r="B3883" s="57"/>
      <c r="C3883" s="56"/>
      <c r="D3883" s="56"/>
      <c r="E3883" s="56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ht="16" x14ac:dyDescent="0.2">
      <c r="B3884" s="57"/>
      <c r="C3884" s="56"/>
      <c r="D3884" s="56"/>
      <c r="E3884" s="56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ht="16" x14ac:dyDescent="0.2">
      <c r="B3885" s="57"/>
      <c r="C3885" s="56"/>
      <c r="D3885" s="56"/>
      <c r="E3885" s="56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ht="16" x14ac:dyDescent="0.2">
      <c r="B3886" s="57"/>
      <c r="C3886" s="56"/>
      <c r="D3886" s="56"/>
      <c r="E3886" s="56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ht="16" x14ac:dyDescent="0.2">
      <c r="B3887" s="57"/>
      <c r="C3887" s="56"/>
      <c r="D3887" s="56"/>
      <c r="E3887" s="56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ht="16" x14ac:dyDescent="0.2">
      <c r="B3888" s="57"/>
      <c r="C3888" s="56"/>
      <c r="D3888" s="56"/>
      <c r="E3888" s="56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ht="16" x14ac:dyDescent="0.2">
      <c r="B3889" s="57"/>
      <c r="C3889" s="56"/>
      <c r="D3889" s="56"/>
      <c r="E3889" s="56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ht="16" x14ac:dyDescent="0.2">
      <c r="B3890" s="57"/>
      <c r="C3890" s="56"/>
      <c r="D3890" s="56"/>
      <c r="E3890" s="56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ht="16" x14ac:dyDescent="0.2">
      <c r="B3891" s="57"/>
      <c r="C3891" s="56"/>
      <c r="D3891" s="56"/>
      <c r="E3891" s="56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ht="16" x14ac:dyDescent="0.2">
      <c r="B3892" s="57"/>
      <c r="C3892" s="56"/>
      <c r="D3892" s="56"/>
      <c r="E3892" s="56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ht="16" x14ac:dyDescent="0.2">
      <c r="B3893" s="57"/>
      <c r="C3893" s="56"/>
      <c r="D3893" s="56"/>
      <c r="E3893" s="56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ht="16" x14ac:dyDescent="0.2">
      <c r="B3894" s="57"/>
      <c r="C3894" s="56"/>
      <c r="D3894" s="56"/>
      <c r="E3894" s="56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ht="16" x14ac:dyDescent="0.2">
      <c r="B3895" s="57"/>
      <c r="C3895" s="56"/>
      <c r="D3895" s="56"/>
      <c r="E3895" s="56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ht="16" x14ac:dyDescent="0.2">
      <c r="B3896" s="57"/>
      <c r="C3896" s="56"/>
      <c r="D3896" s="56"/>
      <c r="E3896" s="56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ht="16" x14ac:dyDescent="0.2">
      <c r="B3897" s="57"/>
      <c r="C3897" s="56"/>
      <c r="D3897" s="56"/>
      <c r="E3897" s="56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ht="16" x14ac:dyDescent="0.2">
      <c r="B3898" s="57"/>
      <c r="C3898" s="56"/>
      <c r="D3898" s="56"/>
      <c r="E3898" s="56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ht="16" x14ac:dyDescent="0.2">
      <c r="B3899" s="57"/>
      <c r="C3899" s="56"/>
      <c r="D3899" s="56"/>
      <c r="E3899" s="56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ht="16" x14ac:dyDescent="0.2">
      <c r="B3900" s="57"/>
      <c r="C3900" s="56"/>
      <c r="D3900" s="56"/>
      <c r="E3900" s="56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ht="16" x14ac:dyDescent="0.2">
      <c r="B3901" s="57"/>
      <c r="C3901" s="56"/>
      <c r="D3901" s="56"/>
      <c r="E3901" s="56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ht="16" x14ac:dyDescent="0.2">
      <c r="B3902" s="57"/>
      <c r="C3902" s="56"/>
      <c r="D3902" s="56"/>
      <c r="E3902" s="56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ht="16" x14ac:dyDescent="0.2">
      <c r="B3903" s="57"/>
      <c r="C3903" s="56"/>
      <c r="D3903" s="56"/>
      <c r="E3903" s="56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ht="16" x14ac:dyDescent="0.2">
      <c r="B3904" s="57"/>
      <c r="C3904" s="56"/>
      <c r="D3904" s="56"/>
      <c r="E3904" s="56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ht="16" x14ac:dyDescent="0.2">
      <c r="B3905" s="57"/>
      <c r="C3905" s="56"/>
      <c r="D3905" s="56"/>
      <c r="E3905" s="56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ht="16" x14ac:dyDescent="0.2">
      <c r="B3906" s="57"/>
      <c r="C3906" s="56"/>
      <c r="D3906" s="56"/>
      <c r="E3906" s="56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ht="16" x14ac:dyDescent="0.2">
      <c r="B3907" s="57"/>
      <c r="C3907" s="56"/>
      <c r="D3907" s="56"/>
      <c r="E3907" s="56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ht="16" x14ac:dyDescent="0.2">
      <c r="B3908" s="57"/>
      <c r="C3908" s="56"/>
      <c r="D3908" s="56"/>
      <c r="E3908" s="56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ht="16" x14ac:dyDescent="0.2">
      <c r="B3909" s="57"/>
      <c r="C3909" s="56"/>
      <c r="D3909" s="56"/>
      <c r="E3909" s="56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ht="16" x14ac:dyDescent="0.2">
      <c r="B3910" s="57"/>
      <c r="C3910" s="56"/>
      <c r="D3910" s="56"/>
      <c r="E3910" s="56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ht="16" x14ac:dyDescent="0.2">
      <c r="B3911" s="57"/>
      <c r="C3911" s="56"/>
      <c r="D3911" s="56"/>
      <c r="E3911" s="56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ht="16" x14ac:dyDescent="0.2">
      <c r="B3912" s="57"/>
      <c r="C3912" s="56"/>
      <c r="D3912" s="56"/>
      <c r="E3912" s="56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ht="16" x14ac:dyDescent="0.2">
      <c r="B3913" s="57"/>
      <c r="C3913" s="56"/>
      <c r="D3913" s="56"/>
      <c r="E3913" s="56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ht="16" x14ac:dyDescent="0.2">
      <c r="B3914" s="57"/>
      <c r="C3914" s="56"/>
      <c r="D3914" s="56"/>
      <c r="E3914" s="56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ht="16" x14ac:dyDescent="0.2">
      <c r="B3915" s="57"/>
      <c r="C3915" s="56"/>
      <c r="D3915" s="56"/>
      <c r="E3915" s="56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ht="16" x14ac:dyDescent="0.2">
      <c r="B3916" s="57"/>
      <c r="C3916" s="56"/>
      <c r="D3916" s="56"/>
      <c r="E3916" s="56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ht="16" x14ac:dyDescent="0.2">
      <c r="B3917" s="57"/>
      <c r="C3917" s="56"/>
      <c r="D3917" s="56"/>
      <c r="E3917" s="56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ht="16" x14ac:dyDescent="0.2">
      <c r="B3918" s="57"/>
      <c r="C3918" s="56"/>
      <c r="D3918" s="56"/>
      <c r="E3918" s="56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ht="16" x14ac:dyDescent="0.2">
      <c r="B3919" s="57"/>
      <c r="C3919" s="56"/>
      <c r="D3919" s="56"/>
      <c r="E3919" s="56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ht="16" x14ac:dyDescent="0.2">
      <c r="B3920" s="57"/>
      <c r="C3920" s="56"/>
      <c r="D3920" s="56"/>
      <c r="E3920" s="56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ht="16" x14ac:dyDescent="0.2">
      <c r="B3921" s="57"/>
      <c r="C3921" s="56"/>
      <c r="D3921" s="56"/>
      <c r="E3921" s="56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ht="16" x14ac:dyDescent="0.2">
      <c r="B3922" s="57"/>
      <c r="C3922" s="56"/>
      <c r="D3922" s="56"/>
      <c r="E3922" s="56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ht="16" x14ac:dyDescent="0.2">
      <c r="B3923" s="57"/>
      <c r="C3923" s="56"/>
      <c r="D3923" s="56"/>
      <c r="E3923" s="56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ht="16" x14ac:dyDescent="0.2">
      <c r="B3924" s="57"/>
      <c r="C3924" s="56"/>
      <c r="D3924" s="56"/>
      <c r="E3924" s="56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ht="16" x14ac:dyDescent="0.2">
      <c r="B3925" s="57"/>
      <c r="C3925" s="56"/>
      <c r="D3925" s="56"/>
      <c r="E3925" s="56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ht="16" x14ac:dyDescent="0.2">
      <c r="B3926" s="57"/>
      <c r="C3926" s="56"/>
      <c r="D3926" s="56"/>
      <c r="E3926" s="56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ht="16" x14ac:dyDescent="0.2">
      <c r="B3927" s="57"/>
      <c r="C3927" s="56"/>
      <c r="D3927" s="56"/>
      <c r="E3927" s="56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ht="16" x14ac:dyDescent="0.2">
      <c r="B3928" s="57"/>
      <c r="C3928" s="56"/>
      <c r="D3928" s="56"/>
      <c r="E3928" s="56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ht="16" x14ac:dyDescent="0.2">
      <c r="B3929" s="57"/>
      <c r="C3929" s="56"/>
      <c r="D3929" s="56"/>
      <c r="E3929" s="56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ht="16" x14ac:dyDescent="0.2">
      <c r="B3930" s="57"/>
      <c r="C3930" s="56"/>
      <c r="D3930" s="56"/>
      <c r="E3930" s="56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ht="16" x14ac:dyDescent="0.2">
      <c r="B3931" s="57"/>
      <c r="C3931" s="56"/>
      <c r="D3931" s="56"/>
      <c r="E3931" s="56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ht="16" x14ac:dyDescent="0.2">
      <c r="B3932" s="57"/>
      <c r="C3932" s="56"/>
      <c r="D3932" s="56"/>
      <c r="E3932" s="56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ht="16" x14ac:dyDescent="0.2">
      <c r="B3933" s="57"/>
      <c r="C3933" s="56"/>
      <c r="D3933" s="56"/>
      <c r="E3933" s="56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ht="16" x14ac:dyDescent="0.2">
      <c r="B3934" s="57"/>
      <c r="C3934" s="56"/>
      <c r="D3934" s="56"/>
      <c r="E3934" s="56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ht="16" x14ac:dyDescent="0.2">
      <c r="B3935" s="57"/>
      <c r="C3935" s="56"/>
      <c r="D3935" s="56"/>
      <c r="E3935" s="56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ht="16" x14ac:dyDescent="0.2">
      <c r="B3936" s="57"/>
      <c r="C3936" s="56"/>
      <c r="D3936" s="56"/>
      <c r="E3936" s="56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ht="16" x14ac:dyDescent="0.2">
      <c r="B3937" s="57"/>
      <c r="C3937" s="56"/>
      <c r="D3937" s="56"/>
      <c r="E3937" s="56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ht="16" x14ac:dyDescent="0.2">
      <c r="B3938" s="57"/>
      <c r="C3938" s="56"/>
      <c r="D3938" s="56"/>
      <c r="E3938" s="56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ht="16" x14ac:dyDescent="0.2">
      <c r="B3939" s="57"/>
      <c r="C3939" s="56"/>
      <c r="D3939" s="56"/>
      <c r="E3939" s="56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ht="16" x14ac:dyDescent="0.2">
      <c r="B3940" s="57"/>
      <c r="C3940" s="56"/>
      <c r="D3940" s="56"/>
      <c r="E3940" s="56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ht="16" x14ac:dyDescent="0.2">
      <c r="B3941" s="57"/>
      <c r="C3941" s="56"/>
      <c r="D3941" s="56"/>
      <c r="E3941" s="56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ht="16" x14ac:dyDescent="0.2">
      <c r="B3942" s="57"/>
      <c r="C3942" s="56"/>
      <c r="D3942" s="56"/>
      <c r="E3942" s="56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ht="16" x14ac:dyDescent="0.2">
      <c r="B3943" s="57"/>
      <c r="C3943" s="56"/>
      <c r="D3943" s="56"/>
      <c r="E3943" s="56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ht="16" x14ac:dyDescent="0.2">
      <c r="B3944" s="57"/>
      <c r="C3944" s="56"/>
      <c r="D3944" s="56"/>
      <c r="E3944" s="56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ht="16" x14ac:dyDescent="0.2">
      <c r="B3945" s="57"/>
      <c r="C3945" s="56"/>
      <c r="D3945" s="56"/>
      <c r="E3945" s="56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ht="16" x14ac:dyDescent="0.2">
      <c r="B3946" s="57"/>
      <c r="C3946" s="56"/>
      <c r="D3946" s="56"/>
      <c r="E3946" s="56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ht="16" x14ac:dyDescent="0.2">
      <c r="B3947" s="57"/>
      <c r="C3947" s="56"/>
      <c r="D3947" s="56"/>
      <c r="E3947" s="56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ht="16" x14ac:dyDescent="0.2">
      <c r="B3948" s="57"/>
      <c r="C3948" s="56"/>
      <c r="D3948" s="56"/>
      <c r="E3948" s="56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ht="16" x14ac:dyDescent="0.2">
      <c r="B3949" s="57"/>
      <c r="C3949" s="56"/>
      <c r="D3949" s="56"/>
      <c r="E3949" s="56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ht="16" x14ac:dyDescent="0.2">
      <c r="B3950" s="57"/>
      <c r="C3950" s="56"/>
      <c r="D3950" s="56"/>
      <c r="E3950" s="56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ht="16" x14ac:dyDescent="0.2">
      <c r="B3951" s="57"/>
      <c r="C3951" s="56"/>
      <c r="D3951" s="56"/>
      <c r="E3951" s="56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ht="16" x14ac:dyDescent="0.2">
      <c r="B3952" s="57"/>
      <c r="C3952" s="56"/>
      <c r="D3952" s="56"/>
      <c r="E3952" s="56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ht="16" x14ac:dyDescent="0.2">
      <c r="B3953" s="57"/>
      <c r="C3953" s="56"/>
      <c r="D3953" s="56"/>
      <c r="E3953" s="56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ht="16" x14ac:dyDescent="0.2">
      <c r="B3954" s="57"/>
      <c r="C3954" s="56"/>
      <c r="D3954" s="56"/>
      <c r="E3954" s="56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ht="16" x14ac:dyDescent="0.2">
      <c r="B3955" s="57"/>
      <c r="C3955" s="56"/>
      <c r="D3955" s="56"/>
      <c r="E3955" s="56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ht="16" x14ac:dyDescent="0.2">
      <c r="B3956" s="57"/>
      <c r="C3956" s="56"/>
      <c r="D3956" s="56"/>
      <c r="E3956" s="56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ht="16" x14ac:dyDescent="0.2">
      <c r="B3957" s="57"/>
      <c r="C3957" s="56"/>
      <c r="D3957" s="56"/>
      <c r="E3957" s="56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ht="16" x14ac:dyDescent="0.2">
      <c r="B3958" s="57"/>
      <c r="C3958" s="56"/>
      <c r="D3958" s="56"/>
      <c r="E3958" s="56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ht="16" x14ac:dyDescent="0.2">
      <c r="B3959" s="57"/>
      <c r="C3959" s="56"/>
      <c r="D3959" s="56"/>
      <c r="E3959" s="56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ht="16" x14ac:dyDescent="0.2">
      <c r="B3960" s="57"/>
      <c r="C3960" s="56"/>
      <c r="D3960" s="56"/>
      <c r="E3960" s="56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ht="16" x14ac:dyDescent="0.2">
      <c r="B3961" s="57"/>
      <c r="C3961" s="56"/>
      <c r="D3961" s="56"/>
      <c r="E3961" s="56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ht="16" x14ac:dyDescent="0.2">
      <c r="B3962" s="57"/>
      <c r="C3962" s="56"/>
      <c r="D3962" s="56"/>
      <c r="E3962" s="56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ht="16" x14ac:dyDescent="0.2">
      <c r="B3963" s="57"/>
      <c r="C3963" s="56"/>
      <c r="D3963" s="56"/>
      <c r="E3963" s="56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ht="16" x14ac:dyDescent="0.2">
      <c r="B3964" s="57"/>
      <c r="C3964" s="56"/>
      <c r="D3964" s="56"/>
      <c r="E3964" s="56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ht="16" x14ac:dyDescent="0.2">
      <c r="B3965" s="57"/>
      <c r="C3965" s="56"/>
      <c r="D3965" s="56"/>
      <c r="E3965" s="56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ht="16" x14ac:dyDescent="0.2">
      <c r="B3966" s="57"/>
      <c r="C3966" s="56"/>
      <c r="D3966" s="56"/>
      <c r="E3966" s="56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ht="16" x14ac:dyDescent="0.2">
      <c r="B3967" s="57"/>
      <c r="C3967" s="56"/>
      <c r="D3967" s="56"/>
      <c r="E3967" s="56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ht="16" x14ac:dyDescent="0.2">
      <c r="B3968" s="57"/>
      <c r="C3968" s="56"/>
      <c r="D3968" s="56"/>
      <c r="E3968" s="56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ht="16" x14ac:dyDescent="0.2">
      <c r="B3969" s="57"/>
      <c r="C3969" s="56"/>
      <c r="D3969" s="56"/>
      <c r="E3969" s="56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ht="16" x14ac:dyDescent="0.2">
      <c r="B3970" s="57"/>
      <c r="C3970" s="56"/>
      <c r="D3970" s="56"/>
      <c r="E3970" s="56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ht="16" x14ac:dyDescent="0.2">
      <c r="B3971" s="57"/>
      <c r="C3971" s="56"/>
      <c r="D3971" s="56"/>
      <c r="E3971" s="56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ht="16" x14ac:dyDescent="0.2">
      <c r="B3972" s="57"/>
      <c r="C3972" s="56"/>
      <c r="D3972" s="56"/>
      <c r="E3972" s="56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ht="16" x14ac:dyDescent="0.2">
      <c r="B3973" s="57"/>
      <c r="C3973" s="56"/>
      <c r="D3973" s="56"/>
      <c r="E3973" s="56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ht="16" x14ac:dyDescent="0.2">
      <c r="B3974" s="57"/>
      <c r="C3974" s="56"/>
      <c r="D3974" s="56"/>
      <c r="E3974" s="56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ht="16" x14ac:dyDescent="0.2">
      <c r="B3975" s="57"/>
      <c r="C3975" s="56"/>
      <c r="D3975" s="56"/>
      <c r="E3975" s="56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ht="16" x14ac:dyDescent="0.2">
      <c r="B3976" s="57"/>
      <c r="C3976" s="56"/>
      <c r="D3976" s="56"/>
      <c r="E3976" s="56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ht="16" x14ac:dyDescent="0.2">
      <c r="B3977" s="57"/>
      <c r="C3977" s="56"/>
      <c r="D3977" s="56"/>
      <c r="E3977" s="56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ht="16" x14ac:dyDescent="0.2">
      <c r="B3978" s="57"/>
      <c r="C3978" s="56"/>
      <c r="D3978" s="56"/>
      <c r="E3978" s="56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ht="16" x14ac:dyDescent="0.2">
      <c r="B3979" s="57"/>
      <c r="C3979" s="56"/>
      <c r="D3979" s="56"/>
      <c r="E3979" s="56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ht="16" x14ac:dyDescent="0.2">
      <c r="B3980" s="57"/>
      <c r="C3980" s="56"/>
      <c r="D3980" s="56"/>
      <c r="E3980" s="56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ht="16" x14ac:dyDescent="0.2">
      <c r="B3981" s="57"/>
      <c r="C3981" s="56"/>
      <c r="D3981" s="56"/>
      <c r="E3981" s="56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ht="16" x14ac:dyDescent="0.2">
      <c r="B3982" s="57"/>
      <c r="C3982" s="56"/>
      <c r="D3982" s="56"/>
      <c r="E3982" s="56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ht="16" x14ac:dyDescent="0.2">
      <c r="B3983" s="57"/>
      <c r="C3983" s="56"/>
      <c r="D3983" s="56"/>
      <c r="E3983" s="56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ht="16" x14ac:dyDescent="0.2">
      <c r="B3984" s="57"/>
      <c r="C3984" s="56"/>
      <c r="D3984" s="56"/>
      <c r="E3984" s="56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ht="16" x14ac:dyDescent="0.2">
      <c r="B3985" s="57"/>
      <c r="C3985" s="56"/>
      <c r="D3985" s="56"/>
      <c r="E3985" s="56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ht="16" x14ac:dyDescent="0.2">
      <c r="B3986" s="57"/>
      <c r="C3986" s="56"/>
      <c r="D3986" s="56"/>
      <c r="E3986" s="56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ht="16" x14ac:dyDescent="0.2">
      <c r="B3987" s="57"/>
      <c r="C3987" s="56"/>
      <c r="D3987" s="56"/>
      <c r="E3987" s="56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ht="16" x14ac:dyDescent="0.2">
      <c r="B3988" s="57"/>
      <c r="C3988" s="56"/>
      <c r="D3988" s="56"/>
      <c r="E3988" s="56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ht="16" x14ac:dyDescent="0.2">
      <c r="B3989" s="57"/>
      <c r="C3989" s="56"/>
      <c r="D3989" s="56"/>
      <c r="E3989" s="56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ht="16" x14ac:dyDescent="0.2">
      <c r="B3990" s="57"/>
      <c r="C3990" s="56"/>
      <c r="D3990" s="56"/>
      <c r="E3990" s="56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ht="16" x14ac:dyDescent="0.2">
      <c r="B3991" s="57"/>
      <c r="C3991" s="56"/>
      <c r="D3991" s="56"/>
      <c r="E3991" s="56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ht="16" x14ac:dyDescent="0.2">
      <c r="B3992" s="57"/>
      <c r="C3992" s="56"/>
      <c r="D3992" s="56"/>
      <c r="E3992" s="56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ht="16" x14ac:dyDescent="0.2">
      <c r="B3993" s="57"/>
      <c r="C3993" s="56"/>
      <c r="D3993" s="56"/>
      <c r="E3993" s="56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ht="16" x14ac:dyDescent="0.2">
      <c r="B3994" s="57"/>
      <c r="C3994" s="56"/>
      <c r="D3994" s="56"/>
      <c r="E3994" s="56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ht="16" x14ac:dyDescent="0.2">
      <c r="B3995" s="57"/>
      <c r="C3995" s="56"/>
      <c r="D3995" s="56"/>
      <c r="E3995" s="56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ht="16" x14ac:dyDescent="0.2">
      <c r="B3996" s="57"/>
      <c r="C3996" s="56"/>
      <c r="D3996" s="56"/>
      <c r="E3996" s="56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ht="16" x14ac:dyDescent="0.2">
      <c r="B3997" s="57"/>
      <c r="C3997" s="56"/>
      <c r="D3997" s="56"/>
      <c r="E3997" s="56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ht="16" x14ac:dyDescent="0.2">
      <c r="B3998" s="57"/>
      <c r="C3998" s="56"/>
      <c r="D3998" s="56"/>
      <c r="E3998" s="56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ht="16" x14ac:dyDescent="0.2">
      <c r="B3999" s="57"/>
      <c r="C3999" s="56"/>
      <c r="D3999" s="56"/>
      <c r="E3999" s="56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ht="16" x14ac:dyDescent="0.2">
      <c r="B4000" s="57"/>
      <c r="C4000" s="56"/>
      <c r="D4000" s="56"/>
      <c r="E4000" s="56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ht="16" x14ac:dyDescent="0.2">
      <c r="B4001" s="57"/>
      <c r="C4001" s="56"/>
      <c r="D4001" s="56"/>
      <c r="E4001" s="56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ht="16" x14ac:dyDescent="0.2">
      <c r="B4002" s="57"/>
      <c r="C4002" s="56"/>
      <c r="D4002" s="56"/>
      <c r="E4002" s="56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ht="16" x14ac:dyDescent="0.2">
      <c r="B4003" s="57"/>
      <c r="C4003" s="56"/>
      <c r="D4003" s="56"/>
      <c r="E4003" s="56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ht="16" x14ac:dyDescent="0.2">
      <c r="B4004" s="57"/>
      <c r="C4004" s="56"/>
      <c r="D4004" s="56"/>
      <c r="E4004" s="56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ht="16" x14ac:dyDescent="0.2">
      <c r="B4005" s="57"/>
      <c r="C4005" s="56"/>
      <c r="D4005" s="56"/>
      <c r="E4005" s="56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ht="16" x14ac:dyDescent="0.2">
      <c r="B4006" s="57"/>
      <c r="C4006" s="56"/>
      <c r="D4006" s="56"/>
      <c r="E4006" s="56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ht="16" x14ac:dyDescent="0.2">
      <c r="B4007" s="57"/>
      <c r="C4007" s="56"/>
      <c r="D4007" s="56"/>
      <c r="E4007" s="56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ht="16" x14ac:dyDescent="0.2">
      <c r="B4008" s="57"/>
      <c r="C4008" s="56"/>
      <c r="D4008" s="56"/>
      <c r="E4008" s="56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ht="16" x14ac:dyDescent="0.2">
      <c r="B4009" s="57"/>
      <c r="C4009" s="56"/>
      <c r="D4009" s="56"/>
      <c r="E4009" s="56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ht="16" x14ac:dyDescent="0.2">
      <c r="B4010" s="57"/>
      <c r="C4010" s="56"/>
      <c r="D4010" s="56"/>
      <c r="E4010" s="56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ht="16" x14ac:dyDescent="0.2">
      <c r="B4011" s="57"/>
      <c r="C4011" s="56"/>
      <c r="D4011" s="56"/>
      <c r="E4011" s="56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ht="16" x14ac:dyDescent="0.2">
      <c r="B4012" s="57"/>
      <c r="C4012" s="56"/>
      <c r="D4012" s="56"/>
      <c r="E4012" s="56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ht="16" x14ac:dyDescent="0.2">
      <c r="B4013" s="57"/>
      <c r="C4013" s="56"/>
      <c r="D4013" s="56"/>
      <c r="E4013" s="56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ht="16" x14ac:dyDescent="0.2">
      <c r="B4014" s="57"/>
      <c r="C4014" s="56"/>
      <c r="D4014" s="56"/>
      <c r="E4014" s="56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ht="16" x14ac:dyDescent="0.2">
      <c r="B4015" s="57"/>
      <c r="C4015" s="56"/>
      <c r="D4015" s="56"/>
      <c r="E4015" s="56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ht="16" x14ac:dyDescent="0.2">
      <c r="B4016" s="57"/>
      <c r="C4016" s="56"/>
      <c r="D4016" s="56"/>
      <c r="E4016" s="56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ht="16" x14ac:dyDescent="0.2">
      <c r="B4017" s="57"/>
      <c r="C4017" s="56"/>
      <c r="D4017" s="56"/>
      <c r="E4017" s="56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ht="16" x14ac:dyDescent="0.2">
      <c r="B4018" s="57"/>
      <c r="C4018" s="56"/>
      <c r="D4018" s="56"/>
      <c r="E4018" s="56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ht="16" x14ac:dyDescent="0.2">
      <c r="B4019" s="57"/>
      <c r="C4019" s="56"/>
      <c r="D4019" s="56"/>
      <c r="E4019" s="56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ht="16" x14ac:dyDescent="0.2">
      <c r="B4020" s="57"/>
      <c r="C4020" s="56"/>
      <c r="D4020" s="56"/>
      <c r="E4020" s="56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ht="16" x14ac:dyDescent="0.2">
      <c r="B4021" s="57"/>
      <c r="C4021" s="56"/>
      <c r="D4021" s="56"/>
      <c r="E4021" s="56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ht="16" x14ac:dyDescent="0.2">
      <c r="B4022" s="57"/>
      <c r="C4022" s="56"/>
      <c r="D4022" s="56"/>
      <c r="E4022" s="56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ht="16" x14ac:dyDescent="0.2">
      <c r="B4023" s="57"/>
      <c r="C4023" s="56"/>
      <c r="D4023" s="56"/>
      <c r="E4023" s="56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ht="16" x14ac:dyDescent="0.2">
      <c r="B4024" s="57"/>
      <c r="C4024" s="56"/>
      <c r="D4024" s="56"/>
      <c r="E4024" s="56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ht="16" x14ac:dyDescent="0.2">
      <c r="B4025" s="57"/>
      <c r="C4025" s="56"/>
      <c r="D4025" s="56"/>
      <c r="E4025" s="56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ht="16" x14ac:dyDescent="0.2">
      <c r="B4026" s="57"/>
      <c r="C4026" s="56"/>
      <c r="D4026" s="56"/>
      <c r="E4026" s="56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ht="16" x14ac:dyDescent="0.2">
      <c r="B4027" s="57"/>
      <c r="C4027" s="56"/>
      <c r="D4027" s="56"/>
      <c r="E4027" s="56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ht="16" x14ac:dyDescent="0.2">
      <c r="B4028" s="57"/>
      <c r="C4028" s="56"/>
      <c r="D4028" s="56"/>
      <c r="E4028" s="56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ht="16" x14ac:dyDescent="0.2">
      <c r="B4029" s="57"/>
      <c r="C4029" s="56"/>
      <c r="D4029" s="56"/>
      <c r="E4029" s="56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ht="16" x14ac:dyDescent="0.2">
      <c r="B4030" s="57"/>
      <c r="C4030" s="56"/>
      <c r="D4030" s="56"/>
      <c r="E4030" s="56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ht="16" x14ac:dyDescent="0.2">
      <c r="B4031" s="57"/>
      <c r="C4031" s="56"/>
      <c r="D4031" s="56"/>
      <c r="E4031" s="56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ht="16" x14ac:dyDescent="0.2">
      <c r="B4032" s="57"/>
      <c r="C4032" s="56"/>
      <c r="D4032" s="56"/>
      <c r="E4032" s="56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ht="16" x14ac:dyDescent="0.2">
      <c r="B4033" s="57"/>
      <c r="C4033" s="56"/>
      <c r="D4033" s="56"/>
      <c r="E4033" s="56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ht="16" x14ac:dyDescent="0.2">
      <c r="B4034" s="57"/>
      <c r="C4034" s="56"/>
      <c r="D4034" s="56"/>
      <c r="E4034" s="56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ht="16" x14ac:dyDescent="0.2">
      <c r="B4035" s="57"/>
      <c r="C4035" s="56"/>
      <c r="D4035" s="56"/>
      <c r="E4035" s="56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ht="16" x14ac:dyDescent="0.2">
      <c r="B4036" s="57"/>
      <c r="C4036" s="56"/>
      <c r="D4036" s="56"/>
      <c r="E4036" s="56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ht="16" x14ac:dyDescent="0.2">
      <c r="B4037" s="57"/>
      <c r="C4037" s="56"/>
      <c r="D4037" s="56"/>
      <c r="E4037" s="56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ht="16" x14ac:dyDescent="0.2">
      <c r="B4038" s="57"/>
      <c r="C4038" s="56"/>
      <c r="D4038" s="56"/>
      <c r="E4038" s="56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ht="16" x14ac:dyDescent="0.2">
      <c r="B4039" s="57"/>
      <c r="C4039" s="56"/>
      <c r="D4039" s="56"/>
      <c r="E4039" s="56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ht="16" x14ac:dyDescent="0.2">
      <c r="B4040" s="57"/>
      <c r="C4040" s="56"/>
      <c r="D4040" s="56"/>
      <c r="E4040" s="56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ht="16" x14ac:dyDescent="0.2">
      <c r="B4041" s="57"/>
      <c r="C4041" s="56"/>
      <c r="D4041" s="56"/>
      <c r="E4041" s="56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ht="16" x14ac:dyDescent="0.2">
      <c r="B4042" s="57"/>
      <c r="C4042" s="56"/>
      <c r="D4042" s="56"/>
      <c r="E4042" s="56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ht="16" x14ac:dyDescent="0.2">
      <c r="B4043" s="57"/>
      <c r="C4043" s="56"/>
      <c r="D4043" s="56"/>
      <c r="E4043" s="56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ht="16" x14ac:dyDescent="0.2">
      <c r="B4044" s="57"/>
      <c r="C4044" s="56"/>
      <c r="D4044" s="56"/>
      <c r="E4044" s="56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ht="16" x14ac:dyDescent="0.2">
      <c r="B4045" s="57"/>
      <c r="C4045" s="56"/>
      <c r="D4045" s="56"/>
      <c r="E4045" s="56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ht="16" x14ac:dyDescent="0.2">
      <c r="B4046" s="57"/>
      <c r="C4046" s="56"/>
      <c r="D4046" s="56"/>
      <c r="E4046" s="56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ht="16" x14ac:dyDescent="0.2">
      <c r="B4047" s="57"/>
      <c r="C4047" s="56"/>
      <c r="D4047" s="56"/>
      <c r="E4047" s="56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ht="16" x14ac:dyDescent="0.2">
      <c r="B4048" s="57"/>
      <c r="C4048" s="56"/>
      <c r="D4048" s="56"/>
      <c r="E4048" s="56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ht="16" x14ac:dyDescent="0.2">
      <c r="B4049" s="57"/>
      <c r="C4049" s="56"/>
      <c r="D4049" s="56"/>
      <c r="E4049" s="56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ht="16" x14ac:dyDescent="0.2">
      <c r="B4050" s="57"/>
      <c r="C4050" s="56"/>
      <c r="D4050" s="56"/>
      <c r="E4050" s="56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ht="16" x14ac:dyDescent="0.2">
      <c r="B4051" s="57"/>
      <c r="C4051" s="56"/>
      <c r="D4051" s="56"/>
      <c r="E4051" s="56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ht="16" x14ac:dyDescent="0.2">
      <c r="B4052" s="57"/>
      <c r="C4052" s="56"/>
      <c r="D4052" s="56"/>
      <c r="E4052" s="56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ht="16" x14ac:dyDescent="0.2">
      <c r="B4053" s="57"/>
      <c r="C4053" s="56"/>
      <c r="D4053" s="56"/>
      <c r="E4053" s="56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ht="16" x14ac:dyDescent="0.2">
      <c r="B4054" s="57"/>
      <c r="C4054" s="56"/>
      <c r="D4054" s="56"/>
      <c r="E4054" s="56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ht="16" x14ac:dyDescent="0.2">
      <c r="B4055" s="57"/>
      <c r="C4055" s="56"/>
      <c r="D4055" s="56"/>
      <c r="E4055" s="56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ht="16" x14ac:dyDescent="0.2">
      <c r="B4056" s="57"/>
      <c r="C4056" s="56"/>
      <c r="D4056" s="56"/>
      <c r="E4056" s="56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ht="16" x14ac:dyDescent="0.2">
      <c r="B4057" s="57"/>
      <c r="C4057" s="56"/>
      <c r="D4057" s="56"/>
      <c r="E4057" s="56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ht="16" x14ac:dyDescent="0.2">
      <c r="B4058" s="57"/>
      <c r="C4058" s="56"/>
      <c r="D4058" s="56"/>
      <c r="E4058" s="56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ht="16" x14ac:dyDescent="0.2">
      <c r="B4059" s="57"/>
      <c r="C4059" s="56"/>
      <c r="D4059" s="56"/>
      <c r="E4059" s="56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ht="16" x14ac:dyDescent="0.2">
      <c r="B4060" s="57"/>
      <c r="C4060" s="56"/>
      <c r="D4060" s="56"/>
      <c r="E4060" s="56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ht="16" x14ac:dyDescent="0.2">
      <c r="B4061" s="57"/>
      <c r="C4061" s="56"/>
      <c r="D4061" s="56"/>
      <c r="E4061" s="56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ht="16" x14ac:dyDescent="0.2">
      <c r="B4062" s="57"/>
      <c r="C4062" s="56"/>
      <c r="D4062" s="56"/>
      <c r="E4062" s="56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ht="16" x14ac:dyDescent="0.2">
      <c r="B4063" s="57"/>
      <c r="C4063" s="56"/>
      <c r="D4063" s="56"/>
      <c r="E4063" s="56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ht="16" x14ac:dyDescent="0.2">
      <c r="B4064" s="57"/>
      <c r="C4064" s="56"/>
      <c r="D4064" s="56"/>
      <c r="E4064" s="56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ht="16" x14ac:dyDescent="0.2">
      <c r="B4065" s="57"/>
      <c r="C4065" s="56"/>
      <c r="D4065" s="56"/>
      <c r="E4065" s="56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ht="16" x14ac:dyDescent="0.2">
      <c r="B4066" s="57"/>
      <c r="C4066" s="56"/>
      <c r="D4066" s="56"/>
      <c r="E4066" s="56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ht="16" x14ac:dyDescent="0.2">
      <c r="B4067" s="57"/>
      <c r="C4067" s="56"/>
      <c r="D4067" s="56"/>
      <c r="E4067" s="56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ht="16" x14ac:dyDescent="0.2">
      <c r="B4068" s="57"/>
      <c r="C4068" s="56"/>
      <c r="D4068" s="56"/>
      <c r="E4068" s="56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ht="16" x14ac:dyDescent="0.2">
      <c r="B4069" s="57"/>
      <c r="C4069" s="56"/>
      <c r="D4069" s="56"/>
      <c r="E4069" s="56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ht="16" x14ac:dyDescent="0.2">
      <c r="B4070" s="57"/>
      <c r="C4070" s="56"/>
      <c r="D4070" s="56"/>
      <c r="E4070" s="56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ht="16" x14ac:dyDescent="0.2">
      <c r="B4071" s="57"/>
      <c r="C4071" s="56"/>
      <c r="D4071" s="56"/>
      <c r="E4071" s="56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ht="16" x14ac:dyDescent="0.2">
      <c r="B4072" s="57"/>
      <c r="C4072" s="56"/>
      <c r="D4072" s="56"/>
      <c r="E4072" s="56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ht="16" x14ac:dyDescent="0.2">
      <c r="B4073" s="57"/>
      <c r="C4073" s="56"/>
      <c r="D4073" s="56"/>
      <c r="E4073" s="56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ht="16" x14ac:dyDescent="0.2">
      <c r="B4074" s="57"/>
      <c r="C4074" s="56"/>
      <c r="D4074" s="56"/>
      <c r="E4074" s="56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ht="16" x14ac:dyDescent="0.2">
      <c r="B4075" s="57"/>
      <c r="C4075" s="56"/>
      <c r="D4075" s="56"/>
      <c r="E4075" s="56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ht="16" x14ac:dyDescent="0.2">
      <c r="B4076" s="57"/>
      <c r="C4076" s="56"/>
      <c r="D4076" s="56"/>
      <c r="E4076" s="56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ht="16" x14ac:dyDescent="0.2">
      <c r="B4077" s="57"/>
      <c r="C4077" s="56"/>
      <c r="D4077" s="56"/>
      <c r="E4077" s="56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ht="16" x14ac:dyDescent="0.2">
      <c r="B4078" s="57"/>
      <c r="C4078" s="56"/>
      <c r="D4078" s="56"/>
      <c r="E4078" s="56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ht="16" x14ac:dyDescent="0.2">
      <c r="B4079" s="57"/>
      <c r="C4079" s="56"/>
      <c r="D4079" s="56"/>
      <c r="E4079" s="56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ht="16" x14ac:dyDescent="0.2">
      <c r="B4080" s="57"/>
      <c r="C4080" s="56"/>
      <c r="D4080" s="56"/>
      <c r="E4080" s="56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ht="16" x14ac:dyDescent="0.2">
      <c r="B4081" s="57"/>
      <c r="C4081" s="56"/>
      <c r="D4081" s="56"/>
      <c r="E4081" s="56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ht="16" x14ac:dyDescent="0.2">
      <c r="B4082" s="57"/>
      <c r="C4082" s="56"/>
      <c r="D4082" s="56"/>
      <c r="E4082" s="56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ht="16" x14ac:dyDescent="0.2">
      <c r="B4083" s="57"/>
      <c r="C4083" s="56"/>
      <c r="D4083" s="56"/>
      <c r="E4083" s="56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ht="16" x14ac:dyDescent="0.2">
      <c r="B4084" s="57"/>
      <c r="C4084" s="56"/>
      <c r="D4084" s="56"/>
      <c r="E4084" s="56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ht="16" x14ac:dyDescent="0.2">
      <c r="B4085" s="57"/>
      <c r="C4085" s="56"/>
      <c r="D4085" s="56"/>
      <c r="E4085" s="56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ht="16" x14ac:dyDescent="0.2">
      <c r="B4086" s="57"/>
      <c r="C4086" s="56"/>
      <c r="D4086" s="56"/>
      <c r="E4086" s="56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ht="16" x14ac:dyDescent="0.2">
      <c r="B4087" s="57"/>
      <c r="C4087" s="56"/>
      <c r="D4087" s="56"/>
      <c r="E4087" s="56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ht="16" x14ac:dyDescent="0.2">
      <c r="B4088" s="57"/>
      <c r="C4088" s="56"/>
      <c r="D4088" s="56"/>
      <c r="E4088" s="56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ht="16" x14ac:dyDescent="0.2">
      <c r="B4089" s="57"/>
      <c r="C4089" s="56"/>
      <c r="D4089" s="56"/>
      <c r="E4089" s="56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ht="16" x14ac:dyDescent="0.2">
      <c r="B4090" s="57"/>
      <c r="C4090" s="56"/>
      <c r="D4090" s="56"/>
      <c r="E4090" s="56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ht="16" x14ac:dyDescent="0.2">
      <c r="B4091" s="57"/>
      <c r="C4091" s="56"/>
      <c r="D4091" s="56"/>
      <c r="E4091" s="56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ht="16" x14ac:dyDescent="0.2">
      <c r="B4092" s="57"/>
      <c r="C4092" s="56"/>
      <c r="D4092" s="56"/>
      <c r="E4092" s="56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ht="16" x14ac:dyDescent="0.2">
      <c r="B4093" s="57"/>
      <c r="C4093" s="56"/>
      <c r="D4093" s="56"/>
      <c r="E4093" s="56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ht="16" x14ac:dyDescent="0.2">
      <c r="B4094" s="57"/>
      <c r="C4094" s="56"/>
      <c r="D4094" s="56"/>
      <c r="E4094" s="56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ht="16" x14ac:dyDescent="0.2">
      <c r="B4095" s="57"/>
      <c r="C4095" s="56"/>
      <c r="D4095" s="56"/>
      <c r="E4095" s="56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ht="16" x14ac:dyDescent="0.2">
      <c r="B4096" s="57"/>
      <c r="C4096" s="56"/>
      <c r="D4096" s="56"/>
      <c r="E4096" s="56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ht="16" x14ac:dyDescent="0.2">
      <c r="B4097" s="57"/>
      <c r="C4097" s="56"/>
      <c r="D4097" s="56"/>
      <c r="E4097" s="56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ht="16" x14ac:dyDescent="0.2">
      <c r="B4098" s="57"/>
      <c r="C4098" s="56"/>
      <c r="D4098" s="56"/>
      <c r="E4098" s="56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ht="16" x14ac:dyDescent="0.2">
      <c r="B4099" s="57"/>
      <c r="C4099" s="56"/>
      <c r="D4099" s="56"/>
      <c r="E4099" s="56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ht="16" x14ac:dyDescent="0.2">
      <c r="B4100" s="57"/>
      <c r="C4100" s="56"/>
      <c r="D4100" s="56"/>
      <c r="E4100" s="56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ht="16" x14ac:dyDescent="0.2">
      <c r="B4101" s="57"/>
      <c r="C4101" s="56"/>
      <c r="D4101" s="56"/>
      <c r="E4101" s="56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ht="16" x14ac:dyDescent="0.2">
      <c r="B4102" s="57"/>
      <c r="C4102" s="56"/>
      <c r="D4102" s="56"/>
      <c r="E4102" s="56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ht="16" x14ac:dyDescent="0.2">
      <c r="B4103" s="57"/>
      <c r="C4103" s="56"/>
      <c r="D4103" s="56"/>
      <c r="E4103" s="56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ht="16" x14ac:dyDescent="0.2">
      <c r="B4104" s="57"/>
      <c r="C4104" s="56"/>
      <c r="D4104" s="56"/>
      <c r="E4104" s="56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ht="16" x14ac:dyDescent="0.2">
      <c r="B4105" s="57"/>
      <c r="C4105" s="56"/>
      <c r="D4105" s="56"/>
      <c r="E4105" s="56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ht="16" x14ac:dyDescent="0.2">
      <c r="B4106" s="57"/>
      <c r="C4106" s="56"/>
      <c r="D4106" s="56"/>
      <c r="E4106" s="56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ht="16" x14ac:dyDescent="0.2">
      <c r="B4107" s="57"/>
      <c r="C4107" s="56"/>
      <c r="D4107" s="56"/>
      <c r="E4107" s="56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ht="16" x14ac:dyDescent="0.2">
      <c r="B4108" s="57"/>
      <c r="C4108" s="56"/>
      <c r="D4108" s="56"/>
      <c r="E4108" s="56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ht="16" x14ac:dyDescent="0.2">
      <c r="B4109" s="57"/>
      <c r="C4109" s="56"/>
      <c r="D4109" s="56"/>
      <c r="E4109" s="56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ht="16" x14ac:dyDescent="0.2">
      <c r="B4110" s="57"/>
      <c r="C4110" s="56"/>
      <c r="D4110" s="56"/>
      <c r="E4110" s="56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ht="16" x14ac:dyDescent="0.2">
      <c r="B4111" s="57"/>
      <c r="C4111" s="56"/>
      <c r="D4111" s="56"/>
      <c r="E4111" s="56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ht="16" x14ac:dyDescent="0.2">
      <c r="B4112" s="57"/>
      <c r="C4112" s="56"/>
      <c r="D4112" s="56"/>
      <c r="E4112" s="56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ht="16" x14ac:dyDescent="0.2">
      <c r="B4113" s="57"/>
      <c r="C4113" s="56"/>
      <c r="D4113" s="56"/>
      <c r="E4113" s="56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ht="16" x14ac:dyDescent="0.2">
      <c r="B4114" s="57"/>
      <c r="C4114" s="56"/>
      <c r="D4114" s="56"/>
      <c r="E4114" s="56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ht="16" x14ac:dyDescent="0.2">
      <c r="B4115" s="57"/>
      <c r="C4115" s="56"/>
      <c r="D4115" s="56"/>
      <c r="E4115" s="56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ht="16" x14ac:dyDescent="0.2">
      <c r="B4116" s="57"/>
      <c r="C4116" s="56"/>
      <c r="D4116" s="56"/>
      <c r="E4116" s="56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ht="16" x14ac:dyDescent="0.2">
      <c r="B4117" s="57"/>
      <c r="C4117" s="56"/>
      <c r="D4117" s="56"/>
      <c r="E4117" s="56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ht="16" x14ac:dyDescent="0.2">
      <c r="B4118" s="57"/>
      <c r="C4118" s="56"/>
      <c r="D4118" s="56"/>
      <c r="E4118" s="56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ht="16" x14ac:dyDescent="0.2">
      <c r="B4119" s="57"/>
      <c r="C4119" s="56"/>
      <c r="D4119" s="56"/>
      <c r="E4119" s="56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ht="16" x14ac:dyDescent="0.2">
      <c r="B4120" s="57"/>
      <c r="C4120" s="56"/>
      <c r="D4120" s="56"/>
      <c r="E4120" s="56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ht="16" x14ac:dyDescent="0.2">
      <c r="B4121" s="57"/>
      <c r="C4121" s="56"/>
      <c r="D4121" s="56"/>
      <c r="E4121" s="56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ht="16" x14ac:dyDescent="0.2">
      <c r="B4122" s="57"/>
      <c r="C4122" s="56"/>
      <c r="D4122" s="56"/>
      <c r="E4122" s="56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ht="16" x14ac:dyDescent="0.2">
      <c r="B4123" s="57"/>
      <c r="C4123" s="56"/>
      <c r="D4123" s="56"/>
      <c r="E4123" s="56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ht="16" x14ac:dyDescent="0.2">
      <c r="B4124" s="57"/>
      <c r="C4124" s="56"/>
      <c r="D4124" s="56"/>
      <c r="E4124" s="56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ht="16" x14ac:dyDescent="0.2">
      <c r="B4125" s="57"/>
      <c r="C4125" s="56"/>
      <c r="D4125" s="56"/>
      <c r="E4125" s="56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ht="16" x14ac:dyDescent="0.2">
      <c r="B4126" s="57"/>
      <c r="C4126" s="56"/>
      <c r="D4126" s="56"/>
      <c r="E4126" s="56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ht="16" x14ac:dyDescent="0.2">
      <c r="B4127" s="57"/>
      <c r="C4127" s="56"/>
      <c r="D4127" s="56"/>
      <c r="E4127" s="56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ht="16" x14ac:dyDescent="0.2">
      <c r="B4128" s="57"/>
      <c r="C4128" s="56"/>
      <c r="D4128" s="56"/>
      <c r="E4128" s="56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ht="16" x14ac:dyDescent="0.2">
      <c r="B4129" s="57"/>
      <c r="C4129" s="56"/>
      <c r="D4129" s="56"/>
      <c r="E4129" s="56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ht="16" x14ac:dyDescent="0.2">
      <c r="B4130" s="57"/>
      <c r="C4130" s="56"/>
      <c r="D4130" s="56"/>
      <c r="E4130" s="56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ht="16" x14ac:dyDescent="0.2">
      <c r="B4131" s="57"/>
      <c r="C4131" s="56"/>
      <c r="D4131" s="56"/>
      <c r="E4131" s="56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ht="16" x14ac:dyDescent="0.2">
      <c r="B4132" s="57"/>
      <c r="C4132" s="56"/>
      <c r="D4132" s="56"/>
      <c r="E4132" s="56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ht="16" x14ac:dyDescent="0.2">
      <c r="B4133" s="57"/>
      <c r="C4133" s="56"/>
      <c r="D4133" s="56"/>
      <c r="E4133" s="56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ht="16" x14ac:dyDescent="0.2">
      <c r="B4134" s="57"/>
      <c r="C4134" s="56"/>
      <c r="D4134" s="56"/>
      <c r="E4134" s="56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ht="16" x14ac:dyDescent="0.2">
      <c r="B4135" s="57"/>
      <c r="C4135" s="56"/>
      <c r="D4135" s="56"/>
      <c r="E4135" s="56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ht="16" x14ac:dyDescent="0.2">
      <c r="B4136" s="57"/>
      <c r="C4136" s="56"/>
      <c r="D4136" s="56"/>
      <c r="E4136" s="56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ht="16" x14ac:dyDescent="0.2">
      <c r="B4137" s="57"/>
      <c r="C4137" s="56"/>
      <c r="D4137" s="56"/>
      <c r="E4137" s="56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ht="16" x14ac:dyDescent="0.2">
      <c r="B4138" s="57"/>
      <c r="C4138" s="56"/>
      <c r="D4138" s="56"/>
      <c r="E4138" s="56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ht="16" x14ac:dyDescent="0.2">
      <c r="B4139" s="57"/>
      <c r="C4139" s="56"/>
      <c r="D4139" s="56"/>
      <c r="E4139" s="56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ht="16" x14ac:dyDescent="0.2">
      <c r="B4140" s="57"/>
      <c r="C4140" s="56"/>
      <c r="D4140" s="56"/>
      <c r="E4140" s="56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ht="16" x14ac:dyDescent="0.2">
      <c r="B4141" s="57"/>
      <c r="C4141" s="56"/>
      <c r="D4141" s="56"/>
      <c r="E4141" s="56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ht="16" x14ac:dyDescent="0.2">
      <c r="B4142" s="57"/>
      <c r="C4142" s="56"/>
      <c r="D4142" s="56"/>
      <c r="E4142" s="56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ht="16" x14ac:dyDescent="0.2">
      <c r="B4143" s="57"/>
      <c r="C4143" s="56"/>
      <c r="D4143" s="56"/>
      <c r="E4143" s="56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ht="16" x14ac:dyDescent="0.2">
      <c r="B4144" s="57"/>
      <c r="C4144" s="56"/>
      <c r="D4144" s="56"/>
      <c r="E4144" s="56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ht="16" x14ac:dyDescent="0.2">
      <c r="B4145" s="57"/>
      <c r="C4145" s="56"/>
      <c r="D4145" s="56"/>
      <c r="E4145" s="56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ht="16" x14ac:dyDescent="0.2">
      <c r="B4146" s="57"/>
      <c r="C4146" s="56"/>
      <c r="D4146" s="56"/>
      <c r="E4146" s="56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ht="16" x14ac:dyDescent="0.2">
      <c r="B4147" s="57"/>
      <c r="C4147" s="56"/>
      <c r="D4147" s="56"/>
      <c r="E4147" s="56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ht="16" x14ac:dyDescent="0.2">
      <c r="B4148" s="57"/>
      <c r="C4148" s="56"/>
      <c r="D4148" s="56"/>
      <c r="E4148" s="56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ht="16" x14ac:dyDescent="0.2">
      <c r="B4149" s="57"/>
      <c r="C4149" s="56"/>
      <c r="D4149" s="56"/>
      <c r="E4149" s="56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ht="16" x14ac:dyDescent="0.2">
      <c r="B4150" s="57"/>
      <c r="C4150" s="56"/>
      <c r="D4150" s="56"/>
      <c r="E4150" s="56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ht="16" x14ac:dyDescent="0.2">
      <c r="B4151" s="57"/>
      <c r="C4151" s="56"/>
      <c r="D4151" s="56"/>
      <c r="E4151" s="56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ht="16" x14ac:dyDescent="0.2">
      <c r="B4152" s="57"/>
      <c r="C4152" s="56"/>
      <c r="D4152" s="56"/>
      <c r="E4152" s="56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ht="16" x14ac:dyDescent="0.2">
      <c r="B4153" s="57"/>
      <c r="C4153" s="56"/>
      <c r="D4153" s="56"/>
      <c r="E4153" s="56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ht="16" x14ac:dyDescent="0.2">
      <c r="B4154" s="57"/>
      <c r="C4154" s="56"/>
      <c r="D4154" s="56"/>
      <c r="E4154" s="56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ht="16" x14ac:dyDescent="0.2">
      <c r="B4155" s="57"/>
      <c r="C4155" s="56"/>
      <c r="D4155" s="56"/>
      <c r="E4155" s="56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ht="16" x14ac:dyDescent="0.2">
      <c r="B4156" s="57"/>
      <c r="C4156" s="56"/>
      <c r="D4156" s="56"/>
      <c r="E4156" s="56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ht="16" x14ac:dyDescent="0.2">
      <c r="B4157" s="57"/>
      <c r="C4157" s="56"/>
      <c r="D4157" s="56"/>
      <c r="E4157" s="56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ht="16" x14ac:dyDescent="0.2">
      <c r="B4158" s="57"/>
      <c r="C4158" s="56"/>
      <c r="D4158" s="56"/>
      <c r="E4158" s="56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ht="16" x14ac:dyDescent="0.2">
      <c r="B4159" s="57"/>
      <c r="C4159" s="56"/>
      <c r="D4159" s="56"/>
      <c r="E4159" s="56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ht="16" x14ac:dyDescent="0.2">
      <c r="B4160" s="57"/>
      <c r="C4160" s="56"/>
      <c r="D4160" s="56"/>
      <c r="E4160" s="56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ht="16" x14ac:dyDescent="0.2">
      <c r="B4161" s="57"/>
      <c r="C4161" s="56"/>
      <c r="D4161" s="56"/>
      <c r="E4161" s="56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ht="16" x14ac:dyDescent="0.2">
      <c r="B4162" s="57"/>
      <c r="C4162" s="56"/>
      <c r="D4162" s="56"/>
      <c r="E4162" s="56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ht="16" x14ac:dyDescent="0.2">
      <c r="B4163" s="57"/>
      <c r="C4163" s="56"/>
      <c r="D4163" s="56"/>
      <c r="E4163" s="56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ht="16" x14ac:dyDescent="0.2">
      <c r="B4164" s="57"/>
      <c r="C4164" s="56"/>
      <c r="D4164" s="56"/>
      <c r="E4164" s="56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ht="16" x14ac:dyDescent="0.2">
      <c r="B4165" s="57"/>
      <c r="C4165" s="56"/>
      <c r="D4165" s="56"/>
      <c r="E4165" s="56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ht="16" x14ac:dyDescent="0.2">
      <c r="B4166" s="57"/>
      <c r="C4166" s="56"/>
      <c r="D4166" s="56"/>
      <c r="E4166" s="56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ht="16" x14ac:dyDescent="0.2">
      <c r="B4167" s="57"/>
      <c r="C4167" s="56"/>
      <c r="D4167" s="56"/>
      <c r="E4167" s="56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ht="16" x14ac:dyDescent="0.2">
      <c r="B4168" s="57"/>
      <c r="C4168" s="56"/>
      <c r="D4168" s="56"/>
      <c r="E4168" s="56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ht="16" x14ac:dyDescent="0.2">
      <c r="B4169" s="57"/>
      <c r="C4169" s="56"/>
      <c r="D4169" s="56"/>
      <c r="E4169" s="56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ht="16" x14ac:dyDescent="0.2">
      <c r="B4170" s="57"/>
      <c r="C4170" s="56"/>
      <c r="D4170" s="56"/>
      <c r="E4170" s="56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ht="16" x14ac:dyDescent="0.2">
      <c r="B4171" s="57"/>
      <c r="C4171" s="56"/>
      <c r="D4171" s="56"/>
      <c r="E4171" s="56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ht="16" x14ac:dyDescent="0.2">
      <c r="B4172" s="57"/>
      <c r="C4172" s="56"/>
      <c r="D4172" s="56"/>
      <c r="E4172" s="56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ht="16" x14ac:dyDescent="0.2">
      <c r="B4173" s="57"/>
      <c r="C4173" s="56"/>
      <c r="D4173" s="56"/>
      <c r="E4173" s="56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ht="16" x14ac:dyDescent="0.2">
      <c r="B4174" s="57"/>
      <c r="C4174" s="56"/>
      <c r="D4174" s="56"/>
      <c r="E4174" s="56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ht="16" x14ac:dyDescent="0.2">
      <c r="B4175" s="57"/>
      <c r="C4175" s="56"/>
      <c r="D4175" s="56"/>
      <c r="E4175" s="56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ht="16" x14ac:dyDescent="0.2">
      <c r="B4176" s="57"/>
      <c r="C4176" s="56"/>
      <c r="D4176" s="56"/>
      <c r="E4176" s="56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ht="16" x14ac:dyDescent="0.2">
      <c r="B4177" s="57"/>
      <c r="C4177" s="56"/>
      <c r="D4177" s="56"/>
      <c r="E4177" s="56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ht="16" x14ac:dyDescent="0.2">
      <c r="B4178" s="57"/>
      <c r="C4178" s="56"/>
      <c r="D4178" s="56"/>
      <c r="E4178" s="56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ht="16" x14ac:dyDescent="0.2">
      <c r="B4179" s="57"/>
      <c r="C4179" s="56"/>
      <c r="D4179" s="56"/>
      <c r="E4179" s="56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ht="16" x14ac:dyDescent="0.2">
      <c r="B4180" s="57"/>
      <c r="C4180" s="56"/>
      <c r="D4180" s="56"/>
      <c r="E4180" s="56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ht="16" x14ac:dyDescent="0.2">
      <c r="B4181" s="57"/>
      <c r="C4181" s="56"/>
      <c r="D4181" s="56"/>
      <c r="E4181" s="56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ht="16" x14ac:dyDescent="0.2">
      <c r="B4182" s="57"/>
      <c r="C4182" s="56"/>
      <c r="D4182" s="56"/>
      <c r="E4182" s="56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ht="16" x14ac:dyDescent="0.2">
      <c r="B4183" s="57"/>
      <c r="C4183" s="56"/>
      <c r="D4183" s="56"/>
      <c r="E4183" s="56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ht="16" x14ac:dyDescent="0.2">
      <c r="B4184" s="57"/>
      <c r="C4184" s="56"/>
      <c r="D4184" s="56"/>
      <c r="E4184" s="56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ht="16" x14ac:dyDescent="0.2">
      <c r="B4185" s="57"/>
      <c r="C4185" s="56"/>
      <c r="D4185" s="56"/>
      <c r="E4185" s="56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ht="16" x14ac:dyDescent="0.2">
      <c r="B4186" s="57"/>
      <c r="C4186" s="56"/>
      <c r="D4186" s="56"/>
      <c r="E4186" s="56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ht="16" x14ac:dyDescent="0.2">
      <c r="B4187" s="57"/>
      <c r="C4187" s="56"/>
      <c r="D4187" s="56"/>
      <c r="E4187" s="56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ht="16" x14ac:dyDescent="0.2">
      <c r="B4188" s="57"/>
      <c r="C4188" s="56"/>
      <c r="D4188" s="56"/>
      <c r="E4188" s="56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ht="16" x14ac:dyDescent="0.2">
      <c r="B4189" s="57"/>
      <c r="C4189" s="56"/>
      <c r="D4189" s="56"/>
      <c r="E4189" s="56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ht="16" x14ac:dyDescent="0.2">
      <c r="B4190" s="57"/>
      <c r="C4190" s="56"/>
      <c r="D4190" s="56"/>
      <c r="E4190" s="56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ht="16" x14ac:dyDescent="0.2">
      <c r="B4191" s="57"/>
      <c r="C4191" s="56"/>
      <c r="D4191" s="56"/>
      <c r="E4191" s="56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ht="16" x14ac:dyDescent="0.2">
      <c r="B4192" s="57"/>
      <c r="C4192" s="56"/>
      <c r="D4192" s="56"/>
      <c r="E4192" s="56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ht="16" x14ac:dyDescent="0.2">
      <c r="B4193" s="57"/>
      <c r="C4193" s="56"/>
      <c r="D4193" s="56"/>
      <c r="E4193" s="56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ht="16" x14ac:dyDescent="0.2">
      <c r="B4194" s="57"/>
      <c r="C4194" s="56"/>
      <c r="D4194" s="56"/>
      <c r="E4194" s="56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ht="16" x14ac:dyDescent="0.2">
      <c r="B4195" s="57"/>
      <c r="C4195" s="56"/>
      <c r="D4195" s="56"/>
      <c r="E4195" s="56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ht="16" x14ac:dyDescent="0.2">
      <c r="B4196" s="57"/>
      <c r="C4196" s="56"/>
      <c r="D4196" s="56"/>
      <c r="E4196" s="56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ht="16" x14ac:dyDescent="0.2">
      <c r="B4197" s="57"/>
      <c r="C4197" s="56"/>
      <c r="D4197" s="56"/>
      <c r="E4197" s="56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ht="16" x14ac:dyDescent="0.2">
      <c r="B4198" s="57"/>
      <c r="C4198" s="56"/>
      <c r="D4198" s="56"/>
      <c r="E4198" s="56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ht="16" x14ac:dyDescent="0.2">
      <c r="B4199" s="57"/>
      <c r="C4199" s="56"/>
      <c r="D4199" s="56"/>
      <c r="E4199" s="56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ht="16" x14ac:dyDescent="0.2">
      <c r="B4200" s="57"/>
      <c r="C4200" s="56"/>
      <c r="D4200" s="56"/>
      <c r="E4200" s="56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ht="16" x14ac:dyDescent="0.2">
      <c r="B4201" s="57"/>
      <c r="C4201" s="56"/>
      <c r="D4201" s="56"/>
      <c r="E4201" s="56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ht="16" x14ac:dyDescent="0.2">
      <c r="B4202" s="57"/>
      <c r="C4202" s="56"/>
      <c r="D4202" s="56"/>
      <c r="E4202" s="56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ht="16" x14ac:dyDescent="0.2">
      <c r="B4203" s="57"/>
      <c r="C4203" s="56"/>
      <c r="D4203" s="56"/>
      <c r="E4203" s="56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ht="16" x14ac:dyDescent="0.2">
      <c r="B4204" s="57"/>
      <c r="C4204" s="56"/>
      <c r="D4204" s="56"/>
      <c r="E4204" s="56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ht="16" x14ac:dyDescent="0.2">
      <c r="B4205" s="57"/>
      <c r="C4205" s="56"/>
      <c r="D4205" s="56"/>
      <c r="E4205" s="56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ht="16" x14ac:dyDescent="0.2">
      <c r="B4206" s="57"/>
      <c r="C4206" s="56"/>
      <c r="D4206" s="56"/>
      <c r="E4206" s="56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ht="16" x14ac:dyDescent="0.2">
      <c r="B4207" s="57"/>
      <c r="C4207" s="56"/>
      <c r="D4207" s="56"/>
      <c r="E4207" s="56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ht="16" x14ac:dyDescent="0.2">
      <c r="B4208" s="57"/>
      <c r="C4208" s="56"/>
      <c r="D4208" s="56"/>
      <c r="E4208" s="56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ht="16" x14ac:dyDescent="0.2">
      <c r="B4209" s="57"/>
      <c r="C4209" s="56"/>
      <c r="D4209" s="56"/>
      <c r="E4209" s="56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ht="16" x14ac:dyDescent="0.2">
      <c r="B4210" s="57"/>
      <c r="C4210" s="56"/>
      <c r="D4210" s="56"/>
      <c r="E4210" s="56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ht="16" x14ac:dyDescent="0.2">
      <c r="B4211" s="57"/>
      <c r="C4211" s="56"/>
      <c r="D4211" s="56"/>
      <c r="E4211" s="56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ht="16" x14ac:dyDescent="0.2">
      <c r="B4212" s="57"/>
      <c r="C4212" s="56"/>
      <c r="D4212" s="56"/>
      <c r="E4212" s="56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ht="16" x14ac:dyDescent="0.2">
      <c r="B4213" s="57"/>
      <c r="C4213" s="56"/>
      <c r="D4213" s="56"/>
      <c r="E4213" s="56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ht="16" x14ac:dyDescent="0.2">
      <c r="B4214" s="57"/>
      <c r="C4214" s="56"/>
      <c r="D4214" s="56"/>
      <c r="E4214" s="56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ht="16" x14ac:dyDescent="0.2">
      <c r="B4215" s="57"/>
      <c r="C4215" s="56"/>
      <c r="D4215" s="56"/>
      <c r="E4215" s="56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ht="16" x14ac:dyDescent="0.2">
      <c r="B4216" s="57"/>
      <c r="C4216" s="56"/>
      <c r="D4216" s="56"/>
      <c r="E4216" s="56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ht="16" x14ac:dyDescent="0.2">
      <c r="B4217" s="57"/>
      <c r="C4217" s="56"/>
      <c r="D4217" s="56"/>
      <c r="E4217" s="56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ht="16" x14ac:dyDescent="0.2">
      <c r="B4218" s="57"/>
      <c r="C4218" s="56"/>
      <c r="D4218" s="56"/>
      <c r="E4218" s="56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ht="16" x14ac:dyDescent="0.2">
      <c r="B4219" s="57"/>
      <c r="C4219" s="56"/>
      <c r="D4219" s="56"/>
      <c r="E4219" s="56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ht="16" x14ac:dyDescent="0.2">
      <c r="B4220" s="57"/>
      <c r="C4220" s="56"/>
      <c r="D4220" s="56"/>
      <c r="E4220" s="56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ht="16" x14ac:dyDescent="0.2">
      <c r="B4221" s="57"/>
      <c r="C4221" s="56"/>
      <c r="D4221" s="56"/>
      <c r="E4221" s="56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ht="16" x14ac:dyDescent="0.2">
      <c r="B4222" s="57"/>
      <c r="C4222" s="56"/>
      <c r="D4222" s="56"/>
      <c r="E4222" s="56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ht="16" x14ac:dyDescent="0.2">
      <c r="B4223" s="57"/>
      <c r="C4223" s="56"/>
      <c r="D4223" s="56"/>
      <c r="E4223" s="56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ht="16" x14ac:dyDescent="0.2">
      <c r="B4224" s="57"/>
      <c r="C4224" s="56"/>
      <c r="D4224" s="56"/>
      <c r="E4224" s="56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ht="16" x14ac:dyDescent="0.2">
      <c r="B4225" s="57"/>
      <c r="C4225" s="56"/>
      <c r="D4225" s="56"/>
      <c r="E4225" s="56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ht="16" x14ac:dyDescent="0.2">
      <c r="B4226" s="57"/>
      <c r="C4226" s="56"/>
      <c r="D4226" s="56"/>
      <c r="E4226" s="56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ht="16" x14ac:dyDescent="0.2">
      <c r="B4227" s="57"/>
      <c r="C4227" s="56"/>
      <c r="D4227" s="56"/>
      <c r="E4227" s="56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ht="16" x14ac:dyDescent="0.2">
      <c r="B4228" s="57"/>
      <c r="C4228" s="56"/>
      <c r="D4228" s="56"/>
      <c r="E4228" s="56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ht="16" x14ac:dyDescent="0.2">
      <c r="B4229" s="57"/>
      <c r="C4229" s="56"/>
      <c r="D4229" s="56"/>
      <c r="E4229" s="56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ht="16" x14ac:dyDescent="0.2">
      <c r="B4230" s="57"/>
      <c r="C4230" s="56"/>
      <c r="D4230" s="56"/>
      <c r="E4230" s="56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ht="16" x14ac:dyDescent="0.2">
      <c r="B4231" s="57"/>
      <c r="C4231" s="56"/>
      <c r="D4231" s="56"/>
      <c r="E4231" s="56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ht="16" x14ac:dyDescent="0.2">
      <c r="B4232" s="57"/>
      <c r="C4232" s="56"/>
      <c r="D4232" s="56"/>
      <c r="E4232" s="56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ht="16" x14ac:dyDescent="0.2">
      <c r="B4233" s="57"/>
      <c r="C4233" s="56"/>
      <c r="D4233" s="56"/>
      <c r="E4233" s="56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ht="16" x14ac:dyDescent="0.2">
      <c r="B4234" s="57"/>
      <c r="C4234" s="56"/>
      <c r="D4234" s="56"/>
      <c r="E4234" s="56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ht="16" x14ac:dyDescent="0.2">
      <c r="B4235" s="57"/>
      <c r="C4235" s="56"/>
      <c r="D4235" s="56"/>
      <c r="E4235" s="56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ht="16" x14ac:dyDescent="0.2">
      <c r="B4236" s="57"/>
      <c r="C4236" s="56"/>
      <c r="D4236" s="56"/>
      <c r="E4236" s="56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ht="16" x14ac:dyDescent="0.2">
      <c r="B4237" s="57"/>
      <c r="C4237" s="56"/>
      <c r="D4237" s="56"/>
      <c r="E4237" s="56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ht="16" x14ac:dyDescent="0.2">
      <c r="B4238" s="57"/>
      <c r="C4238" s="56"/>
      <c r="D4238" s="56"/>
      <c r="E4238" s="56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ht="16" x14ac:dyDescent="0.2">
      <c r="B4239" s="57"/>
      <c r="C4239" s="56"/>
      <c r="D4239" s="56"/>
      <c r="E4239" s="56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ht="16" x14ac:dyDescent="0.2">
      <c r="B4240" s="57"/>
      <c r="C4240" s="56"/>
      <c r="D4240" s="56"/>
      <c r="E4240" s="56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ht="16" x14ac:dyDescent="0.2">
      <c r="B4241" s="57"/>
      <c r="C4241" s="56"/>
      <c r="D4241" s="56"/>
      <c r="E4241" s="56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ht="16" x14ac:dyDescent="0.2">
      <c r="B4242" s="57"/>
      <c r="C4242" s="56"/>
      <c r="D4242" s="56"/>
      <c r="E4242" s="56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ht="16" x14ac:dyDescent="0.2">
      <c r="B4243" s="57"/>
      <c r="C4243" s="56"/>
      <c r="D4243" s="56"/>
      <c r="E4243" s="56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ht="16" x14ac:dyDescent="0.2">
      <c r="B4244" s="57"/>
      <c r="C4244" s="56"/>
      <c r="D4244" s="56"/>
      <c r="E4244" s="56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ht="16" x14ac:dyDescent="0.2">
      <c r="B4245" s="57"/>
      <c r="C4245" s="56"/>
      <c r="D4245" s="56"/>
      <c r="E4245" s="56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ht="16" x14ac:dyDescent="0.2">
      <c r="B4246" s="57"/>
      <c r="C4246" s="56"/>
      <c r="D4246" s="56"/>
      <c r="E4246" s="56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ht="16" x14ac:dyDescent="0.2">
      <c r="B4247" s="57"/>
      <c r="C4247" s="56"/>
      <c r="D4247" s="56"/>
      <c r="E4247" s="56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ht="16" x14ac:dyDescent="0.2">
      <c r="B4248" s="57"/>
      <c r="C4248" s="56"/>
      <c r="D4248" s="56"/>
      <c r="E4248" s="56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ht="16" x14ac:dyDescent="0.2">
      <c r="B4249" s="57"/>
      <c r="C4249" s="56"/>
      <c r="D4249" s="56"/>
      <c r="E4249" s="56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ht="16" x14ac:dyDescent="0.2">
      <c r="B4250" s="57"/>
      <c r="C4250" s="56"/>
      <c r="D4250" s="56"/>
      <c r="E4250" s="56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ht="16" x14ac:dyDescent="0.2">
      <c r="B4251" s="57"/>
      <c r="C4251" s="56"/>
      <c r="D4251" s="56"/>
      <c r="E4251" s="56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ht="16" x14ac:dyDescent="0.2">
      <c r="B4252" s="57"/>
      <c r="C4252" s="56"/>
      <c r="D4252" s="56"/>
      <c r="E4252" s="56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ht="16" x14ac:dyDescent="0.2">
      <c r="B4253" s="57"/>
      <c r="C4253" s="56"/>
      <c r="D4253" s="56"/>
      <c r="E4253" s="56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ht="16" x14ac:dyDescent="0.2">
      <c r="B4254" s="57"/>
      <c r="C4254" s="56"/>
      <c r="D4254" s="56"/>
      <c r="E4254" s="56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ht="16" x14ac:dyDescent="0.2">
      <c r="B4255" s="57"/>
      <c r="C4255" s="56"/>
      <c r="D4255" s="56"/>
      <c r="E4255" s="56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ht="16" x14ac:dyDescent="0.2">
      <c r="B4256" s="57"/>
      <c r="C4256" s="56"/>
      <c r="D4256" s="56"/>
      <c r="E4256" s="56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ht="16" x14ac:dyDescent="0.2">
      <c r="B4257" s="57"/>
      <c r="C4257" s="56"/>
      <c r="D4257" s="56"/>
      <c r="E4257" s="56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ht="16" x14ac:dyDescent="0.2">
      <c r="B4258" s="57"/>
      <c r="C4258" s="56"/>
      <c r="D4258" s="56"/>
      <c r="E4258" s="56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ht="16" x14ac:dyDescent="0.2">
      <c r="B4259" s="57"/>
      <c r="C4259" s="56"/>
      <c r="D4259" s="56"/>
      <c r="E4259" s="56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ht="16" x14ac:dyDescent="0.2">
      <c r="B4260" s="57"/>
      <c r="C4260" s="56"/>
      <c r="D4260" s="56"/>
      <c r="E4260" s="56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ht="16" x14ac:dyDescent="0.2">
      <c r="B4261" s="57"/>
      <c r="C4261" s="56"/>
      <c r="D4261" s="56"/>
      <c r="E4261" s="56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ht="16" x14ac:dyDescent="0.2">
      <c r="B4262" s="57"/>
      <c r="C4262" s="56"/>
      <c r="D4262" s="56"/>
      <c r="E4262" s="56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ht="16" x14ac:dyDescent="0.2">
      <c r="B4263" s="57"/>
      <c r="C4263" s="56"/>
      <c r="D4263" s="56"/>
      <c r="E4263" s="56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ht="16" x14ac:dyDescent="0.2">
      <c r="B4264" s="57"/>
      <c r="C4264" s="56"/>
      <c r="D4264" s="56"/>
      <c r="E4264" s="56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ht="16" x14ac:dyDescent="0.2">
      <c r="B4265" s="57"/>
      <c r="C4265" s="56"/>
      <c r="D4265" s="56"/>
      <c r="E4265" s="56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ht="16" x14ac:dyDescent="0.2">
      <c r="B4266" s="57"/>
      <c r="C4266" s="56"/>
      <c r="D4266" s="56"/>
      <c r="E4266" s="56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ht="16" x14ac:dyDescent="0.2">
      <c r="B4267" s="57"/>
      <c r="C4267" s="56"/>
      <c r="D4267" s="56"/>
      <c r="E4267" s="56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ht="16" x14ac:dyDescent="0.2">
      <c r="B4268" s="57"/>
      <c r="C4268" s="56"/>
      <c r="D4268" s="56"/>
      <c r="E4268" s="56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ht="16" x14ac:dyDescent="0.2">
      <c r="B4269" s="57"/>
      <c r="C4269" s="56"/>
      <c r="D4269" s="56"/>
      <c r="E4269" s="56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ht="16" x14ac:dyDescent="0.2">
      <c r="B4270" s="57"/>
      <c r="C4270" s="56"/>
      <c r="D4270" s="56"/>
      <c r="E4270" s="56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ht="16" x14ac:dyDescent="0.2">
      <c r="B4271" s="57"/>
      <c r="C4271" s="56"/>
      <c r="D4271" s="56"/>
      <c r="E4271" s="56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ht="16" x14ac:dyDescent="0.2">
      <c r="B4272" s="57"/>
      <c r="C4272" s="56"/>
      <c r="D4272" s="56"/>
      <c r="E4272" s="56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ht="16" x14ac:dyDescent="0.2">
      <c r="B4273" s="57"/>
      <c r="C4273" s="56"/>
      <c r="D4273" s="56"/>
      <c r="E4273" s="56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ht="16" x14ac:dyDescent="0.2">
      <c r="B4274" s="57"/>
      <c r="C4274" s="56"/>
      <c r="D4274" s="56"/>
      <c r="E4274" s="56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ht="16" x14ac:dyDescent="0.2">
      <c r="B4275" s="57"/>
      <c r="C4275" s="56"/>
      <c r="D4275" s="56"/>
      <c r="E4275" s="56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ht="16" x14ac:dyDescent="0.2">
      <c r="B4276" s="57"/>
      <c r="C4276" s="56"/>
      <c r="D4276" s="56"/>
      <c r="E4276" s="56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ht="16" x14ac:dyDescent="0.2">
      <c r="B4277" s="57"/>
      <c r="C4277" s="56"/>
      <c r="D4277" s="56"/>
      <c r="E4277" s="56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ht="16" x14ac:dyDescent="0.2">
      <c r="B4278" s="57"/>
      <c r="C4278" s="56"/>
      <c r="D4278" s="56"/>
      <c r="E4278" s="56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ht="16" x14ac:dyDescent="0.2">
      <c r="B4279" s="57"/>
      <c r="C4279" s="56"/>
      <c r="D4279" s="56"/>
      <c r="E4279" s="56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ht="16" x14ac:dyDescent="0.2">
      <c r="B4280" s="57"/>
      <c r="C4280" s="56"/>
      <c r="D4280" s="56"/>
      <c r="E4280" s="56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ht="16" x14ac:dyDescent="0.2">
      <c r="B4281" s="57"/>
      <c r="C4281" s="56"/>
      <c r="D4281" s="56"/>
      <c r="E4281" s="56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ht="16" x14ac:dyDescent="0.2">
      <c r="B4282" s="57"/>
      <c r="C4282" s="56"/>
      <c r="D4282" s="56"/>
      <c r="E4282" s="56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ht="16" x14ac:dyDescent="0.2">
      <c r="B4283" s="57"/>
      <c r="C4283" s="56"/>
      <c r="D4283" s="56"/>
      <c r="E4283" s="56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ht="16" x14ac:dyDescent="0.2">
      <c r="B4284" s="57"/>
      <c r="C4284" s="56"/>
      <c r="D4284" s="56"/>
      <c r="E4284" s="56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ht="16" x14ac:dyDescent="0.2">
      <c r="B4285" s="57"/>
      <c r="C4285" s="56"/>
      <c r="D4285" s="56"/>
      <c r="E4285" s="56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ht="16" x14ac:dyDescent="0.2">
      <c r="B4286" s="57"/>
      <c r="C4286" s="56"/>
      <c r="D4286" s="56"/>
      <c r="E4286" s="56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ht="16" x14ac:dyDescent="0.2">
      <c r="B4287" s="57"/>
      <c r="C4287" s="56"/>
      <c r="D4287" s="56"/>
      <c r="E4287" s="56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ht="16" x14ac:dyDescent="0.2">
      <c r="B4288" s="57"/>
      <c r="C4288" s="56"/>
      <c r="D4288" s="56"/>
      <c r="E4288" s="56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ht="16" x14ac:dyDescent="0.2">
      <c r="B4289" s="57"/>
      <c r="C4289" s="56"/>
      <c r="D4289" s="56"/>
      <c r="E4289" s="56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ht="16" x14ac:dyDescent="0.2">
      <c r="B4290" s="57"/>
      <c r="C4290" s="56"/>
      <c r="D4290" s="56"/>
      <c r="E4290" s="56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ht="16" x14ac:dyDescent="0.2">
      <c r="B4291" s="57"/>
      <c r="C4291" s="56"/>
      <c r="D4291" s="56"/>
      <c r="E4291" s="56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ht="16" x14ac:dyDescent="0.2">
      <c r="B4292" s="57"/>
      <c r="C4292" s="56"/>
      <c r="D4292" s="56"/>
      <c r="E4292" s="56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ht="16" x14ac:dyDescent="0.2">
      <c r="B4293" s="57"/>
      <c r="C4293" s="56"/>
      <c r="D4293" s="56"/>
      <c r="E4293" s="56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ht="16" x14ac:dyDescent="0.2">
      <c r="B4294" s="57"/>
      <c r="C4294" s="56"/>
      <c r="D4294" s="56"/>
      <c r="E4294" s="56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ht="16" x14ac:dyDescent="0.2">
      <c r="B4295" s="57"/>
      <c r="C4295" s="56"/>
      <c r="D4295" s="56"/>
      <c r="E4295" s="56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ht="16" x14ac:dyDescent="0.2">
      <c r="B4296" s="57"/>
      <c r="C4296" s="56"/>
      <c r="D4296" s="56"/>
      <c r="E4296" s="56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ht="16" x14ac:dyDescent="0.2">
      <c r="B4297" s="57"/>
      <c r="C4297" s="56"/>
      <c r="D4297" s="56"/>
      <c r="E4297" s="56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ht="16" x14ac:dyDescent="0.2">
      <c r="B4298" s="57"/>
      <c r="C4298" s="56"/>
      <c r="D4298" s="56"/>
      <c r="E4298" s="56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ht="16" x14ac:dyDescent="0.2">
      <c r="B4299" s="57"/>
      <c r="C4299" s="56"/>
      <c r="D4299" s="56"/>
      <c r="E4299" s="56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ht="16" x14ac:dyDescent="0.2">
      <c r="B4300" s="57"/>
      <c r="C4300" s="56"/>
      <c r="D4300" s="56"/>
      <c r="E4300" s="56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ht="16" x14ac:dyDescent="0.2">
      <c r="B4301" s="57"/>
      <c r="C4301" s="56"/>
      <c r="D4301" s="56"/>
      <c r="E4301" s="56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ht="16" x14ac:dyDescent="0.2">
      <c r="B4302" s="57"/>
      <c r="C4302" s="56"/>
      <c r="D4302" s="56"/>
      <c r="E4302" s="56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ht="16" x14ac:dyDescent="0.2">
      <c r="B4303" s="57"/>
      <c r="C4303" s="56"/>
      <c r="D4303" s="56"/>
      <c r="E4303" s="56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ht="16" x14ac:dyDescent="0.2">
      <c r="B4304" s="57"/>
      <c r="C4304" s="56"/>
      <c r="D4304" s="56"/>
      <c r="E4304" s="56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ht="16" x14ac:dyDescent="0.2">
      <c r="B4305" s="57"/>
      <c r="C4305" s="56"/>
      <c r="D4305" s="56"/>
      <c r="E4305" s="56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ht="16" x14ac:dyDescent="0.2">
      <c r="B4306" s="57"/>
      <c r="C4306" s="56"/>
      <c r="D4306" s="56"/>
      <c r="E4306" s="56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ht="16" x14ac:dyDescent="0.2">
      <c r="B4307" s="57"/>
      <c r="C4307" s="56"/>
      <c r="D4307" s="56"/>
      <c r="E4307" s="56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ht="16" x14ac:dyDescent="0.2">
      <c r="B4308" s="57"/>
      <c r="C4308" s="56"/>
      <c r="D4308" s="56"/>
      <c r="E4308" s="56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ht="16" x14ac:dyDescent="0.2">
      <c r="B4309" s="57"/>
      <c r="C4309" s="56"/>
      <c r="D4309" s="56"/>
      <c r="E4309" s="56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ht="16" x14ac:dyDescent="0.2">
      <c r="B4310" s="57"/>
      <c r="C4310" s="56"/>
      <c r="D4310" s="56"/>
      <c r="E4310" s="56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ht="16" x14ac:dyDescent="0.2">
      <c r="B4311" s="57"/>
      <c r="C4311" s="56"/>
      <c r="D4311" s="56"/>
      <c r="E4311" s="56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ht="16" x14ac:dyDescent="0.2">
      <c r="B4312" s="57"/>
      <c r="C4312" s="56"/>
      <c r="D4312" s="56"/>
      <c r="E4312" s="56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ht="16" x14ac:dyDescent="0.2">
      <c r="B4313" s="57"/>
      <c r="C4313" s="56"/>
      <c r="D4313" s="56"/>
      <c r="E4313" s="56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ht="16" x14ac:dyDescent="0.2">
      <c r="B4314" s="57"/>
      <c r="C4314" s="56"/>
      <c r="D4314" s="56"/>
      <c r="E4314" s="56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ht="16" x14ac:dyDescent="0.2">
      <c r="B4315" s="57"/>
      <c r="C4315" s="56"/>
      <c r="D4315" s="56"/>
      <c r="E4315" s="56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ht="16" x14ac:dyDescent="0.2">
      <c r="B4316" s="57"/>
      <c r="C4316" s="56"/>
      <c r="D4316" s="56"/>
      <c r="E4316" s="56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ht="16" x14ac:dyDescent="0.2">
      <c r="B4317" s="57"/>
      <c r="C4317" s="56"/>
      <c r="D4317" s="56"/>
      <c r="E4317" s="56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ht="16" x14ac:dyDescent="0.2">
      <c r="B4318" s="57"/>
      <c r="C4318" s="56"/>
      <c r="D4318" s="56"/>
      <c r="E4318" s="56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ht="16" x14ac:dyDescent="0.2">
      <c r="B4319" s="57"/>
      <c r="C4319" s="56"/>
      <c r="D4319" s="56"/>
      <c r="E4319" s="56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ht="16" x14ac:dyDescent="0.2">
      <c r="B4320" s="57"/>
      <c r="C4320" s="56"/>
      <c r="D4320" s="56"/>
      <c r="E4320" s="56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ht="16" x14ac:dyDescent="0.2">
      <c r="B4321" s="57"/>
      <c r="C4321" s="56"/>
      <c r="D4321" s="56"/>
      <c r="E4321" s="56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ht="16" x14ac:dyDescent="0.2">
      <c r="B4322" s="57"/>
      <c r="C4322" s="56"/>
      <c r="D4322" s="56"/>
      <c r="E4322" s="56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ht="16" x14ac:dyDescent="0.2">
      <c r="B4323" s="57"/>
      <c r="C4323" s="56"/>
      <c r="D4323" s="56"/>
      <c r="E4323" s="56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ht="16" x14ac:dyDescent="0.2">
      <c r="B4324" s="57"/>
      <c r="C4324" s="56"/>
      <c r="D4324" s="56"/>
      <c r="E4324" s="56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ht="16" x14ac:dyDescent="0.2">
      <c r="B4325" s="57"/>
      <c r="C4325" s="56"/>
      <c r="D4325" s="56"/>
      <c r="E4325" s="56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ht="16" x14ac:dyDescent="0.2">
      <c r="B4326" s="57"/>
      <c r="C4326" s="56"/>
      <c r="D4326" s="56"/>
      <c r="E4326" s="56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ht="16" x14ac:dyDescent="0.2">
      <c r="B4327" s="57"/>
      <c r="C4327" s="56"/>
      <c r="D4327" s="56"/>
      <c r="E4327" s="56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ht="16" x14ac:dyDescent="0.2">
      <c r="B4328" s="57"/>
      <c r="C4328" s="56"/>
      <c r="D4328" s="56"/>
      <c r="E4328" s="56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ht="16" x14ac:dyDescent="0.2">
      <c r="B4329" s="57"/>
      <c r="C4329" s="56"/>
      <c r="D4329" s="56"/>
      <c r="E4329" s="56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ht="16" x14ac:dyDescent="0.2">
      <c r="B4330" s="57"/>
      <c r="C4330" s="56"/>
      <c r="D4330" s="56"/>
      <c r="E4330" s="56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ht="16" x14ac:dyDescent="0.2">
      <c r="B4331" s="57"/>
      <c r="C4331" s="56"/>
      <c r="D4331" s="56"/>
      <c r="E4331" s="56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ht="16" x14ac:dyDescent="0.2">
      <c r="B4332" s="57"/>
      <c r="C4332" s="56"/>
      <c r="D4332" s="56"/>
      <c r="E4332" s="56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ht="16" x14ac:dyDescent="0.2">
      <c r="B4333" s="57"/>
      <c r="C4333" s="56"/>
      <c r="D4333" s="56"/>
      <c r="E4333" s="56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ht="16" x14ac:dyDescent="0.2">
      <c r="B4334" s="57"/>
      <c r="C4334" s="56"/>
      <c r="D4334" s="56"/>
      <c r="E4334" s="56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ht="16" x14ac:dyDescent="0.2">
      <c r="B4335" s="57"/>
      <c r="C4335" s="56"/>
      <c r="D4335" s="56"/>
      <c r="E4335" s="56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ht="16" x14ac:dyDescent="0.2">
      <c r="B4336" s="57"/>
      <c r="C4336" s="56"/>
      <c r="D4336" s="56"/>
      <c r="E4336" s="56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ht="16" x14ac:dyDescent="0.2">
      <c r="B4337" s="57"/>
      <c r="C4337" s="56"/>
      <c r="D4337" s="56"/>
      <c r="E4337" s="56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ht="16" x14ac:dyDescent="0.2">
      <c r="B4338" s="57"/>
      <c r="C4338" s="56"/>
      <c r="D4338" s="56"/>
      <c r="E4338" s="56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ht="16" x14ac:dyDescent="0.2">
      <c r="B4339" s="57"/>
      <c r="C4339" s="56"/>
      <c r="D4339" s="56"/>
      <c r="E4339" s="56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ht="16" x14ac:dyDescent="0.2">
      <c r="B4340" s="57"/>
      <c r="C4340" s="56"/>
      <c r="D4340" s="56"/>
      <c r="E4340" s="56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ht="16" x14ac:dyDescent="0.2">
      <c r="B4341" s="57"/>
      <c r="C4341" s="56"/>
      <c r="D4341" s="56"/>
      <c r="E4341" s="56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ht="16" x14ac:dyDescent="0.2">
      <c r="B4342" s="57"/>
      <c r="C4342" s="56"/>
      <c r="D4342" s="56"/>
      <c r="E4342" s="56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ht="16" x14ac:dyDescent="0.2">
      <c r="B4343" s="57"/>
      <c r="C4343" s="56"/>
      <c r="D4343" s="56"/>
      <c r="E4343" s="56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ht="16" x14ac:dyDescent="0.2">
      <c r="B4344" s="57"/>
      <c r="C4344" s="56"/>
      <c r="D4344" s="56"/>
      <c r="E4344" s="56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ht="16" x14ac:dyDescent="0.2">
      <c r="B4345" s="57"/>
      <c r="C4345" s="56"/>
      <c r="D4345" s="56"/>
      <c r="E4345" s="56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ht="16" x14ac:dyDescent="0.2">
      <c r="B4346" s="57"/>
      <c r="C4346" s="56"/>
      <c r="D4346" s="56"/>
      <c r="E4346" s="56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ht="16" x14ac:dyDescent="0.2">
      <c r="B4347" s="57"/>
      <c r="C4347" s="56"/>
      <c r="D4347" s="56"/>
      <c r="E4347" s="56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ht="16" x14ac:dyDescent="0.2">
      <c r="B4348" s="57"/>
      <c r="C4348" s="56"/>
      <c r="D4348" s="56"/>
      <c r="E4348" s="56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ht="16" x14ac:dyDescent="0.2">
      <c r="B4349" s="57"/>
      <c r="C4349" s="56"/>
      <c r="D4349" s="56"/>
      <c r="E4349" s="56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ht="16" x14ac:dyDescent="0.2">
      <c r="B4350" s="57"/>
      <c r="C4350" s="56"/>
      <c r="D4350" s="56"/>
      <c r="E4350" s="56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ht="16" x14ac:dyDescent="0.2">
      <c r="B4351" s="57"/>
      <c r="C4351" s="56"/>
      <c r="D4351" s="56"/>
      <c r="E4351" s="56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ht="16" x14ac:dyDescent="0.2">
      <c r="B4352" s="57"/>
      <c r="C4352" s="56"/>
      <c r="D4352" s="56"/>
      <c r="E4352" s="56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ht="16" x14ac:dyDescent="0.2">
      <c r="B4353" s="57"/>
      <c r="C4353" s="56"/>
      <c r="D4353" s="56"/>
      <c r="E4353" s="56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ht="16" x14ac:dyDescent="0.2">
      <c r="B4354" s="57"/>
      <c r="C4354" s="56"/>
      <c r="D4354" s="56"/>
      <c r="E4354" s="56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ht="16" x14ac:dyDescent="0.2">
      <c r="B4355" s="57"/>
      <c r="C4355" s="56"/>
      <c r="D4355" s="56"/>
      <c r="E4355" s="56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ht="16" x14ac:dyDescent="0.2">
      <c r="B4356" s="57"/>
      <c r="C4356" s="56"/>
      <c r="D4356" s="56"/>
      <c r="E4356" s="56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ht="16" x14ac:dyDescent="0.2">
      <c r="B4357" s="57"/>
      <c r="C4357" s="56"/>
      <c r="D4357" s="56"/>
      <c r="E4357" s="56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ht="16" x14ac:dyDescent="0.2">
      <c r="B4358" s="57"/>
      <c r="C4358" s="56"/>
      <c r="D4358" s="56"/>
      <c r="E4358" s="56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ht="16" x14ac:dyDescent="0.2">
      <c r="B4359" s="57"/>
      <c r="C4359" s="56"/>
      <c r="D4359" s="56"/>
      <c r="E4359" s="56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ht="16" x14ac:dyDescent="0.2">
      <c r="B4360" s="57"/>
      <c r="C4360" s="56"/>
      <c r="D4360" s="56"/>
      <c r="E4360" s="56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ht="16" x14ac:dyDescent="0.2">
      <c r="B4361" s="57"/>
      <c r="C4361" s="56"/>
      <c r="D4361" s="56"/>
      <c r="E4361" s="56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ht="16" x14ac:dyDescent="0.2">
      <c r="B4362" s="57"/>
      <c r="C4362" s="56"/>
      <c r="D4362" s="56"/>
      <c r="E4362" s="56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ht="16" x14ac:dyDescent="0.2">
      <c r="B4363" s="57"/>
      <c r="C4363" s="56"/>
      <c r="D4363" s="56"/>
      <c r="E4363" s="56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ht="16" x14ac:dyDescent="0.2">
      <c r="B4364" s="57"/>
      <c r="C4364" s="56"/>
      <c r="D4364" s="56"/>
      <c r="E4364" s="56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ht="16" x14ac:dyDescent="0.2">
      <c r="B4365" s="57"/>
      <c r="C4365" s="56"/>
      <c r="D4365" s="56"/>
      <c r="E4365" s="56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ht="16" x14ac:dyDescent="0.2">
      <c r="B4366" s="57"/>
      <c r="C4366" s="56"/>
      <c r="D4366" s="56"/>
      <c r="E4366" s="56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ht="16" x14ac:dyDescent="0.2">
      <c r="B4367" s="57"/>
      <c r="C4367" s="56"/>
      <c r="D4367" s="56"/>
      <c r="E4367" s="56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ht="16" x14ac:dyDescent="0.2">
      <c r="B4368" s="57"/>
      <c r="C4368" s="56"/>
      <c r="D4368" s="56"/>
      <c r="E4368" s="56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ht="16" x14ac:dyDescent="0.2">
      <c r="B4369" s="57"/>
      <c r="C4369" s="56"/>
      <c r="D4369" s="56"/>
      <c r="E4369" s="56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ht="16" x14ac:dyDescent="0.2">
      <c r="B4370" s="57"/>
      <c r="C4370" s="56"/>
      <c r="D4370" s="56"/>
      <c r="E4370" s="56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ht="16" x14ac:dyDescent="0.2">
      <c r="B4371" s="57"/>
      <c r="C4371" s="56"/>
      <c r="D4371" s="56"/>
      <c r="E4371" s="56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ht="16" x14ac:dyDescent="0.2">
      <c r="B4372" s="57"/>
      <c r="C4372" s="56"/>
      <c r="D4372" s="56"/>
      <c r="E4372" s="56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ht="16" x14ac:dyDescent="0.2">
      <c r="B4373" s="57"/>
      <c r="C4373" s="56"/>
      <c r="D4373" s="56"/>
      <c r="E4373" s="56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ht="16" x14ac:dyDescent="0.2">
      <c r="B4374" s="57"/>
      <c r="C4374" s="56"/>
      <c r="D4374" s="56"/>
      <c r="E4374" s="56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ht="16" x14ac:dyDescent="0.2">
      <c r="B4375" s="57"/>
      <c r="C4375" s="56"/>
      <c r="D4375" s="56"/>
      <c r="E4375" s="56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ht="16" x14ac:dyDescent="0.2">
      <c r="B4376" s="57"/>
      <c r="C4376" s="56"/>
      <c r="D4376" s="56"/>
      <c r="E4376" s="56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ht="16" x14ac:dyDescent="0.2">
      <c r="B4377" s="57"/>
      <c r="C4377" s="56"/>
      <c r="D4377" s="56"/>
      <c r="E4377" s="56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ht="16" x14ac:dyDescent="0.2">
      <c r="B4378" s="57"/>
      <c r="C4378" s="56"/>
      <c r="D4378" s="56"/>
      <c r="E4378" s="56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ht="16" x14ac:dyDescent="0.2">
      <c r="B4379" s="57"/>
      <c r="C4379" s="56"/>
      <c r="D4379" s="56"/>
      <c r="E4379" s="56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ht="16" x14ac:dyDescent="0.2">
      <c r="B4380" s="57"/>
      <c r="C4380" s="56"/>
      <c r="D4380" s="56"/>
      <c r="E4380" s="56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ht="16" x14ac:dyDescent="0.2">
      <c r="B4381" s="57"/>
      <c r="C4381" s="56"/>
      <c r="D4381" s="56"/>
      <c r="E4381" s="56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ht="16" x14ac:dyDescent="0.2">
      <c r="B4382" s="57"/>
      <c r="C4382" s="56"/>
      <c r="D4382" s="56"/>
      <c r="E4382" s="56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ht="16" x14ac:dyDescent="0.2">
      <c r="B4383" s="57"/>
      <c r="C4383" s="56"/>
      <c r="D4383" s="56"/>
      <c r="E4383" s="56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ht="16" x14ac:dyDescent="0.2">
      <c r="B4384" s="57"/>
      <c r="C4384" s="56"/>
      <c r="D4384" s="56"/>
      <c r="E4384" s="56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ht="16" x14ac:dyDescent="0.2">
      <c r="B4385" s="57"/>
      <c r="C4385" s="56"/>
      <c r="D4385" s="56"/>
      <c r="E4385" s="56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ht="16" x14ac:dyDescent="0.2">
      <c r="B4386" s="57"/>
      <c r="C4386" s="56"/>
      <c r="D4386" s="56"/>
      <c r="E4386" s="56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ht="16" x14ac:dyDescent="0.2">
      <c r="B4387" s="57"/>
      <c r="C4387" s="56"/>
      <c r="D4387" s="56"/>
      <c r="E4387" s="56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ht="16" x14ac:dyDescent="0.2">
      <c r="B4388" s="57"/>
      <c r="C4388" s="56"/>
      <c r="D4388" s="56"/>
      <c r="E4388" s="56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ht="16" x14ac:dyDescent="0.2">
      <c r="B4389" s="57"/>
      <c r="C4389" s="56"/>
      <c r="D4389" s="56"/>
      <c r="E4389" s="56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ht="16" x14ac:dyDescent="0.2">
      <c r="B4390" s="57"/>
      <c r="C4390" s="56"/>
      <c r="D4390" s="56"/>
      <c r="E4390" s="56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ht="16" x14ac:dyDescent="0.2">
      <c r="B4391" s="57"/>
      <c r="C4391" s="56"/>
      <c r="D4391" s="56"/>
      <c r="E4391" s="56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ht="16" x14ac:dyDescent="0.2">
      <c r="B4392" s="57"/>
      <c r="C4392" s="56"/>
      <c r="D4392" s="56"/>
      <c r="E4392" s="56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ht="16" x14ac:dyDescent="0.2">
      <c r="B4393" s="57"/>
      <c r="C4393" s="56"/>
      <c r="D4393" s="56"/>
      <c r="E4393" s="56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ht="16" x14ac:dyDescent="0.2">
      <c r="B4394" s="57"/>
      <c r="C4394" s="56"/>
      <c r="D4394" s="56"/>
      <c r="E4394" s="56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ht="16" x14ac:dyDescent="0.2">
      <c r="B4395" s="57"/>
      <c r="C4395" s="56"/>
      <c r="D4395" s="56"/>
      <c r="E4395" s="56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ht="16" x14ac:dyDescent="0.2">
      <c r="B4396" s="57"/>
      <c r="C4396" s="56"/>
      <c r="D4396" s="56"/>
      <c r="E4396" s="56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ht="16" x14ac:dyDescent="0.2">
      <c r="B4397" s="57"/>
      <c r="C4397" s="56"/>
      <c r="D4397" s="56"/>
      <c r="E4397" s="56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ht="16" x14ac:dyDescent="0.2">
      <c r="B4398" s="57"/>
      <c r="C4398" s="56"/>
      <c r="D4398" s="56"/>
      <c r="E4398" s="56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ht="16" x14ac:dyDescent="0.2">
      <c r="B4399" s="57"/>
      <c r="C4399" s="56"/>
      <c r="D4399" s="56"/>
      <c r="E4399" s="56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ht="16" x14ac:dyDescent="0.2">
      <c r="B4400" s="57"/>
      <c r="C4400" s="56"/>
      <c r="D4400" s="56"/>
      <c r="E4400" s="56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ht="16" x14ac:dyDescent="0.2">
      <c r="B4401" s="57"/>
      <c r="C4401" s="56"/>
      <c r="D4401" s="56"/>
      <c r="E4401" s="56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ht="16" x14ac:dyDescent="0.2">
      <c r="B4402" s="57"/>
      <c r="C4402" s="56"/>
      <c r="D4402" s="56"/>
      <c r="E4402" s="56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ht="16" x14ac:dyDescent="0.2">
      <c r="B4403" s="57"/>
      <c r="C4403" s="56"/>
      <c r="D4403" s="56"/>
      <c r="E4403" s="56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ht="16" x14ac:dyDescent="0.2">
      <c r="B4404" s="57"/>
      <c r="C4404" s="56"/>
      <c r="D4404" s="56"/>
      <c r="E4404" s="56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ht="16" x14ac:dyDescent="0.2">
      <c r="B4405" s="57"/>
      <c r="C4405" s="56"/>
      <c r="D4405" s="56"/>
      <c r="E4405" s="56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ht="16" x14ac:dyDescent="0.2">
      <c r="B4406" s="57"/>
      <c r="C4406" s="56"/>
      <c r="D4406" s="56"/>
      <c r="E4406" s="56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ht="16" x14ac:dyDescent="0.2">
      <c r="B4407" s="57"/>
      <c r="C4407" s="56"/>
      <c r="D4407" s="56"/>
      <c r="E4407" s="56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ht="16" x14ac:dyDescent="0.2">
      <c r="B4408" s="57"/>
      <c r="C4408" s="56"/>
      <c r="D4408" s="56"/>
      <c r="E4408" s="56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ht="16" x14ac:dyDescent="0.2">
      <c r="B4409" s="57"/>
      <c r="C4409" s="56"/>
      <c r="D4409" s="56"/>
      <c r="E4409" s="56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ht="16" x14ac:dyDescent="0.2">
      <c r="B4410" s="57"/>
      <c r="C4410" s="56"/>
      <c r="D4410" s="56"/>
      <c r="E4410" s="56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ht="16" x14ac:dyDescent="0.2">
      <c r="B4411" s="57"/>
      <c r="C4411" s="56"/>
      <c r="D4411" s="56"/>
      <c r="E4411" s="56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ht="16" x14ac:dyDescent="0.2">
      <c r="B4412" s="57"/>
      <c r="C4412" s="56"/>
      <c r="D4412" s="56"/>
      <c r="E4412" s="56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ht="16" x14ac:dyDescent="0.2">
      <c r="B4413" s="57"/>
      <c r="C4413" s="56"/>
      <c r="D4413" s="56"/>
      <c r="E4413" s="56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ht="16" x14ac:dyDescent="0.2">
      <c r="B4414" s="57"/>
      <c r="C4414" s="56"/>
      <c r="D4414" s="56"/>
      <c r="E4414" s="56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ht="16" x14ac:dyDescent="0.2">
      <c r="B4415" s="57"/>
      <c r="C4415" s="56"/>
      <c r="D4415" s="56"/>
      <c r="E4415" s="56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ht="16" x14ac:dyDescent="0.2">
      <c r="B4416" s="57"/>
      <c r="C4416" s="56"/>
      <c r="D4416" s="56"/>
      <c r="E4416" s="56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ht="16" x14ac:dyDescent="0.2">
      <c r="B4417" s="57"/>
      <c r="C4417" s="56"/>
      <c r="D4417" s="56"/>
      <c r="E4417" s="56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ht="16" x14ac:dyDescent="0.2">
      <c r="B4418" s="57"/>
      <c r="C4418" s="56"/>
      <c r="D4418" s="56"/>
      <c r="E4418" s="56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ht="16" x14ac:dyDescent="0.2">
      <c r="B4419" s="57"/>
      <c r="C4419" s="56"/>
      <c r="D4419" s="56"/>
      <c r="E4419" s="56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ht="16" x14ac:dyDescent="0.2">
      <c r="B4420" s="57"/>
      <c r="C4420" s="56"/>
      <c r="D4420" s="56"/>
      <c r="E4420" s="56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ht="16" x14ac:dyDescent="0.2">
      <c r="B4421" s="57"/>
      <c r="C4421" s="56"/>
      <c r="D4421" s="56"/>
      <c r="E4421" s="56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ht="16" x14ac:dyDescent="0.2">
      <c r="B4422" s="57"/>
      <c r="C4422" s="56"/>
      <c r="D4422" s="56"/>
      <c r="E4422" s="56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ht="16" x14ac:dyDescent="0.2">
      <c r="B4423" s="57"/>
      <c r="C4423" s="56"/>
      <c r="D4423" s="56"/>
      <c r="E4423" s="56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ht="16" x14ac:dyDescent="0.2">
      <c r="B4424" s="57"/>
      <c r="C4424" s="56"/>
      <c r="D4424" s="56"/>
      <c r="E4424" s="56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ht="16" x14ac:dyDescent="0.2">
      <c r="B4425" s="57"/>
      <c r="C4425" s="56"/>
      <c r="D4425" s="56"/>
      <c r="E4425" s="56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ht="16" x14ac:dyDescent="0.2">
      <c r="B4426" s="57"/>
      <c r="C4426" s="56"/>
      <c r="D4426" s="56"/>
      <c r="E4426" s="56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ht="16" x14ac:dyDescent="0.2">
      <c r="B4427" s="57"/>
      <c r="C4427" s="56"/>
      <c r="D4427" s="56"/>
      <c r="E4427" s="56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ht="16" x14ac:dyDescent="0.2">
      <c r="B4428" s="57"/>
      <c r="C4428" s="56"/>
      <c r="D4428" s="56"/>
      <c r="E4428" s="56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ht="16" x14ac:dyDescent="0.2">
      <c r="B4429" s="57"/>
      <c r="C4429" s="56"/>
      <c r="D4429" s="56"/>
      <c r="E4429" s="56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ht="16" x14ac:dyDescent="0.2">
      <c r="B4430" s="57"/>
      <c r="C4430" s="56"/>
      <c r="D4430" s="56"/>
      <c r="E4430" s="56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ht="16" x14ac:dyDescent="0.2">
      <c r="B4431" s="57"/>
      <c r="C4431" s="56"/>
      <c r="D4431" s="56"/>
      <c r="E4431" s="56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ht="16" x14ac:dyDescent="0.2">
      <c r="B4432" s="57"/>
      <c r="C4432" s="56"/>
      <c r="D4432" s="56"/>
      <c r="E4432" s="56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ht="16" x14ac:dyDescent="0.2">
      <c r="B4433" s="57"/>
      <c r="C4433" s="56"/>
      <c r="D4433" s="56"/>
      <c r="E4433" s="56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ht="16" x14ac:dyDescent="0.2">
      <c r="B4434" s="57"/>
      <c r="C4434" s="56"/>
      <c r="D4434" s="56"/>
      <c r="E4434" s="56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ht="16" x14ac:dyDescent="0.2">
      <c r="B4435" s="57"/>
      <c r="C4435" s="56"/>
      <c r="D4435" s="56"/>
      <c r="E4435" s="56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ht="16" x14ac:dyDescent="0.2">
      <c r="B4436" s="57"/>
      <c r="C4436" s="56"/>
      <c r="D4436" s="56"/>
      <c r="E4436" s="56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ht="16" x14ac:dyDescent="0.2">
      <c r="B4437" s="57"/>
      <c r="C4437" s="56"/>
      <c r="D4437" s="56"/>
      <c r="E4437" s="56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ht="16" x14ac:dyDescent="0.2">
      <c r="B4438" s="57"/>
      <c r="C4438" s="56"/>
      <c r="D4438" s="56"/>
      <c r="E4438" s="56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ht="16" x14ac:dyDescent="0.2">
      <c r="B4439" s="57"/>
      <c r="C4439" s="56"/>
      <c r="D4439" s="56"/>
      <c r="E4439" s="56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ht="16" x14ac:dyDescent="0.2">
      <c r="B4440" s="57"/>
      <c r="C4440" s="56"/>
      <c r="D4440" s="56"/>
      <c r="E4440" s="56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ht="16" x14ac:dyDescent="0.2">
      <c r="B4441" s="57"/>
      <c r="C4441" s="56"/>
      <c r="D4441" s="56"/>
      <c r="E4441" s="56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ht="16" x14ac:dyDescent="0.2">
      <c r="B4442" s="57"/>
      <c r="C4442" s="56"/>
      <c r="D4442" s="56"/>
      <c r="E4442" s="56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ht="16" x14ac:dyDescent="0.2">
      <c r="B4443" s="57"/>
      <c r="C4443" s="56"/>
      <c r="D4443" s="56"/>
      <c r="E4443" s="56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ht="16" x14ac:dyDescent="0.2">
      <c r="B4444" s="57"/>
      <c r="C4444" s="56"/>
      <c r="D4444" s="56"/>
      <c r="E4444" s="56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ht="16" x14ac:dyDescent="0.2">
      <c r="B4445" s="57"/>
      <c r="C4445" s="56"/>
      <c r="D4445" s="56"/>
      <c r="E4445" s="56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ht="16" x14ac:dyDescent="0.2">
      <c r="B4446" s="57"/>
      <c r="C4446" s="56"/>
      <c r="D4446" s="56"/>
      <c r="E4446" s="56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ht="16" x14ac:dyDescent="0.2">
      <c r="B4447" s="57"/>
      <c r="C4447" s="56"/>
      <c r="D4447" s="56"/>
      <c r="E4447" s="56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ht="16" x14ac:dyDescent="0.2">
      <c r="B4448" s="57"/>
      <c r="C4448" s="56"/>
      <c r="D4448" s="56"/>
      <c r="E4448" s="56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ht="16" x14ac:dyDescent="0.2">
      <c r="B4449" s="57"/>
      <c r="C4449" s="56"/>
      <c r="D4449" s="56"/>
      <c r="E4449" s="56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ht="16" x14ac:dyDescent="0.2">
      <c r="B4450" s="57"/>
      <c r="C4450" s="56"/>
      <c r="D4450" s="56"/>
      <c r="E4450" s="56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ht="16" x14ac:dyDescent="0.2">
      <c r="B4451" s="57"/>
      <c r="C4451" s="56"/>
      <c r="D4451" s="56"/>
      <c r="E4451" s="56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ht="16" x14ac:dyDescent="0.2">
      <c r="B4452" s="57"/>
      <c r="C4452" s="56"/>
      <c r="D4452" s="56"/>
      <c r="E4452" s="56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ht="16" x14ac:dyDescent="0.2">
      <c r="B4453" s="57"/>
      <c r="C4453" s="56"/>
      <c r="D4453" s="56"/>
      <c r="E4453" s="56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ht="16" x14ac:dyDescent="0.2">
      <c r="B4454" s="57"/>
      <c r="C4454" s="56"/>
      <c r="D4454" s="56"/>
      <c r="E4454" s="56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ht="16" x14ac:dyDescent="0.2">
      <c r="B4455" s="57"/>
      <c r="C4455" s="56"/>
      <c r="D4455" s="56"/>
      <c r="E4455" s="56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ht="16" x14ac:dyDescent="0.2">
      <c r="B4456" s="57"/>
      <c r="C4456" s="56"/>
      <c r="D4456" s="56"/>
      <c r="E4456" s="56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ht="16" x14ac:dyDescent="0.2">
      <c r="B4457" s="57"/>
      <c r="C4457" s="56"/>
      <c r="D4457" s="56"/>
      <c r="E4457" s="56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ht="16" x14ac:dyDescent="0.2">
      <c r="B4458" s="57"/>
      <c r="C4458" s="56"/>
      <c r="D4458" s="56"/>
      <c r="E4458" s="56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ht="16" x14ac:dyDescent="0.2">
      <c r="B4459" s="57"/>
      <c r="C4459" s="56"/>
      <c r="D4459" s="56"/>
      <c r="E4459" s="56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ht="16" x14ac:dyDescent="0.2">
      <c r="B4460" s="57"/>
      <c r="C4460" s="56"/>
      <c r="D4460" s="56"/>
      <c r="E4460" s="56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ht="16" x14ac:dyDescent="0.2">
      <c r="B4461" s="57"/>
      <c r="C4461" s="56"/>
      <c r="D4461" s="56"/>
      <c r="E4461" s="56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ht="16" x14ac:dyDescent="0.2">
      <c r="B4462" s="57"/>
      <c r="C4462" s="56"/>
      <c r="D4462" s="56"/>
      <c r="E4462" s="56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ht="16" x14ac:dyDescent="0.2">
      <c r="B4463" s="57"/>
      <c r="C4463" s="56"/>
      <c r="D4463" s="56"/>
      <c r="E4463" s="56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ht="16" x14ac:dyDescent="0.2">
      <c r="B4464" s="57"/>
      <c r="C4464" s="56"/>
      <c r="D4464" s="56"/>
      <c r="E4464" s="56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ht="16" x14ac:dyDescent="0.2">
      <c r="B4465" s="57"/>
      <c r="C4465" s="56"/>
      <c r="D4465" s="56"/>
      <c r="E4465" s="56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ht="16" x14ac:dyDescent="0.2">
      <c r="B4466" s="57"/>
      <c r="C4466" s="56"/>
      <c r="D4466" s="56"/>
      <c r="E4466" s="56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ht="16" x14ac:dyDescent="0.2">
      <c r="B4467" s="57"/>
      <c r="C4467" s="56"/>
      <c r="D4467" s="56"/>
      <c r="E4467" s="56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ht="16" x14ac:dyDescent="0.2">
      <c r="B4468" s="57"/>
      <c r="C4468" s="56"/>
      <c r="D4468" s="56"/>
      <c r="E4468" s="56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ht="16" x14ac:dyDescent="0.2">
      <c r="B4469" s="57"/>
      <c r="C4469" s="56"/>
      <c r="D4469" s="56"/>
      <c r="E4469" s="56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ht="16" x14ac:dyDescent="0.2">
      <c r="B4470" s="57"/>
      <c r="C4470" s="56"/>
      <c r="D4470" s="56"/>
      <c r="E4470" s="56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ht="16" x14ac:dyDescent="0.2">
      <c r="B4471" s="57"/>
      <c r="C4471" s="56"/>
      <c r="D4471" s="56"/>
      <c r="E4471" s="56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ht="16" x14ac:dyDescent="0.2">
      <c r="B4472" s="57"/>
      <c r="C4472" s="56"/>
      <c r="D4472" s="56"/>
      <c r="E4472" s="56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ht="16" x14ac:dyDescent="0.2">
      <c r="B4473" s="57"/>
      <c r="C4473" s="56"/>
      <c r="D4473" s="56"/>
      <c r="E4473" s="56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ht="16" x14ac:dyDescent="0.2">
      <c r="B4474" s="57"/>
      <c r="C4474" s="56"/>
      <c r="D4474" s="56"/>
      <c r="E4474" s="56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ht="16" x14ac:dyDescent="0.2">
      <c r="B4475" s="57"/>
      <c r="C4475" s="56"/>
      <c r="D4475" s="56"/>
      <c r="E4475" s="56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ht="16" x14ac:dyDescent="0.2">
      <c r="B4476" s="57"/>
      <c r="C4476" s="56"/>
      <c r="D4476" s="56"/>
      <c r="E4476" s="56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ht="16" x14ac:dyDescent="0.2">
      <c r="B4477" s="57"/>
      <c r="C4477" s="56"/>
      <c r="D4477" s="56"/>
      <c r="E4477" s="56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ht="16" x14ac:dyDescent="0.2">
      <c r="B4478" s="57"/>
      <c r="C4478" s="56"/>
      <c r="D4478" s="56"/>
      <c r="E4478" s="56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ht="16" x14ac:dyDescent="0.2">
      <c r="B4479" s="57"/>
      <c r="C4479" s="56"/>
      <c r="D4479" s="56"/>
      <c r="E4479" s="56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ht="16" x14ac:dyDescent="0.2">
      <c r="B4480" s="57"/>
      <c r="C4480" s="56"/>
      <c r="D4480" s="56"/>
      <c r="E4480" s="56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ht="16" x14ac:dyDescent="0.2">
      <c r="B4481" s="57"/>
      <c r="C4481" s="56"/>
      <c r="D4481" s="56"/>
      <c r="E4481" s="56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ht="16" x14ac:dyDescent="0.2">
      <c r="B4482" s="57"/>
      <c r="C4482" s="56"/>
      <c r="D4482" s="56"/>
      <c r="E4482" s="56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ht="16" x14ac:dyDescent="0.2">
      <c r="B4483" s="57"/>
      <c r="C4483" s="56"/>
      <c r="D4483" s="56"/>
      <c r="E4483" s="56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ht="16" x14ac:dyDescent="0.2">
      <c r="B4484" s="57"/>
      <c r="C4484" s="56"/>
      <c r="D4484" s="56"/>
      <c r="E4484" s="56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ht="16" x14ac:dyDescent="0.2">
      <c r="B4485" s="57"/>
      <c r="C4485" s="56"/>
      <c r="D4485" s="56"/>
      <c r="E4485" s="56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ht="16" x14ac:dyDescent="0.2">
      <c r="B4486" s="57"/>
      <c r="C4486" s="56"/>
      <c r="D4486" s="56"/>
      <c r="E4486" s="56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ht="16" x14ac:dyDescent="0.2">
      <c r="B4487" s="57"/>
      <c r="C4487" s="56"/>
      <c r="D4487" s="56"/>
      <c r="E4487" s="56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ht="16" x14ac:dyDescent="0.2">
      <c r="B4488" s="57"/>
      <c r="C4488" s="56"/>
      <c r="D4488" s="56"/>
      <c r="E4488" s="56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ht="16" x14ac:dyDescent="0.2">
      <c r="B4489" s="57"/>
      <c r="C4489" s="56"/>
      <c r="D4489" s="56"/>
      <c r="E4489" s="56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ht="16" x14ac:dyDescent="0.2">
      <c r="B4490" s="57"/>
      <c r="C4490" s="56"/>
      <c r="D4490" s="56"/>
      <c r="E4490" s="56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ht="16" x14ac:dyDescent="0.2">
      <c r="B4491" s="57"/>
      <c r="C4491" s="56"/>
      <c r="D4491" s="56"/>
      <c r="E4491" s="56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ht="16" x14ac:dyDescent="0.2">
      <c r="B4492" s="57"/>
      <c r="C4492" s="56"/>
      <c r="D4492" s="56"/>
      <c r="E4492" s="56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ht="16" x14ac:dyDescent="0.2">
      <c r="B4493" s="57"/>
      <c r="C4493" s="56"/>
      <c r="D4493" s="56"/>
      <c r="E4493" s="56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ht="16" x14ac:dyDescent="0.2">
      <c r="B4494" s="57"/>
      <c r="C4494" s="56"/>
      <c r="D4494" s="56"/>
      <c r="E4494" s="56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ht="16" x14ac:dyDescent="0.2">
      <c r="B4495" s="57"/>
      <c r="C4495" s="56"/>
      <c r="D4495" s="56"/>
      <c r="E4495" s="56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ht="16" x14ac:dyDescent="0.2">
      <c r="B4496" s="57"/>
      <c r="C4496" s="56"/>
      <c r="D4496" s="56"/>
      <c r="E4496" s="56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ht="16" x14ac:dyDescent="0.2">
      <c r="B4497" s="57"/>
      <c r="C4497" s="56"/>
      <c r="D4497" s="56"/>
      <c r="E4497" s="56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ht="16" x14ac:dyDescent="0.2">
      <c r="B4498" s="57"/>
      <c r="C4498" s="56"/>
      <c r="D4498" s="56"/>
      <c r="E4498" s="56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ht="16" x14ac:dyDescent="0.2">
      <c r="B4499" s="57"/>
      <c r="C4499" s="56"/>
      <c r="D4499" s="56"/>
      <c r="E4499" s="56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ht="16" x14ac:dyDescent="0.2">
      <c r="B4500" s="57"/>
      <c r="C4500" s="56"/>
      <c r="D4500" s="56"/>
      <c r="E4500" s="56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ht="16" x14ac:dyDescent="0.2">
      <c r="B4501" s="57"/>
      <c r="C4501" s="56"/>
      <c r="D4501" s="56"/>
      <c r="E4501" s="56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ht="16" x14ac:dyDescent="0.2">
      <c r="B4502" s="57"/>
      <c r="C4502" s="56"/>
      <c r="D4502" s="56"/>
      <c r="E4502" s="56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ht="16" x14ac:dyDescent="0.2">
      <c r="B4503" s="57"/>
      <c r="C4503" s="56"/>
      <c r="D4503" s="56"/>
      <c r="E4503" s="56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ht="16" x14ac:dyDescent="0.2">
      <c r="B4504" s="57"/>
      <c r="C4504" s="56"/>
      <c r="D4504" s="56"/>
      <c r="E4504" s="56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ht="16" x14ac:dyDescent="0.2">
      <c r="B4505" s="57"/>
      <c r="C4505" s="56"/>
      <c r="D4505" s="56"/>
      <c r="E4505" s="56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ht="16" x14ac:dyDescent="0.2">
      <c r="B4506" s="57"/>
      <c r="C4506" s="56"/>
      <c r="D4506" s="56"/>
      <c r="E4506" s="56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ht="16" x14ac:dyDescent="0.2">
      <c r="B4507" s="57"/>
      <c r="C4507" s="56"/>
      <c r="D4507" s="56"/>
      <c r="E4507" s="56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ht="16" x14ac:dyDescent="0.2">
      <c r="B4508" s="57"/>
      <c r="C4508" s="56"/>
      <c r="D4508" s="56"/>
      <c r="E4508" s="56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ht="16" x14ac:dyDescent="0.2">
      <c r="B4509" s="57"/>
      <c r="C4509" s="56"/>
      <c r="D4509" s="56"/>
      <c r="E4509" s="56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ht="16" x14ac:dyDescent="0.2">
      <c r="B4510" s="57"/>
      <c r="C4510" s="56"/>
      <c r="D4510" s="56"/>
      <c r="E4510" s="56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ht="16" x14ac:dyDescent="0.2">
      <c r="B4511" s="57"/>
      <c r="C4511" s="56"/>
      <c r="D4511" s="56"/>
      <c r="E4511" s="56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ht="16" x14ac:dyDescent="0.2">
      <c r="B4512" s="57"/>
      <c r="C4512" s="56"/>
      <c r="D4512" s="56"/>
      <c r="E4512" s="56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ht="16" x14ac:dyDescent="0.2">
      <c r="B4513" s="57"/>
      <c r="C4513" s="56"/>
      <c r="D4513" s="56"/>
      <c r="E4513" s="56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ht="16" x14ac:dyDescent="0.2">
      <c r="B4514" s="57"/>
      <c r="C4514" s="56"/>
      <c r="D4514" s="56"/>
      <c r="E4514" s="56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ht="16" x14ac:dyDescent="0.2">
      <c r="B4515" s="57"/>
      <c r="C4515" s="56"/>
      <c r="D4515" s="56"/>
      <c r="E4515" s="56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ht="16" x14ac:dyDescent="0.2">
      <c r="B4516" s="57"/>
      <c r="C4516" s="56"/>
      <c r="D4516" s="56"/>
      <c r="E4516" s="56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ht="16" x14ac:dyDescent="0.2">
      <c r="B4517" s="57"/>
      <c r="C4517" s="56"/>
      <c r="D4517" s="56"/>
      <c r="E4517" s="56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ht="16" x14ac:dyDescent="0.2">
      <c r="B4518" s="57"/>
      <c r="C4518" s="56"/>
      <c r="D4518" s="56"/>
      <c r="E4518" s="56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ht="16" x14ac:dyDescent="0.2">
      <c r="B4519" s="57"/>
      <c r="C4519" s="56"/>
      <c r="D4519" s="56"/>
      <c r="E4519" s="56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ht="16" x14ac:dyDescent="0.2">
      <c r="B4520" s="57"/>
      <c r="C4520" s="56"/>
      <c r="D4520" s="56"/>
      <c r="E4520" s="56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ht="16" x14ac:dyDescent="0.2">
      <c r="B4521" s="57"/>
      <c r="C4521" s="56"/>
      <c r="D4521" s="56"/>
      <c r="E4521" s="56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ht="16" x14ac:dyDescent="0.2">
      <c r="B4522" s="57"/>
      <c r="C4522" s="56"/>
      <c r="D4522" s="56"/>
      <c r="E4522" s="56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ht="16" x14ac:dyDescent="0.2">
      <c r="B4523" s="57"/>
      <c r="C4523" s="56"/>
      <c r="D4523" s="56"/>
      <c r="E4523" s="56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ht="16" x14ac:dyDescent="0.2">
      <c r="B4524" s="57"/>
      <c r="C4524" s="56"/>
      <c r="D4524" s="56"/>
      <c r="E4524" s="56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ht="16" x14ac:dyDescent="0.2">
      <c r="B4525" s="57"/>
      <c r="C4525" s="56"/>
      <c r="D4525" s="56"/>
      <c r="E4525" s="56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ht="16" x14ac:dyDescent="0.2">
      <c r="B4526" s="57"/>
      <c r="C4526" s="56"/>
      <c r="D4526" s="56"/>
      <c r="E4526" s="56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ht="16" x14ac:dyDescent="0.2">
      <c r="B4527" s="57"/>
      <c r="C4527" s="56"/>
      <c r="D4527" s="56"/>
      <c r="E4527" s="56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ht="16" x14ac:dyDescent="0.2">
      <c r="B4528" s="57"/>
      <c r="C4528" s="56"/>
      <c r="D4528" s="56"/>
      <c r="E4528" s="56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ht="16" x14ac:dyDescent="0.2">
      <c r="B4529" s="57"/>
      <c r="C4529" s="56"/>
      <c r="D4529" s="56"/>
      <c r="E4529" s="56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ht="16" x14ac:dyDescent="0.2">
      <c r="B4530" s="57"/>
      <c r="C4530" s="56"/>
      <c r="D4530" s="56"/>
      <c r="E4530" s="56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ht="16" x14ac:dyDescent="0.2">
      <c r="B4531" s="57"/>
      <c r="C4531" s="56"/>
      <c r="D4531" s="56"/>
      <c r="E4531" s="56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ht="16" x14ac:dyDescent="0.2">
      <c r="B4532" s="57"/>
      <c r="C4532" s="56"/>
      <c r="D4532" s="56"/>
      <c r="E4532" s="56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ht="16" x14ac:dyDescent="0.2">
      <c r="B4533" s="57"/>
      <c r="C4533" s="56"/>
      <c r="D4533" s="56"/>
      <c r="E4533" s="56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ht="16" x14ac:dyDescent="0.2">
      <c r="B4534" s="57"/>
      <c r="C4534" s="56"/>
      <c r="D4534" s="56"/>
      <c r="E4534" s="56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ht="16" x14ac:dyDescent="0.2">
      <c r="B4535" s="57"/>
      <c r="C4535" s="56"/>
      <c r="D4535" s="56"/>
      <c r="E4535" s="56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ht="16" x14ac:dyDescent="0.2">
      <c r="B4536" s="57"/>
      <c r="C4536" s="56"/>
      <c r="D4536" s="56"/>
      <c r="E4536" s="56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ht="16" x14ac:dyDescent="0.2">
      <c r="B4537" s="57"/>
      <c r="C4537" s="56"/>
      <c r="D4537" s="56"/>
      <c r="E4537" s="56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ht="16" x14ac:dyDescent="0.2">
      <c r="B4538" s="57"/>
      <c r="C4538" s="56"/>
      <c r="D4538" s="56"/>
      <c r="E4538" s="56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ht="16" x14ac:dyDescent="0.2">
      <c r="B4539" s="57"/>
      <c r="C4539" s="56"/>
      <c r="D4539" s="56"/>
      <c r="E4539" s="56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ht="16" x14ac:dyDescent="0.2">
      <c r="B4540" s="57"/>
      <c r="C4540" s="56"/>
      <c r="D4540" s="56"/>
      <c r="E4540" s="56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ht="16" x14ac:dyDescent="0.2">
      <c r="B4541" s="57"/>
      <c r="C4541" s="56"/>
      <c r="D4541" s="56"/>
      <c r="E4541" s="56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ht="16" x14ac:dyDescent="0.2">
      <c r="B4542" s="57"/>
      <c r="C4542" s="56"/>
      <c r="D4542" s="56"/>
      <c r="E4542" s="56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ht="16" x14ac:dyDescent="0.2">
      <c r="B4543" s="57"/>
      <c r="C4543" s="56"/>
      <c r="D4543" s="56"/>
      <c r="E4543" s="56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ht="16" x14ac:dyDescent="0.2">
      <c r="B4544" s="57"/>
      <c r="C4544" s="56"/>
      <c r="D4544" s="56"/>
      <c r="E4544" s="56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ht="16" x14ac:dyDescent="0.2">
      <c r="B4545" s="57"/>
      <c r="C4545" s="56"/>
      <c r="D4545" s="56"/>
      <c r="E4545" s="56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ht="16" x14ac:dyDescent="0.2">
      <c r="B4546" s="57"/>
      <c r="C4546" s="56"/>
      <c r="D4546" s="56"/>
      <c r="E4546" s="56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ht="16" x14ac:dyDescent="0.2">
      <c r="B4547" s="57"/>
      <c r="C4547" s="56"/>
      <c r="D4547" s="56"/>
      <c r="E4547" s="56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ht="16" x14ac:dyDescent="0.2">
      <c r="B4548" s="57"/>
      <c r="C4548" s="56"/>
      <c r="D4548" s="56"/>
      <c r="E4548" s="56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ht="16" x14ac:dyDescent="0.2">
      <c r="B4549" s="57"/>
      <c r="C4549" s="56"/>
      <c r="D4549" s="56"/>
      <c r="E4549" s="56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ht="16" x14ac:dyDescent="0.2">
      <c r="B4550" s="57"/>
      <c r="C4550" s="56"/>
      <c r="D4550" s="56"/>
      <c r="E4550" s="56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ht="16" x14ac:dyDescent="0.2">
      <c r="B4551" s="57"/>
      <c r="C4551" s="56"/>
      <c r="D4551" s="56"/>
      <c r="E4551" s="56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ht="16" x14ac:dyDescent="0.2">
      <c r="B4552" s="57"/>
      <c r="C4552" s="56"/>
      <c r="D4552" s="56"/>
      <c r="E4552" s="56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ht="16" x14ac:dyDescent="0.2">
      <c r="B4553" s="57"/>
      <c r="C4553" s="56"/>
      <c r="D4553" s="56"/>
      <c r="E4553" s="56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ht="16" x14ac:dyDescent="0.2">
      <c r="B4554" s="57"/>
      <c r="C4554" s="56"/>
      <c r="D4554" s="56"/>
      <c r="E4554" s="56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ht="16" x14ac:dyDescent="0.2">
      <c r="B4555" s="57"/>
      <c r="C4555" s="56"/>
      <c r="D4555" s="56"/>
      <c r="E4555" s="56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ht="16" x14ac:dyDescent="0.2">
      <c r="B4556" s="57"/>
      <c r="C4556" s="56"/>
      <c r="D4556" s="56"/>
      <c r="E4556" s="56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ht="16" x14ac:dyDescent="0.2">
      <c r="B4557" s="57"/>
      <c r="C4557" s="56"/>
      <c r="D4557" s="56"/>
      <c r="E4557" s="56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ht="16" x14ac:dyDescent="0.2">
      <c r="B4558" s="57"/>
      <c r="C4558" s="56"/>
      <c r="D4558" s="56"/>
      <c r="E4558" s="56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ht="16" x14ac:dyDescent="0.2">
      <c r="B4559" s="57"/>
      <c r="C4559" s="56"/>
      <c r="D4559" s="56"/>
      <c r="E4559" s="56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ht="16" x14ac:dyDescent="0.2">
      <c r="B4560" s="57"/>
      <c r="C4560" s="56"/>
      <c r="D4560" s="56"/>
      <c r="E4560" s="56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ht="16" x14ac:dyDescent="0.2">
      <c r="B4561" s="57"/>
      <c r="C4561" s="56"/>
      <c r="D4561" s="56"/>
      <c r="E4561" s="56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ht="16" x14ac:dyDescent="0.2">
      <c r="B4562" s="57"/>
      <c r="C4562" s="56"/>
      <c r="D4562" s="56"/>
      <c r="E4562" s="56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ht="16" x14ac:dyDescent="0.2">
      <c r="B4563" s="57"/>
      <c r="C4563" s="56"/>
      <c r="D4563" s="56"/>
      <c r="E4563" s="56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ht="16" x14ac:dyDescent="0.2">
      <c r="B4564" s="57"/>
      <c r="C4564" s="56"/>
      <c r="D4564" s="56"/>
      <c r="E4564" s="56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ht="16" x14ac:dyDescent="0.2">
      <c r="B4565" s="57"/>
      <c r="C4565" s="56"/>
      <c r="D4565" s="56"/>
      <c r="E4565" s="56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ht="16" x14ac:dyDescent="0.2">
      <c r="B4566" s="57"/>
      <c r="C4566" s="56"/>
      <c r="D4566" s="56"/>
      <c r="E4566" s="56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ht="16" x14ac:dyDescent="0.2">
      <c r="B4567" s="57"/>
      <c r="C4567" s="56"/>
      <c r="D4567" s="56"/>
      <c r="E4567" s="56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ht="16" x14ac:dyDescent="0.2">
      <c r="B4568" s="57"/>
      <c r="C4568" s="56"/>
      <c r="D4568" s="56"/>
      <c r="E4568" s="56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ht="16" x14ac:dyDescent="0.2">
      <c r="B4569" s="57"/>
      <c r="C4569" s="56"/>
      <c r="D4569" s="56"/>
      <c r="E4569" s="56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ht="16" x14ac:dyDescent="0.2">
      <c r="B4570" s="57"/>
      <c r="C4570" s="56"/>
      <c r="D4570" s="56"/>
      <c r="E4570" s="56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ht="16" x14ac:dyDescent="0.2">
      <c r="B4571" s="57"/>
      <c r="C4571" s="56"/>
      <c r="D4571" s="56"/>
      <c r="E4571" s="56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ht="16" x14ac:dyDescent="0.2">
      <c r="B4572" s="57"/>
      <c r="C4572" s="56"/>
      <c r="D4572" s="56"/>
      <c r="E4572" s="56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ht="16" x14ac:dyDescent="0.2">
      <c r="B4573" s="57"/>
      <c r="C4573" s="56"/>
      <c r="D4573" s="56"/>
      <c r="E4573" s="56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ht="16" x14ac:dyDescent="0.2">
      <c r="B4574" s="57"/>
      <c r="C4574" s="56"/>
      <c r="D4574" s="56"/>
      <c r="E4574" s="56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ht="16" x14ac:dyDescent="0.2">
      <c r="B4575" s="57"/>
      <c r="C4575" s="56"/>
      <c r="D4575" s="56"/>
      <c r="E4575" s="56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ht="16" x14ac:dyDescent="0.2">
      <c r="B4576" s="57"/>
      <c r="C4576" s="56"/>
      <c r="D4576" s="56"/>
      <c r="E4576" s="56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ht="16" x14ac:dyDescent="0.2">
      <c r="B4577" s="57"/>
      <c r="C4577" s="56"/>
      <c r="D4577" s="56"/>
      <c r="E4577" s="56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ht="16" x14ac:dyDescent="0.2">
      <c r="B4578" s="57"/>
      <c r="C4578" s="56"/>
      <c r="D4578" s="56"/>
      <c r="E4578" s="56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ht="16" x14ac:dyDescent="0.2">
      <c r="B4579" s="57"/>
      <c r="C4579" s="56"/>
      <c r="D4579" s="56"/>
      <c r="E4579" s="56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ht="16" x14ac:dyDescent="0.2">
      <c r="B4580" s="57"/>
      <c r="C4580" s="56"/>
      <c r="D4580" s="56"/>
      <c r="E4580" s="56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ht="16" x14ac:dyDescent="0.2">
      <c r="B4581" s="57"/>
      <c r="C4581" s="56"/>
      <c r="D4581" s="56"/>
      <c r="E4581" s="56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ht="16" x14ac:dyDescent="0.2">
      <c r="B4582" s="57"/>
      <c r="C4582" s="56"/>
      <c r="D4582" s="56"/>
      <c r="E4582" s="56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ht="16" x14ac:dyDescent="0.2">
      <c r="B4583" s="57"/>
      <c r="C4583" s="56"/>
      <c r="D4583" s="56"/>
      <c r="E4583" s="56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ht="16" x14ac:dyDescent="0.2">
      <c r="B4584" s="57"/>
      <c r="C4584" s="56"/>
      <c r="D4584" s="56"/>
      <c r="E4584" s="56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ht="16" x14ac:dyDescent="0.2">
      <c r="B4585" s="57"/>
      <c r="C4585" s="56"/>
      <c r="D4585" s="56"/>
      <c r="E4585" s="56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ht="16" x14ac:dyDescent="0.2">
      <c r="B4586" s="57"/>
      <c r="C4586" s="56"/>
      <c r="D4586" s="56"/>
      <c r="E4586" s="56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ht="16" x14ac:dyDescent="0.2">
      <c r="B4587" s="57"/>
      <c r="C4587" s="56"/>
      <c r="D4587" s="56"/>
      <c r="E4587" s="56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ht="16" x14ac:dyDescent="0.2">
      <c r="B4588" s="57"/>
      <c r="C4588" s="56"/>
      <c r="D4588" s="56"/>
      <c r="E4588" s="56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ht="16" x14ac:dyDescent="0.2">
      <c r="B4589" s="57"/>
      <c r="C4589" s="56"/>
      <c r="D4589" s="56"/>
      <c r="E4589" s="56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ht="16" x14ac:dyDescent="0.2">
      <c r="B4590" s="57"/>
      <c r="C4590" s="56"/>
      <c r="D4590" s="56"/>
      <c r="E4590" s="56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ht="16" x14ac:dyDescent="0.2">
      <c r="B4591" s="57"/>
      <c r="C4591" s="56"/>
      <c r="D4591" s="56"/>
      <c r="E4591" s="56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ht="16" x14ac:dyDescent="0.2">
      <c r="B4592" s="57"/>
      <c r="C4592" s="56"/>
      <c r="D4592" s="56"/>
      <c r="E4592" s="56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ht="16" x14ac:dyDescent="0.2">
      <c r="B4593" s="57"/>
      <c r="C4593" s="56"/>
      <c r="D4593" s="56"/>
      <c r="E4593" s="56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ht="16" x14ac:dyDescent="0.2">
      <c r="B4594" s="57"/>
      <c r="C4594" s="56"/>
      <c r="D4594" s="56"/>
      <c r="E4594" s="56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ht="16" x14ac:dyDescent="0.2">
      <c r="B4595" s="57"/>
      <c r="C4595" s="56"/>
      <c r="D4595" s="56"/>
      <c r="E4595" s="56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ht="16" x14ac:dyDescent="0.2">
      <c r="B4596" s="57"/>
      <c r="C4596" s="56"/>
      <c r="D4596" s="56"/>
      <c r="E4596" s="56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ht="16" x14ac:dyDescent="0.2">
      <c r="B4597" s="57"/>
      <c r="C4597" s="56"/>
      <c r="D4597" s="56"/>
      <c r="E4597" s="56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ht="16" x14ac:dyDescent="0.2">
      <c r="B4598" s="57"/>
      <c r="C4598" s="56"/>
      <c r="D4598" s="56"/>
      <c r="E4598" s="56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ht="16" x14ac:dyDescent="0.2">
      <c r="B4599" s="57"/>
      <c r="C4599" s="56"/>
      <c r="D4599" s="56"/>
      <c r="E4599" s="56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ht="16" x14ac:dyDescent="0.2">
      <c r="B4600" s="57"/>
      <c r="C4600" s="56"/>
      <c r="D4600" s="56"/>
      <c r="E4600" s="56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ht="16" x14ac:dyDescent="0.2">
      <c r="B4601" s="57"/>
      <c r="C4601" s="56"/>
      <c r="D4601" s="56"/>
      <c r="E4601" s="56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ht="16" x14ac:dyDescent="0.2">
      <c r="B4602" s="57"/>
      <c r="C4602" s="56"/>
      <c r="D4602" s="56"/>
      <c r="E4602" s="56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ht="16" x14ac:dyDescent="0.2">
      <c r="B4603" s="57"/>
      <c r="C4603" s="56"/>
      <c r="D4603" s="56"/>
      <c r="E4603" s="56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ht="16" x14ac:dyDescent="0.2">
      <c r="B4604" s="57"/>
      <c r="C4604" s="56"/>
      <c r="D4604" s="56"/>
      <c r="E4604" s="56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ht="16" x14ac:dyDescent="0.2">
      <c r="B4605" s="57"/>
      <c r="C4605" s="56"/>
      <c r="D4605" s="56"/>
      <c r="E4605" s="56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ht="16" x14ac:dyDescent="0.2">
      <c r="B4606" s="57"/>
      <c r="C4606" s="56"/>
      <c r="D4606" s="56"/>
      <c r="E4606" s="56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ht="16" x14ac:dyDescent="0.2">
      <c r="B4607" s="57"/>
      <c r="C4607" s="56"/>
      <c r="D4607" s="56"/>
      <c r="E4607" s="56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ht="16" x14ac:dyDescent="0.2">
      <c r="B4608" s="57"/>
      <c r="C4608" s="56"/>
      <c r="D4608" s="56"/>
      <c r="E4608" s="56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ht="16" x14ac:dyDescent="0.2">
      <c r="B4609" s="57"/>
      <c r="C4609" s="56"/>
      <c r="D4609" s="56"/>
      <c r="E4609" s="56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ht="16" x14ac:dyDescent="0.2">
      <c r="B4610" s="57"/>
      <c r="C4610" s="56"/>
      <c r="D4610" s="56"/>
      <c r="E4610" s="56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ht="16" x14ac:dyDescent="0.2">
      <c r="B4611" s="57"/>
      <c r="C4611" s="56"/>
      <c r="D4611" s="56"/>
      <c r="E4611" s="56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ht="16" x14ac:dyDescent="0.2">
      <c r="B4612" s="57"/>
      <c r="C4612" s="56"/>
      <c r="D4612" s="56"/>
      <c r="E4612" s="56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ht="16" x14ac:dyDescent="0.2">
      <c r="B4613" s="57"/>
      <c r="C4613" s="56"/>
      <c r="D4613" s="56"/>
      <c r="E4613" s="56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ht="16" x14ac:dyDescent="0.2">
      <c r="B4614" s="57"/>
      <c r="C4614" s="56"/>
      <c r="D4614" s="56"/>
      <c r="E4614" s="56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ht="16" x14ac:dyDescent="0.2">
      <c r="B4615" s="57"/>
      <c r="C4615" s="56"/>
      <c r="D4615" s="56"/>
      <c r="E4615" s="56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ht="16" x14ac:dyDescent="0.2">
      <c r="B4616" s="57"/>
      <c r="C4616" s="56"/>
      <c r="D4616" s="56"/>
      <c r="E4616" s="56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ht="16" x14ac:dyDescent="0.2">
      <c r="B4617" s="57"/>
      <c r="C4617" s="56"/>
      <c r="D4617" s="56"/>
      <c r="E4617" s="56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ht="16" x14ac:dyDescent="0.2">
      <c r="B4618" s="57"/>
      <c r="C4618" s="56"/>
      <c r="D4618" s="56"/>
      <c r="E4618" s="56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ht="16" x14ac:dyDescent="0.2">
      <c r="B4619" s="57"/>
      <c r="C4619" s="56"/>
      <c r="D4619" s="56"/>
      <c r="E4619" s="56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ht="16" x14ac:dyDescent="0.2">
      <c r="B4620" s="57"/>
      <c r="C4620" s="56"/>
      <c r="D4620" s="56"/>
      <c r="E4620" s="56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ht="16" x14ac:dyDescent="0.2">
      <c r="B4621" s="57"/>
      <c r="C4621" s="56"/>
      <c r="D4621" s="56"/>
      <c r="E4621" s="56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ht="16" x14ac:dyDescent="0.2">
      <c r="B4622" s="57"/>
      <c r="C4622" s="56"/>
      <c r="D4622" s="56"/>
      <c r="E4622" s="56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ht="16" x14ac:dyDescent="0.2">
      <c r="B4623" s="57"/>
      <c r="C4623" s="56"/>
      <c r="D4623" s="56"/>
      <c r="E4623" s="56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ht="16" x14ac:dyDescent="0.2">
      <c r="B4624" s="57"/>
      <c r="C4624" s="56"/>
      <c r="D4624" s="56"/>
      <c r="E4624" s="56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ht="16" x14ac:dyDescent="0.2">
      <c r="B4625" s="57"/>
      <c r="C4625" s="56"/>
      <c r="D4625" s="56"/>
      <c r="E4625" s="56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ht="16" x14ac:dyDescent="0.2">
      <c r="B4626" s="57"/>
      <c r="C4626" s="56"/>
      <c r="D4626" s="56"/>
      <c r="E4626" s="56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ht="16" x14ac:dyDescent="0.2">
      <c r="B4627" s="57"/>
      <c r="C4627" s="56"/>
      <c r="D4627" s="56"/>
      <c r="E4627" s="56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ht="16" x14ac:dyDescent="0.2">
      <c r="B4628" s="57"/>
      <c r="C4628" s="56"/>
      <c r="D4628" s="56"/>
      <c r="E4628" s="56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ht="16" x14ac:dyDescent="0.2">
      <c r="B4629" s="57"/>
      <c r="C4629" s="56"/>
      <c r="D4629" s="56"/>
      <c r="E4629" s="56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ht="16" x14ac:dyDescent="0.2">
      <c r="B4630" s="57"/>
      <c r="C4630" s="56"/>
      <c r="D4630" s="56"/>
      <c r="E4630" s="56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ht="16" x14ac:dyDescent="0.2">
      <c r="B4631" s="57"/>
      <c r="C4631" s="56"/>
      <c r="D4631" s="56"/>
      <c r="E4631" s="56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ht="16" x14ac:dyDescent="0.2">
      <c r="B4632" s="57"/>
      <c r="C4632" s="56"/>
      <c r="D4632" s="56"/>
      <c r="E4632" s="56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ht="16" x14ac:dyDescent="0.2">
      <c r="B4633" s="57"/>
      <c r="C4633" s="56"/>
      <c r="D4633" s="56"/>
      <c r="E4633" s="56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ht="16" x14ac:dyDescent="0.2">
      <c r="B4634" s="57"/>
      <c r="C4634" s="56"/>
      <c r="D4634" s="56"/>
      <c r="E4634" s="56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ht="16" x14ac:dyDescent="0.2">
      <c r="B4635" s="57"/>
      <c r="C4635" s="56"/>
      <c r="D4635" s="56"/>
      <c r="E4635" s="56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ht="16" x14ac:dyDescent="0.2">
      <c r="B4636" s="57"/>
      <c r="C4636" s="56"/>
      <c r="D4636" s="56"/>
      <c r="E4636" s="56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ht="16" x14ac:dyDescent="0.2">
      <c r="B4637" s="57"/>
      <c r="C4637" s="56"/>
      <c r="D4637" s="56"/>
      <c r="E4637" s="56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ht="16" x14ac:dyDescent="0.2">
      <c r="B4638" s="57"/>
      <c r="C4638" s="56"/>
      <c r="D4638" s="56"/>
      <c r="E4638" s="56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ht="16" x14ac:dyDescent="0.2">
      <c r="B4639" s="57"/>
      <c r="C4639" s="56"/>
      <c r="D4639" s="56"/>
      <c r="E4639" s="56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ht="16" x14ac:dyDescent="0.2">
      <c r="B4640" s="57"/>
      <c r="C4640" s="56"/>
      <c r="D4640" s="56"/>
      <c r="E4640" s="56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ht="16" x14ac:dyDescent="0.2">
      <c r="B4641" s="57"/>
      <c r="C4641" s="56"/>
      <c r="D4641" s="56"/>
      <c r="E4641" s="56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ht="16" x14ac:dyDescent="0.2">
      <c r="B4642" s="57"/>
      <c r="C4642" s="56"/>
      <c r="D4642" s="56"/>
      <c r="E4642" s="56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ht="16" x14ac:dyDescent="0.2">
      <c r="B4643" s="57"/>
      <c r="C4643" s="56"/>
      <c r="D4643" s="56"/>
      <c r="E4643" s="56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ht="16" x14ac:dyDescent="0.2">
      <c r="B4644" s="57"/>
      <c r="C4644" s="56"/>
      <c r="D4644" s="56"/>
      <c r="E4644" s="56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ht="16" x14ac:dyDescent="0.2">
      <c r="B4645" s="57"/>
      <c r="C4645" s="56"/>
      <c r="D4645" s="56"/>
      <c r="E4645" s="56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ht="16" x14ac:dyDescent="0.2">
      <c r="B4646" s="57"/>
      <c r="C4646" s="56"/>
      <c r="D4646" s="56"/>
      <c r="E4646" s="56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ht="16" x14ac:dyDescent="0.2">
      <c r="B4647" s="57"/>
      <c r="C4647" s="56"/>
      <c r="D4647" s="56"/>
      <c r="E4647" s="56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ht="16" x14ac:dyDescent="0.2">
      <c r="B4648" s="57"/>
      <c r="C4648" s="56"/>
      <c r="D4648" s="56"/>
      <c r="E4648" s="56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ht="16" x14ac:dyDescent="0.2">
      <c r="B4649" s="57"/>
      <c r="C4649" s="56"/>
      <c r="D4649" s="56"/>
      <c r="E4649" s="56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ht="16" x14ac:dyDescent="0.2">
      <c r="B4650" s="57"/>
      <c r="C4650" s="56"/>
      <c r="D4650" s="56"/>
      <c r="E4650" s="56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ht="16" x14ac:dyDescent="0.2">
      <c r="B4651" s="57"/>
      <c r="C4651" s="56"/>
      <c r="D4651" s="56"/>
      <c r="E4651" s="56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ht="16" x14ac:dyDescent="0.2">
      <c r="B4652" s="57"/>
      <c r="C4652" s="56"/>
      <c r="D4652" s="56"/>
      <c r="E4652" s="56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ht="16" x14ac:dyDescent="0.2">
      <c r="B4653" s="57"/>
      <c r="C4653" s="56"/>
      <c r="D4653" s="56"/>
      <c r="E4653" s="56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ht="16" x14ac:dyDescent="0.2">
      <c r="B4654" s="57"/>
      <c r="C4654" s="56"/>
      <c r="D4654" s="56"/>
      <c r="E4654" s="56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ht="16" x14ac:dyDescent="0.2">
      <c r="B4655" s="57"/>
      <c r="C4655" s="56"/>
      <c r="D4655" s="56"/>
      <c r="E4655" s="56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ht="16" x14ac:dyDescent="0.2">
      <c r="B4656" s="57"/>
      <c r="C4656" s="56"/>
      <c r="D4656" s="56"/>
      <c r="E4656" s="56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ht="16" x14ac:dyDescent="0.2">
      <c r="B4657" s="57"/>
      <c r="C4657" s="56"/>
      <c r="D4657" s="56"/>
      <c r="E4657" s="56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ht="16" x14ac:dyDescent="0.2">
      <c r="B4658" s="57"/>
      <c r="C4658" s="56"/>
      <c r="D4658" s="56"/>
      <c r="E4658" s="56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ht="16" x14ac:dyDescent="0.2">
      <c r="B4659" s="57"/>
      <c r="C4659" s="56"/>
      <c r="D4659" s="56"/>
      <c r="E4659" s="56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ht="16" x14ac:dyDescent="0.2">
      <c r="B4660" s="57"/>
      <c r="C4660" s="56"/>
      <c r="D4660" s="56"/>
      <c r="E4660" s="56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ht="16" x14ac:dyDescent="0.2">
      <c r="B4661" s="57"/>
      <c r="C4661" s="56"/>
      <c r="D4661" s="56"/>
      <c r="E4661" s="56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ht="16" x14ac:dyDescent="0.2">
      <c r="B4662" s="57"/>
      <c r="C4662" s="56"/>
      <c r="D4662" s="56"/>
      <c r="E4662" s="56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ht="16" x14ac:dyDescent="0.2">
      <c r="B4663" s="57"/>
      <c r="C4663" s="56"/>
      <c r="D4663" s="56"/>
      <c r="E4663" s="56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ht="16" x14ac:dyDescent="0.2">
      <c r="B4664" s="57"/>
      <c r="C4664" s="56"/>
      <c r="D4664" s="56"/>
      <c r="E4664" s="56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ht="16" x14ac:dyDescent="0.2">
      <c r="B4665" s="57"/>
      <c r="C4665" s="56"/>
      <c r="D4665" s="56"/>
      <c r="E4665" s="56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ht="16" x14ac:dyDescent="0.2">
      <c r="B4666" s="57"/>
      <c r="C4666" s="56"/>
      <c r="D4666" s="56"/>
      <c r="E4666" s="56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ht="16" x14ac:dyDescent="0.2">
      <c r="B4667" s="57"/>
      <c r="C4667" s="56"/>
      <c r="D4667" s="56"/>
      <c r="E4667" s="56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ht="16" x14ac:dyDescent="0.2">
      <c r="B4668" s="57"/>
      <c r="C4668" s="56"/>
      <c r="D4668" s="56"/>
      <c r="E4668" s="56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ht="16" x14ac:dyDescent="0.2">
      <c r="B4669" s="57"/>
      <c r="C4669" s="56"/>
      <c r="D4669" s="56"/>
      <c r="E4669" s="56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ht="16" x14ac:dyDescent="0.2">
      <c r="B4670" s="57"/>
      <c r="C4670" s="56"/>
      <c r="D4670" s="56"/>
      <c r="E4670" s="56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ht="16" x14ac:dyDescent="0.2">
      <c r="B4671" s="57"/>
      <c r="C4671" s="56"/>
      <c r="D4671" s="56"/>
      <c r="E4671" s="56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ht="16" x14ac:dyDescent="0.2">
      <c r="B4672" s="57"/>
      <c r="C4672" s="56"/>
      <c r="D4672" s="56"/>
      <c r="E4672" s="56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ht="16" x14ac:dyDescent="0.2">
      <c r="B4673" s="57"/>
      <c r="C4673" s="56"/>
      <c r="D4673" s="56"/>
      <c r="E4673" s="56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ht="16" x14ac:dyDescent="0.2">
      <c r="B4674" s="57"/>
      <c r="C4674" s="56"/>
      <c r="D4674" s="56"/>
      <c r="E4674" s="56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ht="16" x14ac:dyDescent="0.2">
      <c r="B4675" s="57"/>
      <c r="C4675" s="56"/>
      <c r="D4675" s="56"/>
      <c r="E4675" s="56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ht="16" x14ac:dyDescent="0.2">
      <c r="B4676" s="57"/>
      <c r="C4676" s="56"/>
      <c r="D4676" s="56"/>
      <c r="E4676" s="56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ht="16" x14ac:dyDescent="0.2">
      <c r="B4677" s="57"/>
      <c r="C4677" s="56"/>
      <c r="D4677" s="56"/>
      <c r="E4677" s="56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ht="16" x14ac:dyDescent="0.2">
      <c r="B4678" s="57"/>
      <c r="C4678" s="56"/>
      <c r="D4678" s="56"/>
      <c r="E4678" s="56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ht="16" x14ac:dyDescent="0.2">
      <c r="B4679" s="57"/>
      <c r="C4679" s="56"/>
      <c r="D4679" s="56"/>
      <c r="E4679" s="56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ht="16" x14ac:dyDescent="0.2">
      <c r="B4680" s="57"/>
      <c r="C4680" s="56"/>
      <c r="D4680" s="56"/>
      <c r="E4680" s="56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ht="16" x14ac:dyDescent="0.2">
      <c r="B4681" s="57"/>
      <c r="C4681" s="56"/>
      <c r="D4681" s="56"/>
      <c r="E4681" s="56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ht="16" x14ac:dyDescent="0.2">
      <c r="B4682" s="57"/>
      <c r="C4682" s="56"/>
      <c r="D4682" s="56"/>
      <c r="E4682" s="56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ht="16" x14ac:dyDescent="0.2">
      <c r="B4683" s="57"/>
      <c r="C4683" s="56"/>
      <c r="D4683" s="56"/>
      <c r="E4683" s="56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ht="16" x14ac:dyDescent="0.2">
      <c r="B4684" s="57"/>
      <c r="C4684" s="56"/>
      <c r="D4684" s="56"/>
      <c r="E4684" s="56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ht="16" x14ac:dyDescent="0.2">
      <c r="B4685" s="57"/>
      <c r="C4685" s="56"/>
      <c r="D4685" s="56"/>
      <c r="E4685" s="56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ht="16" x14ac:dyDescent="0.2">
      <c r="B4686" s="57"/>
      <c r="C4686" s="56"/>
      <c r="D4686" s="56"/>
      <c r="E4686" s="56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ht="16" x14ac:dyDescent="0.2">
      <c r="B4687" s="57"/>
      <c r="C4687" s="56"/>
      <c r="D4687" s="56"/>
      <c r="E4687" s="56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ht="16" x14ac:dyDescent="0.2">
      <c r="B4688" s="57"/>
      <c r="C4688" s="56"/>
      <c r="D4688" s="56"/>
      <c r="E4688" s="56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ht="16" x14ac:dyDescent="0.2">
      <c r="B4689" s="57"/>
      <c r="C4689" s="56"/>
      <c r="D4689" s="56"/>
      <c r="E4689" s="56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ht="16" x14ac:dyDescent="0.2">
      <c r="B4690" s="57"/>
      <c r="C4690" s="56"/>
      <c r="D4690" s="56"/>
      <c r="E4690" s="56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ht="16" x14ac:dyDescent="0.2">
      <c r="B4691" s="57"/>
      <c r="C4691" s="56"/>
      <c r="D4691" s="56"/>
      <c r="E4691" s="56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ht="16" x14ac:dyDescent="0.2">
      <c r="B4692" s="57"/>
      <c r="C4692" s="56"/>
      <c r="D4692" s="56"/>
      <c r="E4692" s="56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ht="16" x14ac:dyDescent="0.2">
      <c r="B4693" s="57"/>
      <c r="C4693" s="56"/>
      <c r="D4693" s="56"/>
      <c r="E4693" s="56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ht="16" x14ac:dyDescent="0.2">
      <c r="B4694" s="57"/>
      <c r="C4694" s="56"/>
      <c r="D4694" s="56"/>
      <c r="E4694" s="56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ht="16" x14ac:dyDescent="0.2">
      <c r="B4695" s="57"/>
      <c r="C4695" s="56"/>
      <c r="D4695" s="56"/>
      <c r="E4695" s="56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ht="16" x14ac:dyDescent="0.2">
      <c r="B4696" s="57"/>
      <c r="C4696" s="56"/>
      <c r="D4696" s="56"/>
      <c r="E4696" s="56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ht="16" x14ac:dyDescent="0.2">
      <c r="B4697" s="57"/>
      <c r="C4697" s="56"/>
      <c r="D4697" s="56"/>
      <c r="E4697" s="56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ht="16" x14ac:dyDescent="0.2">
      <c r="B4698" s="57"/>
      <c r="C4698" s="56"/>
      <c r="D4698" s="56"/>
      <c r="E4698" s="56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ht="16" x14ac:dyDescent="0.2">
      <c r="B4699" s="57"/>
      <c r="C4699" s="56"/>
      <c r="D4699" s="56"/>
      <c r="E4699" s="56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ht="16" x14ac:dyDescent="0.2">
      <c r="B4700" s="57"/>
      <c r="C4700" s="56"/>
      <c r="D4700" s="56"/>
      <c r="E4700" s="56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ht="16" x14ac:dyDescent="0.2">
      <c r="B4701" s="57"/>
      <c r="C4701" s="56"/>
      <c r="D4701" s="56"/>
      <c r="E4701" s="56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ht="16" x14ac:dyDescent="0.2">
      <c r="B4702" s="57"/>
      <c r="C4702" s="56"/>
      <c r="D4702" s="56"/>
      <c r="E4702" s="56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ht="16" x14ac:dyDescent="0.2">
      <c r="B4703" s="57"/>
      <c r="C4703" s="56"/>
      <c r="D4703" s="56"/>
      <c r="E4703" s="56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ht="16" x14ac:dyDescent="0.2">
      <c r="B4704" s="57"/>
      <c r="C4704" s="56"/>
      <c r="D4704" s="56"/>
      <c r="E4704" s="56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ht="16" x14ac:dyDescent="0.2">
      <c r="B4705" s="57"/>
      <c r="C4705" s="56"/>
      <c r="D4705" s="56"/>
      <c r="E4705" s="56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ht="16" x14ac:dyDescent="0.2">
      <c r="B4706" s="57"/>
      <c r="C4706" s="56"/>
      <c r="D4706" s="56"/>
      <c r="E4706" s="56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ht="16" x14ac:dyDescent="0.2">
      <c r="B4707" s="57"/>
      <c r="C4707" s="56"/>
      <c r="D4707" s="56"/>
      <c r="E4707" s="56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ht="16" x14ac:dyDescent="0.2">
      <c r="B4708" s="57"/>
      <c r="C4708" s="56"/>
      <c r="D4708" s="56"/>
      <c r="E4708" s="56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ht="16" x14ac:dyDescent="0.2">
      <c r="B4709" s="57"/>
      <c r="C4709" s="56"/>
      <c r="D4709" s="56"/>
      <c r="E4709" s="56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ht="16" x14ac:dyDescent="0.2">
      <c r="B4710" s="57"/>
      <c r="C4710" s="56"/>
      <c r="D4710" s="56"/>
      <c r="E4710" s="56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ht="16" x14ac:dyDescent="0.2">
      <c r="B4711" s="57"/>
      <c r="C4711" s="56"/>
      <c r="D4711" s="56"/>
      <c r="E4711" s="56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ht="16" x14ac:dyDescent="0.2">
      <c r="B4712" s="57"/>
      <c r="C4712" s="56"/>
      <c r="D4712" s="56"/>
      <c r="E4712" s="56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ht="16" x14ac:dyDescent="0.2">
      <c r="B4713" s="57"/>
      <c r="C4713" s="56"/>
      <c r="D4713" s="56"/>
      <c r="E4713" s="56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ht="16" x14ac:dyDescent="0.2">
      <c r="B4714" s="57"/>
      <c r="C4714" s="56"/>
      <c r="D4714" s="56"/>
      <c r="E4714" s="56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ht="16" x14ac:dyDescent="0.2">
      <c r="B4715" s="57"/>
      <c r="C4715" s="56"/>
      <c r="D4715" s="56"/>
      <c r="E4715" s="56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ht="16" x14ac:dyDescent="0.2">
      <c r="B4716" s="57"/>
      <c r="C4716" s="56"/>
      <c r="D4716" s="56"/>
      <c r="E4716" s="56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ht="16" x14ac:dyDescent="0.2">
      <c r="B4717" s="57"/>
      <c r="C4717" s="56"/>
      <c r="D4717" s="56"/>
      <c r="E4717" s="56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ht="16" x14ac:dyDescent="0.2">
      <c r="B4718" s="57"/>
      <c r="C4718" s="56"/>
      <c r="D4718" s="56"/>
      <c r="E4718" s="56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ht="16" x14ac:dyDescent="0.2">
      <c r="B4719" s="57"/>
      <c r="C4719" s="56"/>
      <c r="D4719" s="56"/>
      <c r="E4719" s="56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ht="16" x14ac:dyDescent="0.2">
      <c r="B4720" s="57"/>
      <c r="C4720" s="56"/>
      <c r="D4720" s="56"/>
      <c r="E4720" s="56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ht="16" x14ac:dyDescent="0.2">
      <c r="B4721" s="57"/>
      <c r="C4721" s="56"/>
      <c r="D4721" s="56"/>
      <c r="E4721" s="56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ht="16" x14ac:dyDescent="0.2">
      <c r="B4722" s="57"/>
      <c r="C4722" s="56"/>
      <c r="D4722" s="56"/>
      <c r="E4722" s="56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ht="16" x14ac:dyDescent="0.2">
      <c r="B4723" s="57"/>
      <c r="C4723" s="56"/>
      <c r="D4723" s="56"/>
      <c r="E4723" s="56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ht="16" x14ac:dyDescent="0.2">
      <c r="B4724" s="57"/>
      <c r="C4724" s="56"/>
      <c r="D4724" s="56"/>
      <c r="E4724" s="56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ht="16" x14ac:dyDescent="0.2">
      <c r="B4725" s="57"/>
      <c r="C4725" s="56"/>
      <c r="D4725" s="56"/>
      <c r="E4725" s="56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ht="16" x14ac:dyDescent="0.2">
      <c r="B4726" s="57"/>
      <c r="C4726" s="56"/>
      <c r="D4726" s="56"/>
      <c r="E4726" s="56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ht="16" x14ac:dyDescent="0.2">
      <c r="B4727" s="57"/>
      <c r="C4727" s="56"/>
      <c r="D4727" s="56"/>
      <c r="E4727" s="56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ht="16" x14ac:dyDescent="0.2">
      <c r="B4728" s="57"/>
      <c r="C4728" s="56"/>
      <c r="D4728" s="56"/>
      <c r="E4728" s="56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ht="16" x14ac:dyDescent="0.2">
      <c r="B4729" s="57"/>
      <c r="C4729" s="56"/>
      <c r="D4729" s="56"/>
      <c r="E4729" s="56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ht="16" x14ac:dyDescent="0.2">
      <c r="B4730" s="57"/>
      <c r="C4730" s="56"/>
      <c r="D4730" s="56"/>
      <c r="E4730" s="56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ht="16" x14ac:dyDescent="0.2">
      <c r="B4731" s="57"/>
      <c r="C4731" s="56"/>
      <c r="D4731" s="56"/>
      <c r="E4731" s="56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ht="16" x14ac:dyDescent="0.2">
      <c r="B4732" s="57"/>
      <c r="C4732" s="56"/>
      <c r="D4732" s="56"/>
      <c r="E4732" s="56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ht="16" x14ac:dyDescent="0.2">
      <c r="B4733" s="57"/>
      <c r="C4733" s="56"/>
      <c r="D4733" s="56"/>
      <c r="E4733" s="56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ht="16" x14ac:dyDescent="0.2">
      <c r="B4734" s="57"/>
      <c r="C4734" s="56"/>
      <c r="D4734" s="56"/>
      <c r="E4734" s="56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ht="16" x14ac:dyDescent="0.2">
      <c r="B4735" s="57"/>
      <c r="C4735" s="56"/>
      <c r="D4735" s="56"/>
      <c r="E4735" s="56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ht="16" x14ac:dyDescent="0.2">
      <c r="B4736" s="57"/>
      <c r="C4736" s="56"/>
      <c r="D4736" s="56"/>
      <c r="E4736" s="56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ht="16" x14ac:dyDescent="0.2">
      <c r="B4737" s="57"/>
      <c r="C4737" s="56"/>
      <c r="D4737" s="56"/>
      <c r="E4737" s="56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ht="16" x14ac:dyDescent="0.2">
      <c r="B4738" s="57"/>
      <c r="C4738" s="56"/>
      <c r="D4738" s="56"/>
      <c r="E4738" s="56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ht="16" x14ac:dyDescent="0.2">
      <c r="B4739" s="57"/>
      <c r="C4739" s="56"/>
      <c r="D4739" s="56"/>
      <c r="E4739" s="56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ht="16" x14ac:dyDescent="0.2">
      <c r="B4740" s="57"/>
      <c r="C4740" s="56"/>
      <c r="D4740" s="56"/>
      <c r="E4740" s="56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ht="16" x14ac:dyDescent="0.2">
      <c r="B4741" s="57"/>
      <c r="C4741" s="56"/>
      <c r="D4741" s="56"/>
      <c r="E4741" s="56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ht="16" x14ac:dyDescent="0.2">
      <c r="B4742" s="57"/>
      <c r="C4742" s="56"/>
      <c r="D4742" s="56"/>
      <c r="E4742" s="56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ht="16" x14ac:dyDescent="0.2">
      <c r="B4743" s="57"/>
      <c r="C4743" s="56"/>
      <c r="D4743" s="56"/>
      <c r="E4743" s="56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ht="16" x14ac:dyDescent="0.2">
      <c r="B4744" s="57"/>
      <c r="C4744" s="56"/>
      <c r="D4744" s="56"/>
      <c r="E4744" s="56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ht="16" x14ac:dyDescent="0.2">
      <c r="B4745" s="57"/>
      <c r="C4745" s="56"/>
      <c r="D4745" s="56"/>
      <c r="E4745" s="56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ht="16" x14ac:dyDescent="0.2">
      <c r="B4746" s="57"/>
      <c r="C4746" s="56"/>
      <c r="D4746" s="56"/>
      <c r="E4746" s="56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ht="16" x14ac:dyDescent="0.2">
      <c r="B4747" s="57"/>
      <c r="C4747" s="56"/>
      <c r="D4747" s="56"/>
      <c r="E4747" s="56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ht="16" x14ac:dyDescent="0.2">
      <c r="B4748" s="57"/>
      <c r="C4748" s="56"/>
      <c r="D4748" s="56"/>
      <c r="E4748" s="56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ht="16" x14ac:dyDescent="0.2">
      <c r="B4749" s="57"/>
      <c r="C4749" s="56"/>
      <c r="D4749" s="56"/>
      <c r="E4749" s="56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ht="16" x14ac:dyDescent="0.2">
      <c r="B4750" s="57"/>
      <c r="C4750" s="56"/>
      <c r="D4750" s="56"/>
      <c r="E4750" s="56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ht="16" x14ac:dyDescent="0.2">
      <c r="B4751" s="57"/>
      <c r="C4751" s="56"/>
      <c r="D4751" s="56"/>
      <c r="E4751" s="56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ht="16" x14ac:dyDescent="0.2">
      <c r="B4752" s="57"/>
      <c r="C4752" s="56"/>
      <c r="D4752" s="56"/>
      <c r="E4752" s="56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ht="16" x14ac:dyDescent="0.2">
      <c r="B4753" s="57"/>
      <c r="C4753" s="56"/>
      <c r="D4753" s="56"/>
      <c r="E4753" s="56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ht="16" x14ac:dyDescent="0.2">
      <c r="B4754" s="57"/>
      <c r="C4754" s="56"/>
      <c r="D4754" s="56"/>
      <c r="E4754" s="56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ht="16" x14ac:dyDescent="0.2">
      <c r="B4755" s="57"/>
      <c r="C4755" s="56"/>
      <c r="D4755" s="56"/>
      <c r="E4755" s="56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ht="16" x14ac:dyDescent="0.2">
      <c r="B4756" s="57"/>
      <c r="C4756" s="56"/>
      <c r="D4756" s="56"/>
      <c r="E4756" s="56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ht="16" x14ac:dyDescent="0.2">
      <c r="B4757" s="57"/>
      <c r="C4757" s="56"/>
      <c r="D4757" s="56"/>
      <c r="E4757" s="56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ht="16" x14ac:dyDescent="0.2">
      <c r="B4758" s="57"/>
      <c r="C4758" s="56"/>
      <c r="D4758" s="56"/>
      <c r="E4758" s="56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ht="16" x14ac:dyDescent="0.2">
      <c r="B4759" s="57"/>
      <c r="C4759" s="56"/>
      <c r="D4759" s="56"/>
      <c r="E4759" s="56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ht="16" x14ac:dyDescent="0.2">
      <c r="B4760" s="57"/>
      <c r="C4760" s="56"/>
      <c r="D4760" s="56"/>
      <c r="E4760" s="56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ht="16" x14ac:dyDescent="0.2">
      <c r="B4761" s="57"/>
      <c r="C4761" s="56"/>
      <c r="D4761" s="56"/>
      <c r="E4761" s="56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ht="16" x14ac:dyDescent="0.2">
      <c r="B4762" s="57"/>
      <c r="C4762" s="56"/>
      <c r="D4762" s="56"/>
      <c r="E4762" s="56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ht="16" x14ac:dyDescent="0.2">
      <c r="B4763" s="57"/>
      <c r="C4763" s="56"/>
      <c r="D4763" s="56"/>
      <c r="E4763" s="56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ht="16" x14ac:dyDescent="0.2">
      <c r="B4764" s="57"/>
      <c r="C4764" s="56"/>
      <c r="D4764" s="56"/>
      <c r="E4764" s="56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ht="16" x14ac:dyDescent="0.2">
      <c r="B4765" s="57"/>
      <c r="C4765" s="56"/>
      <c r="D4765" s="56"/>
      <c r="E4765" s="56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ht="16" x14ac:dyDescent="0.2">
      <c r="B4766" s="57"/>
      <c r="C4766" s="56"/>
      <c r="D4766" s="56"/>
      <c r="E4766" s="56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ht="16" x14ac:dyDescent="0.2">
      <c r="B4767" s="57"/>
      <c r="C4767" s="56"/>
      <c r="D4767" s="56"/>
      <c r="E4767" s="56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ht="16" x14ac:dyDescent="0.2">
      <c r="B4768" s="57"/>
      <c r="C4768" s="56"/>
      <c r="D4768" s="56"/>
      <c r="E4768" s="56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ht="16" x14ac:dyDescent="0.2">
      <c r="B4769" s="57"/>
      <c r="C4769" s="56"/>
      <c r="D4769" s="56"/>
      <c r="E4769" s="56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ht="16" x14ac:dyDescent="0.2">
      <c r="B4770" s="57"/>
      <c r="C4770" s="56"/>
      <c r="D4770" s="56"/>
      <c r="E4770" s="56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ht="16" x14ac:dyDescent="0.2">
      <c r="B4771" s="57"/>
      <c r="C4771" s="56"/>
      <c r="D4771" s="56"/>
      <c r="E4771" s="56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ht="16" x14ac:dyDescent="0.2">
      <c r="B4772" s="57"/>
      <c r="C4772" s="56"/>
      <c r="D4772" s="56"/>
      <c r="E4772" s="56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ht="16" x14ac:dyDescent="0.2">
      <c r="B4773" s="57"/>
      <c r="C4773" s="56"/>
      <c r="D4773" s="56"/>
      <c r="E4773" s="56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ht="16" x14ac:dyDescent="0.2">
      <c r="B4774" s="57"/>
      <c r="C4774" s="56"/>
      <c r="D4774" s="56"/>
      <c r="E4774" s="56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ht="16" x14ac:dyDescent="0.2">
      <c r="B4775" s="57"/>
      <c r="C4775" s="56"/>
      <c r="D4775" s="56"/>
      <c r="E4775" s="56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ht="16" x14ac:dyDescent="0.2">
      <c r="B4776" s="57"/>
      <c r="C4776" s="56"/>
      <c r="D4776" s="56"/>
      <c r="E4776" s="56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ht="16" x14ac:dyDescent="0.2">
      <c r="B4777" s="57"/>
      <c r="C4777" s="56"/>
      <c r="D4777" s="56"/>
      <c r="E4777" s="56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ht="16" x14ac:dyDescent="0.2">
      <c r="B4778" s="57"/>
      <c r="C4778" s="56"/>
      <c r="D4778" s="56"/>
      <c r="E4778" s="56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ht="16" x14ac:dyDescent="0.2">
      <c r="B4779" s="57"/>
      <c r="C4779" s="56"/>
      <c r="D4779" s="56"/>
      <c r="E4779" s="56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ht="16" x14ac:dyDescent="0.2">
      <c r="B4780" s="57"/>
      <c r="C4780" s="56"/>
      <c r="D4780" s="56"/>
      <c r="E4780" s="56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ht="16" x14ac:dyDescent="0.2">
      <c r="B4781" s="57"/>
      <c r="C4781" s="56"/>
      <c r="D4781" s="56"/>
      <c r="E4781" s="56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ht="16" x14ac:dyDescent="0.2">
      <c r="B4782" s="57"/>
      <c r="C4782" s="56"/>
      <c r="D4782" s="56"/>
      <c r="E4782" s="56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ht="16" x14ac:dyDescent="0.2">
      <c r="B4783" s="57"/>
      <c r="C4783" s="56"/>
      <c r="D4783" s="56"/>
      <c r="E4783" s="56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ht="16" x14ac:dyDescent="0.2">
      <c r="B4784" s="57"/>
      <c r="C4784" s="56"/>
      <c r="D4784" s="56"/>
      <c r="E4784" s="56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ht="16" x14ac:dyDescent="0.2">
      <c r="B4785" s="57"/>
      <c r="C4785" s="56"/>
      <c r="D4785" s="56"/>
      <c r="E4785" s="56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ht="16" x14ac:dyDescent="0.2">
      <c r="B4786" s="57"/>
      <c r="C4786" s="56"/>
      <c r="D4786" s="56"/>
      <c r="E4786" s="56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ht="16" x14ac:dyDescent="0.2">
      <c r="B4787" s="57"/>
      <c r="C4787" s="56"/>
      <c r="D4787" s="56"/>
      <c r="E4787" s="56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ht="16" x14ac:dyDescent="0.2">
      <c r="B4788" s="57"/>
      <c r="C4788" s="56"/>
      <c r="D4788" s="56"/>
      <c r="E4788" s="56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ht="16" x14ac:dyDescent="0.2">
      <c r="B4789" s="57"/>
      <c r="C4789" s="56"/>
      <c r="D4789" s="56"/>
      <c r="E4789" s="56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ht="16" x14ac:dyDescent="0.2">
      <c r="B4790" s="57"/>
      <c r="C4790" s="56"/>
      <c r="D4790" s="56"/>
      <c r="E4790" s="56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ht="16" x14ac:dyDescent="0.2">
      <c r="B4791" s="57"/>
      <c r="C4791" s="56"/>
      <c r="D4791" s="56"/>
      <c r="E4791" s="56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ht="16" x14ac:dyDescent="0.2">
      <c r="B4792" s="57"/>
      <c r="C4792" s="56"/>
      <c r="D4792" s="56"/>
      <c r="E4792" s="56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ht="16" x14ac:dyDescent="0.2">
      <c r="B4793" s="57"/>
      <c r="C4793" s="56"/>
      <c r="D4793" s="56"/>
      <c r="E4793" s="56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ht="16" x14ac:dyDescent="0.2">
      <c r="B4794" s="57"/>
      <c r="C4794" s="56"/>
      <c r="D4794" s="56"/>
      <c r="E4794" s="56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ht="16" x14ac:dyDescent="0.2">
      <c r="B4795" s="57"/>
      <c r="C4795" s="56"/>
      <c r="D4795" s="56"/>
      <c r="E4795" s="56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ht="16" x14ac:dyDescent="0.2">
      <c r="B4796" s="57"/>
      <c r="C4796" s="56"/>
      <c r="D4796" s="56"/>
      <c r="E4796" s="56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ht="16" x14ac:dyDescent="0.2">
      <c r="B4797" s="57"/>
      <c r="C4797" s="56"/>
      <c r="D4797" s="56"/>
      <c r="E4797" s="56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ht="16" x14ac:dyDescent="0.2">
      <c r="B4798" s="57"/>
      <c r="C4798" s="56"/>
      <c r="D4798" s="56"/>
      <c r="E4798" s="56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ht="16" x14ac:dyDescent="0.2">
      <c r="B4799" s="57"/>
      <c r="C4799" s="56"/>
      <c r="D4799" s="56"/>
      <c r="E4799" s="56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ht="16" x14ac:dyDescent="0.2">
      <c r="B4800" s="57"/>
      <c r="C4800" s="56"/>
      <c r="D4800" s="56"/>
      <c r="E4800" s="56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ht="16" x14ac:dyDescent="0.2">
      <c r="B4801" s="57"/>
      <c r="C4801" s="56"/>
      <c r="D4801" s="56"/>
      <c r="E4801" s="56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ht="16" x14ac:dyDescent="0.2">
      <c r="B4802" s="57"/>
      <c r="C4802" s="56"/>
      <c r="D4802" s="56"/>
      <c r="E4802" s="56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ht="16" x14ac:dyDescent="0.2">
      <c r="B4803" s="57"/>
      <c r="C4803" s="56"/>
      <c r="D4803" s="56"/>
      <c r="E4803" s="56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ht="16" x14ac:dyDescent="0.2">
      <c r="B4804" s="57"/>
      <c r="C4804" s="56"/>
      <c r="D4804" s="56"/>
      <c r="E4804" s="56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ht="16" x14ac:dyDescent="0.2">
      <c r="B4805" s="57"/>
      <c r="C4805" s="56"/>
      <c r="D4805" s="56"/>
      <c r="E4805" s="56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ht="16" x14ac:dyDescent="0.2">
      <c r="B4806" s="57"/>
      <c r="C4806" s="56"/>
      <c r="D4806" s="56"/>
      <c r="E4806" s="56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ht="16" x14ac:dyDescent="0.2">
      <c r="B4807" s="57"/>
      <c r="C4807" s="56"/>
      <c r="D4807" s="56"/>
      <c r="E4807" s="56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ht="16" x14ac:dyDescent="0.2">
      <c r="B4808" s="57"/>
      <c r="C4808" s="56"/>
      <c r="D4808" s="56"/>
      <c r="E4808" s="56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ht="16" x14ac:dyDescent="0.2">
      <c r="B4809" s="57"/>
      <c r="C4809" s="56"/>
      <c r="D4809" s="56"/>
      <c r="E4809" s="56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ht="16" x14ac:dyDescent="0.2">
      <c r="B4810" s="57"/>
      <c r="C4810" s="56"/>
      <c r="D4810" s="56"/>
      <c r="E4810" s="56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ht="16" x14ac:dyDescent="0.2">
      <c r="B4811" s="57"/>
      <c r="C4811" s="56"/>
      <c r="D4811" s="56"/>
      <c r="E4811" s="56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ht="16" x14ac:dyDescent="0.2">
      <c r="B4812" s="57"/>
      <c r="C4812" s="56"/>
      <c r="D4812" s="56"/>
      <c r="E4812" s="56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ht="16" x14ac:dyDescent="0.2">
      <c r="B4813" s="57"/>
      <c r="C4813" s="56"/>
      <c r="D4813" s="56"/>
      <c r="E4813" s="56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ht="16" x14ac:dyDescent="0.2">
      <c r="B4814" s="57"/>
      <c r="C4814" s="56"/>
      <c r="D4814" s="56"/>
      <c r="E4814" s="56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ht="16" x14ac:dyDescent="0.2">
      <c r="B4815" s="57"/>
      <c r="C4815" s="56"/>
      <c r="D4815" s="56"/>
      <c r="E4815" s="56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ht="16" x14ac:dyDescent="0.2">
      <c r="B4816" s="57"/>
      <c r="C4816" s="56"/>
      <c r="D4816" s="56"/>
      <c r="E4816" s="56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ht="16" x14ac:dyDescent="0.2">
      <c r="B4817" s="57"/>
      <c r="C4817" s="56"/>
      <c r="D4817" s="56"/>
      <c r="E4817" s="56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ht="16" x14ac:dyDescent="0.2">
      <c r="B4818" s="57"/>
      <c r="C4818" s="56"/>
      <c r="D4818" s="56"/>
      <c r="E4818" s="56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ht="16" x14ac:dyDescent="0.2">
      <c r="B4819" s="57"/>
      <c r="C4819" s="56"/>
      <c r="D4819" s="56"/>
      <c r="E4819" s="56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ht="16" x14ac:dyDescent="0.2">
      <c r="B4820" s="57"/>
      <c r="C4820" s="56"/>
      <c r="D4820" s="56"/>
      <c r="E4820" s="56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ht="16" x14ac:dyDescent="0.2">
      <c r="B4821" s="57"/>
      <c r="C4821" s="56"/>
      <c r="D4821" s="56"/>
      <c r="E4821" s="56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ht="16" x14ac:dyDescent="0.2">
      <c r="B4822" s="57"/>
      <c r="C4822" s="56"/>
      <c r="D4822" s="56"/>
      <c r="E4822" s="56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ht="16" x14ac:dyDescent="0.2">
      <c r="B4823" s="57"/>
      <c r="C4823" s="56"/>
      <c r="D4823" s="56"/>
      <c r="E4823" s="56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ht="16" x14ac:dyDescent="0.2">
      <c r="B4824" s="57"/>
      <c r="C4824" s="56"/>
      <c r="D4824" s="56"/>
      <c r="E4824" s="56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ht="16" x14ac:dyDescent="0.2">
      <c r="B4825" s="57"/>
      <c r="C4825" s="56"/>
      <c r="D4825" s="56"/>
      <c r="E4825" s="56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ht="16" x14ac:dyDescent="0.2">
      <c r="B4826" s="57"/>
      <c r="C4826" s="56"/>
      <c r="D4826" s="56"/>
      <c r="E4826" s="56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ht="16" x14ac:dyDescent="0.2">
      <c r="B4827" s="57"/>
      <c r="C4827" s="56"/>
      <c r="D4827" s="56"/>
      <c r="E4827" s="56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ht="16" x14ac:dyDescent="0.2">
      <c r="B4828" s="57"/>
      <c r="C4828" s="56"/>
      <c r="D4828" s="56"/>
      <c r="E4828" s="56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ht="16" x14ac:dyDescent="0.2">
      <c r="B4829" s="57"/>
      <c r="C4829" s="56"/>
      <c r="D4829" s="56"/>
      <c r="E4829" s="56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ht="16" x14ac:dyDescent="0.2">
      <c r="B4830" s="57"/>
      <c r="C4830" s="56"/>
      <c r="D4830" s="56"/>
      <c r="E4830" s="56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ht="16" x14ac:dyDescent="0.2">
      <c r="B4831" s="57"/>
      <c r="C4831" s="56"/>
      <c r="D4831" s="56"/>
      <c r="E4831" s="56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ht="16" x14ac:dyDescent="0.2">
      <c r="B4832" s="57"/>
      <c r="C4832" s="56"/>
      <c r="D4832" s="56"/>
      <c r="E4832" s="56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ht="16" x14ac:dyDescent="0.2">
      <c r="B4833" s="57"/>
      <c r="C4833" s="56"/>
      <c r="D4833" s="56"/>
      <c r="E4833" s="56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ht="16" x14ac:dyDescent="0.2">
      <c r="B4834" s="57"/>
      <c r="C4834" s="56"/>
      <c r="D4834" s="56"/>
      <c r="E4834" s="56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ht="16" x14ac:dyDescent="0.2">
      <c r="B4835" s="57"/>
      <c r="C4835" s="56"/>
      <c r="D4835" s="56"/>
      <c r="E4835" s="56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ht="16" x14ac:dyDescent="0.2">
      <c r="B4836" s="57"/>
      <c r="C4836" s="56"/>
      <c r="D4836" s="56"/>
      <c r="E4836" s="56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ht="16" x14ac:dyDescent="0.2">
      <c r="B4837" s="57"/>
      <c r="C4837" s="56"/>
      <c r="D4837" s="56"/>
      <c r="E4837" s="56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ht="16" x14ac:dyDescent="0.2">
      <c r="B4838" s="57"/>
      <c r="C4838" s="56"/>
      <c r="D4838" s="56"/>
      <c r="E4838" s="56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ht="16" x14ac:dyDescent="0.2">
      <c r="B4839" s="57"/>
      <c r="C4839" s="56"/>
      <c r="D4839" s="56"/>
      <c r="E4839" s="56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ht="16" x14ac:dyDescent="0.2">
      <c r="B4840" s="57"/>
      <c r="C4840" s="56"/>
      <c r="D4840" s="56"/>
      <c r="E4840" s="56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ht="16" x14ac:dyDescent="0.2">
      <c r="B4841" s="57"/>
      <c r="C4841" s="56"/>
      <c r="D4841" s="56"/>
      <c r="E4841" s="56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ht="16" x14ac:dyDescent="0.2">
      <c r="B4842" s="57"/>
      <c r="C4842" s="56"/>
      <c r="D4842" s="56"/>
      <c r="E4842" s="56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ht="16" x14ac:dyDescent="0.2">
      <c r="B4843" s="57"/>
      <c r="C4843" s="56"/>
      <c r="D4843" s="56"/>
      <c r="E4843" s="56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ht="16" x14ac:dyDescent="0.2">
      <c r="B4844" s="57"/>
      <c r="C4844" s="56"/>
      <c r="D4844" s="56"/>
      <c r="E4844" s="56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ht="16" x14ac:dyDescent="0.2">
      <c r="B4845" s="57"/>
      <c r="C4845" s="56"/>
      <c r="D4845" s="56"/>
      <c r="E4845" s="56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ht="16" x14ac:dyDescent="0.2">
      <c r="B4846" s="57"/>
      <c r="C4846" s="56"/>
      <c r="D4846" s="56"/>
      <c r="E4846" s="56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ht="16" x14ac:dyDescent="0.2">
      <c r="B4847" s="57"/>
      <c r="C4847" s="56"/>
      <c r="D4847" s="56"/>
      <c r="E4847" s="56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ht="16" x14ac:dyDescent="0.2">
      <c r="B4848" s="57"/>
      <c r="C4848" s="56"/>
      <c r="D4848" s="56"/>
      <c r="E4848" s="56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ht="16" x14ac:dyDescent="0.2">
      <c r="B4849" s="57"/>
      <c r="C4849" s="56"/>
      <c r="D4849" s="56"/>
      <c r="E4849" s="56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ht="16" x14ac:dyDescent="0.2">
      <c r="B4850" s="57"/>
      <c r="C4850" s="56"/>
      <c r="D4850" s="56"/>
      <c r="E4850" s="56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ht="16" x14ac:dyDescent="0.2">
      <c r="B4851" s="57"/>
      <c r="C4851" s="56"/>
      <c r="D4851" s="56"/>
      <c r="E4851" s="56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ht="16" x14ac:dyDescent="0.2">
      <c r="B4852" s="57"/>
      <c r="C4852" s="56"/>
      <c r="D4852" s="56"/>
      <c r="E4852" s="56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ht="16" x14ac:dyDescent="0.2">
      <c r="B4853" s="57"/>
      <c r="C4853" s="56"/>
      <c r="D4853" s="56"/>
      <c r="E4853" s="56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ht="16" x14ac:dyDescent="0.2">
      <c r="B4854" s="57"/>
      <c r="C4854" s="56"/>
      <c r="D4854" s="56"/>
      <c r="E4854" s="56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ht="16" x14ac:dyDescent="0.2">
      <c r="B4855" s="57"/>
      <c r="C4855" s="56"/>
      <c r="D4855" s="56"/>
      <c r="E4855" s="56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ht="16" x14ac:dyDescent="0.2">
      <c r="B4856" s="57"/>
      <c r="C4856" s="56"/>
      <c r="D4856" s="56"/>
      <c r="E4856" s="56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ht="16" x14ac:dyDescent="0.2">
      <c r="B4857" s="57"/>
      <c r="C4857" s="56"/>
      <c r="D4857" s="56"/>
      <c r="E4857" s="56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ht="16" x14ac:dyDescent="0.2">
      <c r="B4858" s="57"/>
      <c r="C4858" s="56"/>
      <c r="D4858" s="56"/>
      <c r="E4858" s="56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ht="16" x14ac:dyDescent="0.2">
      <c r="B4859" s="57"/>
      <c r="C4859" s="56"/>
      <c r="D4859" s="56"/>
      <c r="E4859" s="56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ht="16" x14ac:dyDescent="0.2">
      <c r="B4860" s="57"/>
      <c r="C4860" s="56"/>
      <c r="D4860" s="56"/>
      <c r="E4860" s="56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ht="16" x14ac:dyDescent="0.2">
      <c r="B4861" s="57"/>
      <c r="C4861" s="56"/>
      <c r="D4861" s="56"/>
      <c r="E4861" s="56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ht="16" x14ac:dyDescent="0.2">
      <c r="B4862" s="57"/>
      <c r="C4862" s="56"/>
      <c r="D4862" s="56"/>
      <c r="E4862" s="56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ht="16" x14ac:dyDescent="0.2">
      <c r="B4863" s="57"/>
      <c r="C4863" s="56"/>
      <c r="D4863" s="56"/>
      <c r="E4863" s="56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ht="16" x14ac:dyDescent="0.2">
      <c r="B4864" s="57"/>
      <c r="C4864" s="56"/>
      <c r="D4864" s="56"/>
      <c r="E4864" s="56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ht="16" x14ac:dyDescent="0.2">
      <c r="B4865" s="57"/>
      <c r="C4865" s="56"/>
      <c r="D4865" s="56"/>
      <c r="E4865" s="56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ht="16" x14ac:dyDescent="0.2">
      <c r="B4866" s="57"/>
      <c r="C4866" s="56"/>
      <c r="D4866" s="56"/>
      <c r="E4866" s="56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ht="16" x14ac:dyDescent="0.2">
      <c r="B4867" s="57"/>
      <c r="C4867" s="56"/>
      <c r="D4867" s="56"/>
      <c r="E4867" s="56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ht="16" x14ac:dyDescent="0.2">
      <c r="B4868" s="57"/>
      <c r="C4868" s="56"/>
      <c r="D4868" s="56"/>
      <c r="E4868" s="56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ht="16" x14ac:dyDescent="0.2">
      <c r="B4869" s="57"/>
      <c r="C4869" s="56"/>
      <c r="D4869" s="56"/>
      <c r="E4869" s="56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ht="16" x14ac:dyDescent="0.2">
      <c r="B4870" s="57"/>
      <c r="C4870" s="56"/>
      <c r="D4870" s="56"/>
      <c r="E4870" s="56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ht="16" x14ac:dyDescent="0.2">
      <c r="B4871" s="57"/>
      <c r="C4871" s="56"/>
      <c r="D4871" s="56"/>
      <c r="E4871" s="56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ht="16" x14ac:dyDescent="0.2">
      <c r="B4872" s="57"/>
      <c r="C4872" s="56"/>
      <c r="D4872" s="56"/>
      <c r="E4872" s="56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ht="16" x14ac:dyDescent="0.2">
      <c r="B4873" s="57"/>
      <c r="C4873" s="56"/>
      <c r="D4873" s="56"/>
      <c r="E4873" s="56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ht="16" x14ac:dyDescent="0.2">
      <c r="B4874" s="57"/>
      <c r="C4874" s="56"/>
      <c r="D4874" s="56"/>
      <c r="E4874" s="56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ht="16" x14ac:dyDescent="0.2">
      <c r="B4875" s="57"/>
      <c r="C4875" s="56"/>
      <c r="D4875" s="56"/>
      <c r="E4875" s="56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ht="16" x14ac:dyDescent="0.2">
      <c r="B4876" s="57"/>
      <c r="C4876" s="56"/>
      <c r="D4876" s="56"/>
      <c r="E4876" s="56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ht="16" x14ac:dyDescent="0.2">
      <c r="B4877" s="57"/>
      <c r="C4877" s="56"/>
      <c r="D4877" s="56"/>
      <c r="E4877" s="56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ht="16" x14ac:dyDescent="0.2">
      <c r="B4878" s="57"/>
      <c r="C4878" s="56"/>
      <c r="D4878" s="56"/>
      <c r="E4878" s="56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ht="16" x14ac:dyDescent="0.2">
      <c r="B4879" s="57"/>
      <c r="C4879" s="56"/>
      <c r="D4879" s="56"/>
      <c r="E4879" s="56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ht="16" x14ac:dyDescent="0.2">
      <c r="B4880" s="57"/>
      <c r="C4880" s="56"/>
      <c r="D4880" s="56"/>
      <c r="E4880" s="56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ht="16" x14ac:dyDescent="0.2">
      <c r="B4881" s="57"/>
      <c r="C4881" s="56"/>
      <c r="D4881" s="56"/>
      <c r="E4881" s="56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ht="16" x14ac:dyDescent="0.2">
      <c r="B4882" s="57"/>
      <c r="C4882" s="56"/>
      <c r="D4882" s="56"/>
      <c r="E4882" s="56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ht="16" x14ac:dyDescent="0.2">
      <c r="B4883" s="57"/>
      <c r="C4883" s="56"/>
      <c r="D4883" s="56"/>
      <c r="E4883" s="56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ht="16" x14ac:dyDescent="0.2">
      <c r="B4884" s="57"/>
      <c r="C4884" s="56"/>
      <c r="D4884" s="56"/>
      <c r="E4884" s="56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ht="16" x14ac:dyDescent="0.2">
      <c r="B4885" s="57"/>
      <c r="C4885" s="56"/>
      <c r="D4885" s="56"/>
      <c r="E4885" s="56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ht="16" x14ac:dyDescent="0.2">
      <c r="B4886" s="57"/>
      <c r="C4886" s="56"/>
      <c r="D4886" s="56"/>
      <c r="E4886" s="56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ht="16" x14ac:dyDescent="0.2">
      <c r="B4887" s="57"/>
      <c r="C4887" s="56"/>
      <c r="D4887" s="56"/>
      <c r="E4887" s="56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ht="16" x14ac:dyDescent="0.2">
      <c r="B4888" s="57"/>
      <c r="C4888" s="56"/>
      <c r="D4888" s="56"/>
      <c r="E4888" s="56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ht="16" x14ac:dyDescent="0.2">
      <c r="B4889" s="57"/>
      <c r="C4889" s="56"/>
      <c r="D4889" s="56"/>
      <c r="E4889" s="56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ht="16" x14ac:dyDescent="0.2">
      <c r="B4890" s="57"/>
      <c r="C4890" s="56"/>
      <c r="D4890" s="56"/>
      <c r="E4890" s="56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ht="16" x14ac:dyDescent="0.2">
      <c r="B4891" s="57"/>
      <c r="C4891" s="56"/>
      <c r="D4891" s="56"/>
      <c r="E4891" s="56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ht="16" x14ac:dyDescent="0.2">
      <c r="B4892" s="57"/>
      <c r="C4892" s="56"/>
      <c r="D4892" s="56"/>
      <c r="E4892" s="56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ht="16" x14ac:dyDescent="0.2">
      <c r="B4893" s="57"/>
      <c r="C4893" s="56"/>
      <c r="D4893" s="56"/>
      <c r="E4893" s="56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ht="16" x14ac:dyDescent="0.2">
      <c r="B4894" s="57"/>
      <c r="C4894" s="56"/>
      <c r="D4894" s="56"/>
      <c r="E4894" s="56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ht="16" x14ac:dyDescent="0.2">
      <c r="B4895" s="57"/>
      <c r="C4895" s="56"/>
      <c r="D4895" s="56"/>
      <c r="E4895" s="56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ht="16" x14ac:dyDescent="0.2">
      <c r="B4896" s="57"/>
      <c r="C4896" s="56"/>
      <c r="D4896" s="56"/>
      <c r="E4896" s="56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ht="16" x14ac:dyDescent="0.2">
      <c r="B4897" s="57"/>
      <c r="C4897" s="56"/>
      <c r="D4897" s="56"/>
      <c r="E4897" s="56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ht="16" x14ac:dyDescent="0.2">
      <c r="B4898" s="57"/>
      <c r="C4898" s="56"/>
      <c r="D4898" s="56"/>
      <c r="E4898" s="56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ht="16" x14ac:dyDescent="0.2">
      <c r="B4899" s="57"/>
      <c r="C4899" s="56"/>
      <c r="D4899" s="56"/>
      <c r="E4899" s="56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ht="16" x14ac:dyDescent="0.2">
      <c r="B4900" s="57"/>
      <c r="C4900" s="56"/>
      <c r="D4900" s="56"/>
      <c r="E4900" s="56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ht="16" x14ac:dyDescent="0.2">
      <c r="B4901" s="57"/>
      <c r="C4901" s="56"/>
      <c r="D4901" s="56"/>
      <c r="E4901" s="56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ht="16" x14ac:dyDescent="0.2">
      <c r="B4902" s="57"/>
      <c r="C4902" s="56"/>
      <c r="D4902" s="56"/>
      <c r="E4902" s="56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ht="16" x14ac:dyDescent="0.2">
      <c r="B4903" s="57"/>
      <c r="C4903" s="56"/>
      <c r="D4903" s="56"/>
      <c r="E4903" s="56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ht="16" x14ac:dyDescent="0.2">
      <c r="B4904" s="57"/>
      <c r="C4904" s="56"/>
      <c r="D4904" s="56"/>
      <c r="E4904" s="56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ht="16" x14ac:dyDescent="0.2">
      <c r="B4905" s="57"/>
      <c r="C4905" s="56"/>
      <c r="D4905" s="56"/>
      <c r="E4905" s="56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ht="16" x14ac:dyDescent="0.2">
      <c r="B4906" s="57"/>
      <c r="C4906" s="56"/>
      <c r="D4906" s="56"/>
      <c r="E4906" s="56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ht="16" x14ac:dyDescent="0.2">
      <c r="B4907" s="57"/>
      <c r="C4907" s="56"/>
      <c r="D4907" s="56"/>
      <c r="E4907" s="56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ht="16" x14ac:dyDescent="0.2">
      <c r="B4908" s="57"/>
      <c r="C4908" s="56"/>
      <c r="D4908" s="56"/>
      <c r="E4908" s="56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ht="16" x14ac:dyDescent="0.2">
      <c r="B4909" s="57"/>
      <c r="C4909" s="56"/>
      <c r="D4909" s="56"/>
      <c r="E4909" s="56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ht="16" x14ac:dyDescent="0.2">
      <c r="B4910" s="57"/>
      <c r="C4910" s="56"/>
      <c r="D4910" s="56"/>
      <c r="E4910" s="56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ht="16" x14ac:dyDescent="0.2">
      <c r="B4911" s="57"/>
      <c r="C4911" s="56"/>
      <c r="D4911" s="56"/>
      <c r="E4911" s="56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ht="16" x14ac:dyDescent="0.2">
      <c r="B4912" s="57"/>
      <c r="C4912" s="56"/>
      <c r="D4912" s="56"/>
      <c r="E4912" s="56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ht="16" x14ac:dyDescent="0.2">
      <c r="B4913" s="57"/>
      <c r="C4913" s="56"/>
      <c r="D4913" s="56"/>
      <c r="E4913" s="56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ht="16" x14ac:dyDescent="0.2">
      <c r="B4914" s="57"/>
      <c r="C4914" s="56"/>
      <c r="D4914" s="56"/>
      <c r="E4914" s="56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ht="16" x14ac:dyDescent="0.2">
      <c r="B4915" s="57"/>
      <c r="C4915" s="56"/>
      <c r="D4915" s="56"/>
      <c r="E4915" s="56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ht="16" x14ac:dyDescent="0.2">
      <c r="B4916" s="57"/>
      <c r="C4916" s="56"/>
      <c r="D4916" s="56"/>
      <c r="E4916" s="56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ht="16" x14ac:dyDescent="0.2">
      <c r="B4917" s="57"/>
      <c r="C4917" s="56"/>
      <c r="D4917" s="56"/>
      <c r="E4917" s="56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ht="16" x14ac:dyDescent="0.2">
      <c r="B4918" s="57"/>
      <c r="C4918" s="56"/>
      <c r="D4918" s="56"/>
      <c r="E4918" s="56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ht="16" x14ac:dyDescent="0.2">
      <c r="B4919" s="57"/>
      <c r="C4919" s="56"/>
      <c r="D4919" s="56"/>
      <c r="E4919" s="56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ht="16" x14ac:dyDescent="0.2">
      <c r="B4920" s="57"/>
      <c r="C4920" s="56"/>
      <c r="D4920" s="56"/>
      <c r="E4920" s="56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ht="16" x14ac:dyDescent="0.2">
      <c r="B4921" s="57"/>
      <c r="C4921" s="56"/>
      <c r="D4921" s="56"/>
      <c r="E4921" s="56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ht="16" x14ac:dyDescent="0.2">
      <c r="B4922" s="57"/>
      <c r="C4922" s="56"/>
      <c r="D4922" s="56"/>
      <c r="E4922" s="56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ht="16" x14ac:dyDescent="0.2">
      <c r="B4923" s="57"/>
      <c r="C4923" s="56"/>
      <c r="D4923" s="56"/>
      <c r="E4923" s="56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ht="16" x14ac:dyDescent="0.2">
      <c r="B4924" s="57"/>
      <c r="C4924" s="56"/>
      <c r="D4924" s="56"/>
      <c r="E4924" s="56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ht="16" x14ac:dyDescent="0.2">
      <c r="B4925" s="57"/>
      <c r="C4925" s="56"/>
      <c r="D4925" s="56"/>
      <c r="E4925" s="56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ht="16" x14ac:dyDescent="0.2">
      <c r="B4926" s="57"/>
      <c r="C4926" s="56"/>
      <c r="D4926" s="56"/>
      <c r="E4926" s="56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ht="16" x14ac:dyDescent="0.2">
      <c r="B4927" s="57"/>
      <c r="C4927" s="56"/>
      <c r="D4927" s="56"/>
      <c r="E4927" s="56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ht="16" x14ac:dyDescent="0.2">
      <c r="B4928" s="57"/>
      <c r="C4928" s="56"/>
      <c r="D4928" s="56"/>
      <c r="E4928" s="56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ht="16" x14ac:dyDescent="0.2">
      <c r="B4929" s="57"/>
      <c r="C4929" s="56"/>
      <c r="D4929" s="56"/>
      <c r="E4929" s="56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ht="16" x14ac:dyDescent="0.2">
      <c r="B4930" s="57"/>
      <c r="C4930" s="56"/>
      <c r="D4930" s="56"/>
      <c r="E4930" s="56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ht="16" x14ac:dyDescent="0.2">
      <c r="B4931" s="57"/>
      <c r="C4931" s="56"/>
      <c r="D4931" s="56"/>
      <c r="E4931" s="56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ht="16" x14ac:dyDescent="0.2">
      <c r="B4932" s="57"/>
      <c r="C4932" s="56"/>
      <c r="D4932" s="56"/>
      <c r="E4932" s="56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ht="16" x14ac:dyDescent="0.2">
      <c r="B4933" s="57"/>
      <c r="C4933" s="56"/>
      <c r="D4933" s="56"/>
      <c r="E4933" s="56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ht="16" x14ac:dyDescent="0.2">
      <c r="B4934" s="57"/>
      <c r="C4934" s="56"/>
      <c r="D4934" s="56"/>
      <c r="E4934" s="56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ht="16" x14ac:dyDescent="0.2">
      <c r="B4935" s="57"/>
      <c r="C4935" s="56"/>
      <c r="D4935" s="56"/>
      <c r="E4935" s="56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ht="16" x14ac:dyDescent="0.2">
      <c r="B4936" s="57"/>
      <c r="C4936" s="56"/>
      <c r="D4936" s="56"/>
      <c r="E4936" s="56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ht="16" x14ac:dyDescent="0.2">
      <c r="B4937" s="57"/>
      <c r="C4937" s="56"/>
      <c r="D4937" s="56"/>
      <c r="E4937" s="56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ht="16" x14ac:dyDescent="0.2">
      <c r="B4938" s="57"/>
      <c r="C4938" s="56"/>
      <c r="D4938" s="56"/>
      <c r="E4938" s="56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ht="16" x14ac:dyDescent="0.2">
      <c r="B4939" s="57"/>
      <c r="C4939" s="56"/>
      <c r="D4939" s="56"/>
      <c r="E4939" s="56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ht="16" x14ac:dyDescent="0.2">
      <c r="B4940" s="57"/>
      <c r="C4940" s="56"/>
      <c r="D4940" s="56"/>
      <c r="E4940" s="56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ht="16" x14ac:dyDescent="0.2">
      <c r="B4941" s="57"/>
      <c r="C4941" s="56"/>
      <c r="D4941" s="56"/>
      <c r="E4941" s="56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ht="16" x14ac:dyDescent="0.2">
      <c r="B4942" s="57"/>
      <c r="C4942" s="56"/>
      <c r="D4942" s="56"/>
      <c r="E4942" s="56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ht="16" x14ac:dyDescent="0.2">
      <c r="B4943" s="57"/>
      <c r="C4943" s="56"/>
      <c r="D4943" s="56"/>
      <c r="E4943" s="56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ht="16" x14ac:dyDescent="0.2">
      <c r="B4944" s="57"/>
      <c r="C4944" s="56"/>
      <c r="D4944" s="56"/>
      <c r="E4944" s="56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ht="16" x14ac:dyDescent="0.2">
      <c r="B4945" s="57"/>
      <c r="C4945" s="56"/>
      <c r="D4945" s="56"/>
      <c r="E4945" s="56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ht="16" x14ac:dyDescent="0.2">
      <c r="B4946" s="57"/>
      <c r="C4946" s="56"/>
      <c r="D4946" s="56"/>
      <c r="E4946" s="56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ht="16" x14ac:dyDescent="0.2">
      <c r="B4947" s="57"/>
      <c r="C4947" s="56"/>
      <c r="D4947" s="56"/>
      <c r="E4947" s="56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ht="16" x14ac:dyDescent="0.2">
      <c r="B4948" s="57"/>
      <c r="C4948" s="56"/>
      <c r="D4948" s="56"/>
      <c r="E4948" s="56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ht="16" x14ac:dyDescent="0.2">
      <c r="B4949" s="57"/>
      <c r="C4949" s="56"/>
      <c r="D4949" s="56"/>
      <c r="E4949" s="56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ht="16" x14ac:dyDescent="0.2">
      <c r="B4950" s="57"/>
      <c r="C4950" s="56"/>
      <c r="D4950" s="56"/>
      <c r="E4950" s="56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ht="16" x14ac:dyDescent="0.2">
      <c r="B4951" s="57"/>
      <c r="C4951" s="56"/>
      <c r="D4951" s="56"/>
      <c r="E4951" s="56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ht="16" x14ac:dyDescent="0.2">
      <c r="B4952" s="57"/>
      <c r="C4952" s="56"/>
      <c r="D4952" s="56"/>
      <c r="E4952" s="56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ht="16" x14ac:dyDescent="0.2">
      <c r="B4953" s="57"/>
      <c r="C4953" s="56"/>
      <c r="D4953" s="56"/>
      <c r="E4953" s="56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ht="16" x14ac:dyDescent="0.2">
      <c r="B4954" s="57"/>
      <c r="C4954" s="56"/>
      <c r="D4954" s="56"/>
      <c r="E4954" s="56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ht="16" x14ac:dyDescent="0.2">
      <c r="B4955" s="57"/>
      <c r="C4955" s="56"/>
      <c r="D4955" s="56"/>
      <c r="E4955" s="56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ht="16" x14ac:dyDescent="0.2">
      <c r="B4956" s="57"/>
      <c r="C4956" s="56"/>
      <c r="D4956" s="56"/>
      <c r="E4956" s="56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ht="16" x14ac:dyDescent="0.2">
      <c r="B4957" s="57"/>
      <c r="C4957" s="56"/>
      <c r="D4957" s="56"/>
      <c r="E4957" s="56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ht="16" x14ac:dyDescent="0.2">
      <c r="B4958" s="57"/>
      <c r="C4958" s="56"/>
      <c r="D4958" s="56"/>
      <c r="E4958" s="56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ht="16" x14ac:dyDescent="0.2">
      <c r="B4959" s="57"/>
      <c r="C4959" s="56"/>
      <c r="D4959" s="56"/>
      <c r="E4959" s="56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ht="16" x14ac:dyDescent="0.2">
      <c r="B4960" s="57"/>
      <c r="C4960" s="56"/>
      <c r="D4960" s="56"/>
      <c r="E4960" s="56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ht="16" x14ac:dyDescent="0.2">
      <c r="B4961" s="57"/>
      <c r="C4961" s="56"/>
      <c r="D4961" s="56"/>
      <c r="E4961" s="56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ht="16" x14ac:dyDescent="0.2">
      <c r="B4962" s="57"/>
      <c r="C4962" s="56"/>
      <c r="D4962" s="56"/>
      <c r="E4962" s="56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ht="16" x14ac:dyDescent="0.2">
      <c r="B4963" s="57"/>
      <c r="C4963" s="56"/>
      <c r="D4963" s="56"/>
      <c r="E4963" s="56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ht="16" x14ac:dyDescent="0.2">
      <c r="B4964" s="57"/>
      <c r="C4964" s="56"/>
      <c r="D4964" s="56"/>
      <c r="E4964" s="56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ht="16" x14ac:dyDescent="0.2">
      <c r="B4965" s="57"/>
      <c r="C4965" s="56"/>
      <c r="D4965" s="56"/>
      <c r="E4965" s="56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ht="16" x14ac:dyDescent="0.2">
      <c r="B4966" s="57"/>
      <c r="C4966" s="56"/>
      <c r="D4966" s="56"/>
      <c r="E4966" s="56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ht="16" x14ac:dyDescent="0.2">
      <c r="B4967" s="57"/>
      <c r="C4967" s="56"/>
      <c r="D4967" s="56"/>
      <c r="E4967" s="56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ht="16" x14ac:dyDescent="0.2">
      <c r="B4968" s="57"/>
      <c r="C4968" s="56"/>
      <c r="D4968" s="56"/>
      <c r="E4968" s="56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ht="16" x14ac:dyDescent="0.2">
      <c r="B4969" s="57"/>
      <c r="C4969" s="56"/>
      <c r="D4969" s="56"/>
      <c r="E4969" s="56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ht="16" x14ac:dyDescent="0.2">
      <c r="B4970" s="57"/>
      <c r="C4970" s="56"/>
      <c r="D4970" s="56"/>
      <c r="E4970" s="56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ht="16" x14ac:dyDescent="0.2">
      <c r="B4971" s="57"/>
      <c r="C4971" s="56"/>
      <c r="D4971" s="56"/>
      <c r="E4971" s="56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ht="16" x14ac:dyDescent="0.2">
      <c r="B4972" s="57"/>
      <c r="C4972" s="56"/>
      <c r="D4972" s="56"/>
      <c r="E4972" s="56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ht="16" x14ac:dyDescent="0.2">
      <c r="B4973" s="57"/>
      <c r="C4973" s="56"/>
      <c r="D4973" s="56"/>
      <c r="E4973" s="56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ht="16" x14ac:dyDescent="0.2">
      <c r="B4974" s="57"/>
      <c r="C4974" s="56"/>
      <c r="D4974" s="56"/>
      <c r="E4974" s="56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ht="16" x14ac:dyDescent="0.2">
      <c r="B4975" s="57"/>
      <c r="C4975" s="56"/>
      <c r="D4975" s="56"/>
      <c r="E4975" s="56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ht="16" x14ac:dyDescent="0.2">
      <c r="B4976" s="57"/>
      <c r="C4976" s="56"/>
      <c r="D4976" s="56"/>
      <c r="E4976" s="56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ht="16" x14ac:dyDescent="0.2">
      <c r="B4977" s="57"/>
      <c r="C4977" s="56"/>
      <c r="D4977" s="56"/>
      <c r="E4977" s="56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ht="16" x14ac:dyDescent="0.2">
      <c r="B4978" s="57"/>
      <c r="C4978" s="56"/>
      <c r="D4978" s="56"/>
      <c r="E4978" s="56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ht="16" x14ac:dyDescent="0.2">
      <c r="B4979" s="57"/>
      <c r="C4979" s="56"/>
      <c r="D4979" s="56"/>
      <c r="E4979" s="56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ht="16" x14ac:dyDescent="0.2">
      <c r="B4980" s="57"/>
      <c r="C4980" s="56"/>
      <c r="D4980" s="56"/>
      <c r="E4980" s="56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ht="16" x14ac:dyDescent="0.2">
      <c r="B4981" s="57"/>
      <c r="C4981" s="56"/>
      <c r="D4981" s="56"/>
      <c r="E4981" s="56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ht="16" x14ac:dyDescent="0.2">
      <c r="B4982" s="57"/>
      <c r="C4982" s="56"/>
      <c r="D4982" s="56"/>
      <c r="E4982" s="56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ht="16" x14ac:dyDescent="0.2">
      <c r="B4983" s="57"/>
      <c r="C4983" s="56"/>
      <c r="D4983" s="56"/>
      <c r="E4983" s="56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ht="16" x14ac:dyDescent="0.2">
      <c r="B4984" s="57"/>
      <c r="C4984" s="56"/>
      <c r="D4984" s="56"/>
      <c r="E4984" s="56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ht="16" x14ac:dyDescent="0.2">
      <c r="B4985" s="57"/>
      <c r="C4985" s="56"/>
      <c r="D4985" s="56"/>
      <c r="E4985" s="56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ht="16" x14ac:dyDescent="0.2">
      <c r="B4986" s="57"/>
      <c r="C4986" s="56"/>
      <c r="D4986" s="56"/>
      <c r="E4986" s="56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ht="16" x14ac:dyDescent="0.2">
      <c r="B4987" s="57"/>
      <c r="C4987" s="56"/>
      <c r="D4987" s="56"/>
      <c r="E4987" s="56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ht="16" x14ac:dyDescent="0.2">
      <c r="B4988" s="57"/>
      <c r="C4988" s="56"/>
      <c r="D4988" s="56"/>
      <c r="E4988" s="56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ht="16" x14ac:dyDescent="0.2">
      <c r="B4989" s="57"/>
      <c r="C4989" s="56"/>
      <c r="D4989" s="56"/>
      <c r="E4989" s="56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ht="16" x14ac:dyDescent="0.2">
      <c r="B4990" s="57"/>
      <c r="C4990" s="56"/>
      <c r="D4990" s="56"/>
      <c r="E4990" s="56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ht="16" x14ac:dyDescent="0.2">
      <c r="B4991" s="57"/>
      <c r="C4991" s="56"/>
      <c r="D4991" s="56"/>
      <c r="E4991" s="56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ht="16" x14ac:dyDescent="0.2">
      <c r="B4992" s="57"/>
      <c r="C4992" s="56"/>
      <c r="D4992" s="56"/>
      <c r="E4992" s="56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ht="16" x14ac:dyDescent="0.2">
      <c r="B4993" s="57"/>
      <c r="C4993" s="56"/>
      <c r="D4993" s="56"/>
      <c r="E4993" s="56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ht="16" x14ac:dyDescent="0.2">
      <c r="B4994" s="57"/>
      <c r="C4994" s="56"/>
      <c r="D4994" s="56"/>
      <c r="E4994" s="56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ht="16" x14ac:dyDescent="0.2">
      <c r="B4995" s="57"/>
      <c r="C4995" s="56"/>
      <c r="D4995" s="56"/>
      <c r="E4995" s="56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ht="16" x14ac:dyDescent="0.2">
      <c r="B4996" s="57"/>
      <c r="C4996" s="56"/>
      <c r="D4996" s="56"/>
      <c r="E4996" s="56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ht="16" x14ac:dyDescent="0.2">
      <c r="B4997" s="57"/>
      <c r="C4997" s="56"/>
      <c r="D4997" s="56"/>
      <c r="E4997" s="56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ht="16" x14ac:dyDescent="0.2">
      <c r="B4998" s="57"/>
      <c r="C4998" s="56"/>
      <c r="D4998" s="56"/>
      <c r="E4998" s="56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ht="16" x14ac:dyDescent="0.2">
      <c r="B4999" s="57"/>
      <c r="C4999" s="56"/>
      <c r="D4999" s="56"/>
      <c r="E4999" s="56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ht="16" x14ac:dyDescent="0.2">
      <c r="B5000" s="57"/>
      <c r="C5000" s="56"/>
      <c r="D5000" s="56"/>
      <c r="E5000" s="56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ht="16" x14ac:dyDescent="0.2">
      <c r="B5001" s="57"/>
      <c r="C5001" s="56"/>
      <c r="D5001" s="56"/>
      <c r="E5001" s="56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ht="16" x14ac:dyDescent="0.2">
      <c r="B5002" s="57"/>
      <c r="C5002" s="56"/>
      <c r="D5002" s="56"/>
      <c r="E5002" s="56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ht="16" x14ac:dyDescent="0.2">
      <c r="B5003" s="57"/>
      <c r="C5003" s="56"/>
      <c r="D5003" s="56"/>
      <c r="E5003" s="56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ht="16" x14ac:dyDescent="0.2">
      <c r="B5004" s="57"/>
      <c r="C5004" s="56"/>
      <c r="D5004" s="56"/>
      <c r="E5004" s="56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ht="16" x14ac:dyDescent="0.2">
      <c r="B5005" s="57"/>
      <c r="C5005" s="56"/>
      <c r="D5005" s="56"/>
      <c r="E5005" s="56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ht="16" x14ac:dyDescent="0.2">
      <c r="B5006" s="57"/>
      <c r="C5006" s="56"/>
      <c r="D5006" s="56"/>
      <c r="E5006" s="56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ht="16" x14ac:dyDescent="0.2">
      <c r="B5007" s="57"/>
      <c r="C5007" s="56"/>
      <c r="D5007" s="56"/>
      <c r="E5007" s="56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ht="16" x14ac:dyDescent="0.2">
      <c r="B5008" s="57"/>
      <c r="C5008" s="56"/>
      <c r="D5008" s="56"/>
      <c r="E5008" s="56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ht="16" x14ac:dyDescent="0.2">
      <c r="B5009" s="57"/>
      <c r="C5009" s="56"/>
      <c r="D5009" s="56"/>
      <c r="E5009" s="56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ht="16" x14ac:dyDescent="0.2">
      <c r="B5010" s="57"/>
      <c r="C5010" s="56"/>
      <c r="D5010" s="56"/>
      <c r="E5010" s="56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ht="16" x14ac:dyDescent="0.2">
      <c r="B5011" s="57"/>
      <c r="C5011" s="56"/>
      <c r="D5011" s="56"/>
      <c r="E5011" s="56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ht="16" x14ac:dyDescent="0.2">
      <c r="B5012" s="57"/>
      <c r="C5012" s="56"/>
      <c r="D5012" s="56"/>
      <c r="E5012" s="56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ht="16" x14ac:dyDescent="0.2">
      <c r="B5013" s="57"/>
      <c r="C5013" s="56"/>
      <c r="D5013" s="56"/>
      <c r="E5013" s="56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ht="16" x14ac:dyDescent="0.2">
      <c r="B5014" s="57"/>
      <c r="C5014" s="56"/>
      <c r="D5014" s="56"/>
      <c r="E5014" s="56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ht="16" x14ac:dyDescent="0.2">
      <c r="B5015" s="57"/>
      <c r="C5015" s="56"/>
      <c r="D5015" s="56"/>
      <c r="E5015" s="56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ht="16" x14ac:dyDescent="0.2">
      <c r="B5016" s="57"/>
      <c r="C5016" s="56"/>
      <c r="D5016" s="56"/>
      <c r="E5016" s="56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ht="16" x14ac:dyDescent="0.2">
      <c r="B5017" s="57"/>
      <c r="C5017" s="56"/>
      <c r="D5017" s="56"/>
      <c r="E5017" s="56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ht="16" x14ac:dyDescent="0.2">
      <c r="B5018" s="57"/>
      <c r="C5018" s="56"/>
      <c r="D5018" s="56"/>
      <c r="E5018" s="56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ht="16" x14ac:dyDescent="0.2">
      <c r="B5019" s="57"/>
      <c r="C5019" s="56"/>
      <c r="D5019" s="56"/>
      <c r="E5019" s="56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ht="16" x14ac:dyDescent="0.2">
      <c r="B5020" s="57"/>
      <c r="C5020" s="56"/>
      <c r="D5020" s="56"/>
      <c r="E5020" s="56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ht="16" x14ac:dyDescent="0.2">
      <c r="B5021" s="57"/>
      <c r="C5021" s="56"/>
      <c r="D5021" s="56"/>
      <c r="E5021" s="56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ht="16" x14ac:dyDescent="0.2">
      <c r="B5022" s="57"/>
      <c r="C5022" s="56"/>
      <c r="D5022" s="56"/>
      <c r="E5022" s="56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ht="16" x14ac:dyDescent="0.2">
      <c r="B5023" s="57"/>
      <c r="C5023" s="56"/>
      <c r="D5023" s="56"/>
      <c r="E5023" s="56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ht="16" x14ac:dyDescent="0.2">
      <c r="B5024" s="57"/>
      <c r="C5024" s="56"/>
      <c r="D5024" s="56"/>
      <c r="E5024" s="56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ht="16" x14ac:dyDescent="0.2">
      <c r="B5025" s="57"/>
      <c r="C5025" s="56"/>
      <c r="D5025" s="56"/>
      <c r="E5025" s="56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ht="16" x14ac:dyDescent="0.2">
      <c r="B5026" s="57"/>
      <c r="C5026" s="56"/>
      <c r="D5026" s="56"/>
      <c r="E5026" s="56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ht="16" x14ac:dyDescent="0.2">
      <c r="B5027" s="57"/>
      <c r="C5027" s="56"/>
      <c r="D5027" s="56"/>
      <c r="E5027" s="56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ht="16" x14ac:dyDescent="0.2">
      <c r="B5028" s="57"/>
      <c r="C5028" s="56"/>
      <c r="D5028" s="56"/>
      <c r="E5028" s="56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ht="16" x14ac:dyDescent="0.2">
      <c r="B5029" s="57"/>
      <c r="C5029" s="56"/>
      <c r="D5029" s="56"/>
      <c r="E5029" s="56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ht="16" x14ac:dyDescent="0.2">
      <c r="B5030" s="57"/>
      <c r="C5030" s="56"/>
      <c r="D5030" s="56"/>
      <c r="E5030" s="56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ht="16" x14ac:dyDescent="0.2">
      <c r="B5031" s="57"/>
      <c r="C5031" s="56"/>
      <c r="D5031" s="56"/>
      <c r="E5031" s="56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ht="16" x14ac:dyDescent="0.2">
      <c r="B5032" s="57"/>
      <c r="C5032" s="56"/>
      <c r="D5032" s="56"/>
      <c r="E5032" s="56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ht="16" x14ac:dyDescent="0.2">
      <c r="B5033" s="57"/>
      <c r="C5033" s="56"/>
      <c r="D5033" s="56"/>
      <c r="E5033" s="56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ht="16" x14ac:dyDescent="0.2">
      <c r="B5034" s="57"/>
      <c r="C5034" s="56"/>
      <c r="D5034" s="56"/>
      <c r="E5034" s="56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ht="16" x14ac:dyDescent="0.2">
      <c r="B5035" s="57"/>
      <c r="C5035" s="56"/>
      <c r="D5035" s="56"/>
      <c r="E5035" s="56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ht="16" x14ac:dyDescent="0.2">
      <c r="B5036" s="57"/>
      <c r="C5036" s="56"/>
      <c r="D5036" s="56"/>
      <c r="E5036" s="56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ht="16" x14ac:dyDescent="0.2">
      <c r="B5037" s="57"/>
      <c r="C5037" s="56"/>
      <c r="D5037" s="56"/>
      <c r="E5037" s="56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ht="16" x14ac:dyDescent="0.2">
      <c r="B5038" s="57"/>
      <c r="C5038" s="56"/>
      <c r="D5038" s="56"/>
      <c r="E5038" s="56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ht="16" x14ac:dyDescent="0.2">
      <c r="B5039" s="57"/>
      <c r="C5039" s="56"/>
      <c r="D5039" s="56"/>
      <c r="E5039" s="56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ht="16" x14ac:dyDescent="0.2">
      <c r="B5040" s="57"/>
      <c r="C5040" s="56"/>
      <c r="D5040" s="56"/>
      <c r="E5040" s="56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ht="16" x14ac:dyDescent="0.2">
      <c r="B5041" s="57"/>
      <c r="C5041" s="56"/>
      <c r="D5041" s="56"/>
      <c r="E5041" s="56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ht="16" x14ac:dyDescent="0.2">
      <c r="B5042" s="57"/>
      <c r="C5042" s="56"/>
      <c r="D5042" s="56"/>
      <c r="E5042" s="56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ht="16" x14ac:dyDescent="0.2">
      <c r="B5043" s="57"/>
      <c r="C5043" s="56"/>
      <c r="D5043" s="56"/>
      <c r="E5043" s="56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ht="16" x14ac:dyDescent="0.2">
      <c r="B5044" s="57"/>
      <c r="C5044" s="56"/>
      <c r="D5044" s="56"/>
      <c r="E5044" s="56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ht="16" x14ac:dyDescent="0.2">
      <c r="B5045" s="57"/>
      <c r="C5045" s="56"/>
      <c r="D5045" s="56"/>
      <c r="E5045" s="56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ht="16" x14ac:dyDescent="0.2">
      <c r="B5046" s="57"/>
      <c r="C5046" s="56"/>
      <c r="D5046" s="56"/>
      <c r="E5046" s="56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ht="16" x14ac:dyDescent="0.2">
      <c r="B5047" s="57"/>
      <c r="C5047" s="56"/>
      <c r="D5047" s="56"/>
      <c r="E5047" s="56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ht="16" x14ac:dyDescent="0.2">
      <c r="B5048" s="57"/>
      <c r="C5048" s="56"/>
      <c r="D5048" s="56"/>
      <c r="E5048" s="56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ht="16" x14ac:dyDescent="0.2">
      <c r="B5049" s="57"/>
      <c r="C5049" s="56"/>
      <c r="D5049" s="56"/>
      <c r="E5049" s="56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ht="16" x14ac:dyDescent="0.2">
      <c r="B5050" s="57"/>
      <c r="C5050" s="56"/>
      <c r="D5050" s="56"/>
      <c r="E5050" s="56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ht="16" x14ac:dyDescent="0.2">
      <c r="B5051" s="57"/>
      <c r="C5051" s="56"/>
      <c r="D5051" s="56"/>
      <c r="E5051" s="56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ht="16" x14ac:dyDescent="0.2">
      <c r="B5052" s="57"/>
      <c r="C5052" s="56"/>
      <c r="D5052" s="56"/>
      <c r="E5052" s="56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ht="16" x14ac:dyDescent="0.2">
      <c r="B5053" s="57"/>
      <c r="C5053" s="56"/>
      <c r="D5053" s="56"/>
      <c r="E5053" s="56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ht="16" x14ac:dyDescent="0.2">
      <c r="B5054" s="57"/>
      <c r="C5054" s="56"/>
      <c r="D5054" s="56"/>
      <c r="E5054" s="56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ht="16" x14ac:dyDescent="0.2">
      <c r="B5055" s="57"/>
      <c r="C5055" s="56"/>
      <c r="D5055" s="56"/>
      <c r="E5055" s="56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ht="16" x14ac:dyDescent="0.2">
      <c r="B5056" s="57"/>
      <c r="C5056" s="56"/>
      <c r="D5056" s="56"/>
      <c r="E5056" s="56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ht="16" x14ac:dyDescent="0.2">
      <c r="B5057" s="57"/>
      <c r="C5057" s="56"/>
      <c r="D5057" s="56"/>
      <c r="E5057" s="56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ht="16" x14ac:dyDescent="0.2">
      <c r="B5058" s="57"/>
      <c r="C5058" s="56"/>
      <c r="D5058" s="56"/>
      <c r="E5058" s="56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ht="16" x14ac:dyDescent="0.2">
      <c r="B5059" s="57"/>
      <c r="C5059" s="56"/>
      <c r="D5059" s="56"/>
      <c r="E5059" s="56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ht="16" x14ac:dyDescent="0.2">
      <c r="B5060" s="57"/>
      <c r="C5060" s="56"/>
      <c r="D5060" s="56"/>
      <c r="E5060" s="56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ht="16" x14ac:dyDescent="0.2">
      <c r="B5061" s="57"/>
      <c r="C5061" s="56"/>
      <c r="D5061" s="56"/>
      <c r="E5061" s="56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ht="16" x14ac:dyDescent="0.2">
      <c r="B5062" s="57"/>
      <c r="C5062" s="56"/>
      <c r="D5062" s="56"/>
      <c r="E5062" s="56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ht="16" x14ac:dyDescent="0.2">
      <c r="B5063" s="57"/>
      <c r="C5063" s="56"/>
      <c r="D5063" s="56"/>
      <c r="E5063" s="56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ht="16" x14ac:dyDescent="0.2">
      <c r="B5064" s="57"/>
      <c r="C5064" s="56"/>
      <c r="D5064" s="56"/>
      <c r="E5064" s="56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ht="16" x14ac:dyDescent="0.2">
      <c r="B5065" s="57"/>
      <c r="C5065" s="56"/>
      <c r="D5065" s="56"/>
      <c r="E5065" s="56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ht="16" x14ac:dyDescent="0.2">
      <c r="B5066" s="57"/>
      <c r="C5066" s="56"/>
      <c r="D5066" s="56"/>
      <c r="E5066" s="56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ht="16" x14ac:dyDescent="0.2">
      <c r="B5067" s="57"/>
      <c r="C5067" s="56"/>
      <c r="D5067" s="56"/>
      <c r="E5067" s="56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ht="16" x14ac:dyDescent="0.2">
      <c r="B5068" s="57"/>
      <c r="C5068" s="56"/>
      <c r="D5068" s="56"/>
      <c r="E5068" s="56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ht="16" x14ac:dyDescent="0.2">
      <c r="B5069" s="57"/>
      <c r="C5069" s="56"/>
      <c r="D5069" s="56"/>
      <c r="E5069" s="56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ht="16" x14ac:dyDescent="0.2">
      <c r="B5070" s="57"/>
      <c r="C5070" s="56"/>
      <c r="D5070" s="56"/>
      <c r="E5070" s="56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ht="16" x14ac:dyDescent="0.2">
      <c r="B5071" s="57"/>
      <c r="C5071" s="56"/>
      <c r="D5071" s="56"/>
      <c r="E5071" s="56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ht="16" x14ac:dyDescent="0.2">
      <c r="B5072" s="57"/>
      <c r="C5072" s="56"/>
      <c r="D5072" s="56"/>
      <c r="E5072" s="56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ht="16" x14ac:dyDescent="0.2">
      <c r="B5073" s="57"/>
      <c r="C5073" s="56"/>
      <c r="D5073" s="56"/>
      <c r="E5073" s="56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ht="16" x14ac:dyDescent="0.2">
      <c r="B5074" s="57"/>
      <c r="C5074" s="56"/>
      <c r="D5074" s="56"/>
      <c r="E5074" s="56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ht="16" x14ac:dyDescent="0.2">
      <c r="B5075" s="57"/>
      <c r="C5075" s="56"/>
      <c r="D5075" s="56"/>
      <c r="E5075" s="56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ht="16" x14ac:dyDescent="0.2">
      <c r="B5076" s="57"/>
      <c r="C5076" s="56"/>
      <c r="D5076" s="56"/>
      <c r="E5076" s="56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ht="16" x14ac:dyDescent="0.2">
      <c r="B5077" s="57"/>
      <c r="C5077" s="56"/>
      <c r="D5077" s="56"/>
      <c r="E5077" s="56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ht="16" x14ac:dyDescent="0.2">
      <c r="B5078" s="57"/>
      <c r="C5078" s="56"/>
      <c r="D5078" s="56"/>
      <c r="E5078" s="56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ht="16" x14ac:dyDescent="0.2">
      <c r="B5079" s="57"/>
      <c r="C5079" s="56"/>
      <c r="D5079" s="56"/>
      <c r="E5079" s="56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ht="16" x14ac:dyDescent="0.2">
      <c r="B5080" s="57"/>
      <c r="C5080" s="56"/>
      <c r="D5080" s="56"/>
      <c r="E5080" s="56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ht="16" x14ac:dyDescent="0.2">
      <c r="B5081" s="57"/>
      <c r="C5081" s="56"/>
      <c r="D5081" s="56"/>
      <c r="E5081" s="56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ht="16" x14ac:dyDescent="0.2">
      <c r="B5082" s="57"/>
      <c r="C5082" s="56"/>
      <c r="D5082" s="56"/>
      <c r="E5082" s="56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ht="16" x14ac:dyDescent="0.2">
      <c r="B5083" s="57"/>
      <c r="C5083" s="56"/>
      <c r="D5083" s="56"/>
      <c r="E5083" s="56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ht="16" x14ac:dyDescent="0.2">
      <c r="B5084" s="57"/>
      <c r="C5084" s="56"/>
      <c r="D5084" s="56"/>
      <c r="E5084" s="56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ht="16" x14ac:dyDescent="0.2">
      <c r="B5085" s="57"/>
      <c r="C5085" s="56"/>
      <c r="D5085" s="56"/>
      <c r="E5085" s="56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ht="16" x14ac:dyDescent="0.2">
      <c r="B5086" s="57"/>
      <c r="C5086" s="56"/>
      <c r="D5086" s="56"/>
      <c r="E5086" s="56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ht="16" x14ac:dyDescent="0.2">
      <c r="B5087" s="57"/>
      <c r="C5087" s="56"/>
      <c r="D5087" s="56"/>
      <c r="E5087" s="56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ht="16" x14ac:dyDescent="0.2">
      <c r="B5088" s="57"/>
      <c r="C5088" s="56"/>
      <c r="D5088" s="56"/>
      <c r="E5088" s="56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ht="16" x14ac:dyDescent="0.2">
      <c r="B5089" s="57"/>
      <c r="C5089" s="56"/>
      <c r="D5089" s="56"/>
      <c r="E5089" s="56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ht="16" x14ac:dyDescent="0.2">
      <c r="B5090" s="57"/>
      <c r="C5090" s="56"/>
      <c r="D5090" s="56"/>
      <c r="E5090" s="56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ht="16" x14ac:dyDescent="0.2">
      <c r="B5091" s="57"/>
      <c r="C5091" s="56"/>
      <c r="D5091" s="56"/>
      <c r="E5091" s="56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ht="16" x14ac:dyDescent="0.2">
      <c r="B5092" s="57"/>
      <c r="C5092" s="56"/>
      <c r="D5092" s="56"/>
      <c r="E5092" s="56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ht="16" x14ac:dyDescent="0.2">
      <c r="B5093" s="57"/>
      <c r="C5093" s="56"/>
      <c r="D5093" s="56"/>
      <c r="E5093" s="56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ht="16" x14ac:dyDescent="0.2">
      <c r="B5094" s="57"/>
      <c r="C5094" s="56"/>
      <c r="D5094" s="56"/>
      <c r="E5094" s="56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ht="16" x14ac:dyDescent="0.2">
      <c r="B5095" s="57"/>
      <c r="C5095" s="56"/>
      <c r="D5095" s="56"/>
      <c r="E5095" s="56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ht="16" x14ac:dyDescent="0.2">
      <c r="B5096" s="57"/>
      <c r="C5096" s="56"/>
      <c r="D5096" s="56"/>
      <c r="E5096" s="56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ht="16" x14ac:dyDescent="0.2">
      <c r="B5097" s="57"/>
      <c r="C5097" s="56"/>
      <c r="D5097" s="56"/>
      <c r="E5097" s="56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ht="16" x14ac:dyDescent="0.2">
      <c r="B5098" s="57"/>
      <c r="C5098" s="56"/>
      <c r="D5098" s="56"/>
      <c r="E5098" s="56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ht="16" x14ac:dyDescent="0.2">
      <c r="B5099" s="57"/>
      <c r="C5099" s="56"/>
      <c r="D5099" s="56"/>
      <c r="E5099" s="56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ht="16" x14ac:dyDescent="0.2">
      <c r="B5100" s="57"/>
      <c r="C5100" s="56"/>
      <c r="D5100" s="56"/>
      <c r="E5100" s="56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ht="16" x14ac:dyDescent="0.2">
      <c r="B5101" s="57"/>
      <c r="C5101" s="56"/>
      <c r="D5101" s="56"/>
      <c r="E5101" s="56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ht="16" x14ac:dyDescent="0.2">
      <c r="B5102" s="57"/>
      <c r="C5102" s="56"/>
      <c r="D5102" s="56"/>
      <c r="E5102" s="56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ht="16" x14ac:dyDescent="0.2">
      <c r="B5103" s="57"/>
      <c r="C5103" s="56"/>
      <c r="D5103" s="56"/>
      <c r="E5103" s="56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ht="16" x14ac:dyDescent="0.2">
      <c r="B5104" s="57"/>
      <c r="C5104" s="56"/>
      <c r="D5104" s="56"/>
      <c r="E5104" s="56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ht="16" x14ac:dyDescent="0.2">
      <c r="B5105" s="57"/>
      <c r="C5105" s="56"/>
      <c r="D5105" s="56"/>
      <c r="E5105" s="56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ht="16" x14ac:dyDescent="0.2">
      <c r="B5106" s="57"/>
      <c r="C5106" s="56"/>
      <c r="D5106" s="56"/>
      <c r="E5106" s="56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ht="16" x14ac:dyDescent="0.2">
      <c r="B5107" s="57"/>
      <c r="C5107" s="56"/>
      <c r="D5107" s="56"/>
      <c r="E5107" s="56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ht="16" x14ac:dyDescent="0.2">
      <c r="B5108" s="57"/>
      <c r="C5108" s="56"/>
      <c r="D5108" s="56"/>
      <c r="E5108" s="56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ht="16" x14ac:dyDescent="0.2">
      <c r="B5109" s="57"/>
      <c r="C5109" s="56"/>
      <c r="D5109" s="56"/>
      <c r="E5109" s="56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ht="16" x14ac:dyDescent="0.2">
      <c r="B5110" s="57"/>
      <c r="C5110" s="56"/>
      <c r="D5110" s="56"/>
      <c r="E5110" s="56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ht="16" x14ac:dyDescent="0.2">
      <c r="B5111" s="57"/>
      <c r="C5111" s="56"/>
      <c r="D5111" s="56"/>
      <c r="E5111" s="56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ht="16" x14ac:dyDescent="0.2">
      <c r="B5112" s="57"/>
      <c r="C5112" s="56"/>
      <c r="D5112" s="56"/>
      <c r="E5112" s="56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ht="16" x14ac:dyDescent="0.2">
      <c r="B5113" s="57"/>
      <c r="C5113" s="56"/>
      <c r="D5113" s="56"/>
      <c r="E5113" s="56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ht="16" x14ac:dyDescent="0.2">
      <c r="B5114" s="57"/>
      <c r="C5114" s="56"/>
      <c r="D5114" s="56"/>
      <c r="E5114" s="56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ht="16" x14ac:dyDescent="0.2">
      <c r="B5115" s="57"/>
      <c r="C5115" s="56"/>
      <c r="D5115" s="56"/>
      <c r="E5115" s="56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ht="16" x14ac:dyDescent="0.2">
      <c r="B5116" s="57"/>
      <c r="C5116" s="56"/>
      <c r="D5116" s="56"/>
      <c r="E5116" s="56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ht="16" x14ac:dyDescent="0.2">
      <c r="B5117" s="57"/>
      <c r="C5117" s="56"/>
      <c r="D5117" s="56"/>
      <c r="E5117" s="56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ht="16" x14ac:dyDescent="0.2">
      <c r="B5118" s="57"/>
      <c r="C5118" s="56"/>
      <c r="D5118" s="56"/>
      <c r="E5118" s="56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ht="16" x14ac:dyDescent="0.2">
      <c r="B5119" s="57"/>
      <c r="C5119" s="56"/>
      <c r="D5119" s="56"/>
      <c r="E5119" s="56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ht="16" x14ac:dyDescent="0.2">
      <c r="B5120" s="57"/>
      <c r="C5120" s="56"/>
      <c r="D5120" s="56"/>
      <c r="E5120" s="56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ht="16" x14ac:dyDescent="0.2">
      <c r="B5121" s="57"/>
      <c r="C5121" s="56"/>
      <c r="D5121" s="56"/>
      <c r="E5121" s="56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ht="16" x14ac:dyDescent="0.2">
      <c r="B5122" s="57"/>
      <c r="C5122" s="56"/>
      <c r="D5122" s="56"/>
      <c r="E5122" s="56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ht="16" x14ac:dyDescent="0.2">
      <c r="B5123" s="57"/>
      <c r="C5123" s="56"/>
      <c r="D5123" s="56"/>
      <c r="E5123" s="56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ht="16" x14ac:dyDescent="0.2">
      <c r="B5124" s="57"/>
      <c r="C5124" s="56"/>
      <c r="D5124" s="56"/>
      <c r="E5124" s="56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ht="16" x14ac:dyDescent="0.2">
      <c r="B5125" s="57"/>
      <c r="C5125" s="56"/>
      <c r="D5125" s="56"/>
      <c r="E5125" s="56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ht="16" x14ac:dyDescent="0.2">
      <c r="B5126" s="57"/>
      <c r="C5126" s="56"/>
      <c r="D5126" s="56"/>
      <c r="E5126" s="56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ht="16" x14ac:dyDescent="0.2">
      <c r="B5127" s="57"/>
      <c r="C5127" s="56"/>
      <c r="D5127" s="56"/>
      <c r="E5127" s="56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ht="16" x14ac:dyDescent="0.2">
      <c r="B5128" s="57"/>
      <c r="C5128" s="56"/>
      <c r="D5128" s="56"/>
      <c r="E5128" s="56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ht="16" x14ac:dyDescent="0.2">
      <c r="B5129" s="57"/>
      <c r="C5129" s="56"/>
      <c r="D5129" s="56"/>
      <c r="E5129" s="56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ht="16" x14ac:dyDescent="0.2">
      <c r="B5130" s="57"/>
      <c r="C5130" s="56"/>
      <c r="D5130" s="56"/>
      <c r="E5130" s="56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ht="16" x14ac:dyDescent="0.2">
      <c r="B5131" s="57"/>
      <c r="C5131" s="56"/>
      <c r="D5131" s="56"/>
      <c r="E5131" s="56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ht="16" x14ac:dyDescent="0.2">
      <c r="B5132" s="57"/>
      <c r="C5132" s="56"/>
      <c r="D5132" s="56"/>
      <c r="E5132" s="56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ht="16" x14ac:dyDescent="0.2">
      <c r="B5133" s="57"/>
      <c r="C5133" s="56"/>
      <c r="D5133" s="56"/>
      <c r="E5133" s="56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ht="16" x14ac:dyDescent="0.2">
      <c r="B5134" s="57"/>
      <c r="C5134" s="56"/>
      <c r="D5134" s="56"/>
      <c r="E5134" s="56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ht="16" x14ac:dyDescent="0.2">
      <c r="B5135" s="57"/>
      <c r="C5135" s="56"/>
      <c r="D5135" s="56"/>
      <c r="E5135" s="56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ht="16" x14ac:dyDescent="0.2">
      <c r="B5136" s="57"/>
      <c r="C5136" s="56"/>
      <c r="D5136" s="56"/>
      <c r="E5136" s="56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ht="16" x14ac:dyDescent="0.2">
      <c r="B5137" s="57"/>
      <c r="C5137" s="56"/>
      <c r="D5137" s="56"/>
      <c r="E5137" s="56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ht="16" x14ac:dyDescent="0.2">
      <c r="B5138" s="57"/>
      <c r="C5138" s="56"/>
      <c r="D5138" s="56"/>
      <c r="E5138" s="56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ht="16" x14ac:dyDescent="0.2">
      <c r="B5139" s="57"/>
      <c r="C5139" s="56"/>
      <c r="D5139" s="56"/>
      <c r="E5139" s="56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ht="16" x14ac:dyDescent="0.2">
      <c r="B5140" s="57"/>
      <c r="C5140" s="56"/>
      <c r="D5140" s="56"/>
      <c r="E5140" s="56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ht="16" x14ac:dyDescent="0.2">
      <c r="B5141" s="57"/>
      <c r="C5141" s="56"/>
      <c r="D5141" s="56"/>
      <c r="E5141" s="56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ht="16" x14ac:dyDescent="0.2">
      <c r="B5142" s="57"/>
      <c r="C5142" s="56"/>
      <c r="D5142" s="56"/>
      <c r="E5142" s="56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ht="16" x14ac:dyDescent="0.2">
      <c r="B5143" s="57"/>
      <c r="C5143" s="56"/>
      <c r="D5143" s="56"/>
      <c r="E5143" s="56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ht="16" x14ac:dyDescent="0.2">
      <c r="B5144" s="57"/>
      <c r="C5144" s="56"/>
      <c r="D5144" s="56"/>
      <c r="E5144" s="56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ht="16" x14ac:dyDescent="0.2">
      <c r="B5145" s="57"/>
      <c r="C5145" s="56"/>
      <c r="D5145" s="56"/>
      <c r="E5145" s="56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ht="16" x14ac:dyDescent="0.2">
      <c r="B5146" s="57"/>
      <c r="C5146" s="56"/>
      <c r="D5146" s="56"/>
      <c r="E5146" s="56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ht="16" x14ac:dyDescent="0.2">
      <c r="B5147" s="57"/>
      <c r="C5147" s="56"/>
      <c r="D5147" s="56"/>
      <c r="E5147" s="56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ht="16" x14ac:dyDescent="0.2">
      <c r="B5148" s="57"/>
      <c r="C5148" s="56"/>
      <c r="D5148" s="56"/>
      <c r="E5148" s="56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ht="16" x14ac:dyDescent="0.2">
      <c r="B5149" s="57"/>
      <c r="C5149" s="56"/>
      <c r="D5149" s="56"/>
      <c r="E5149" s="56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ht="16" x14ac:dyDescent="0.2">
      <c r="B5150" s="57"/>
      <c r="C5150" s="56"/>
      <c r="D5150" s="56"/>
      <c r="E5150" s="56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ht="16" x14ac:dyDescent="0.2">
      <c r="B5151" s="57"/>
      <c r="C5151" s="56"/>
      <c r="D5151" s="56"/>
      <c r="E5151" s="56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ht="16" x14ac:dyDescent="0.2">
      <c r="B5152" s="57"/>
      <c r="C5152" s="56"/>
      <c r="D5152" s="56"/>
      <c r="E5152" s="56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ht="16" x14ac:dyDescent="0.2">
      <c r="B5153" s="57"/>
      <c r="C5153" s="56"/>
      <c r="D5153" s="56"/>
      <c r="E5153" s="56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ht="16" x14ac:dyDescent="0.2">
      <c r="B5154" s="57"/>
      <c r="C5154" s="56"/>
      <c r="D5154" s="56"/>
      <c r="E5154" s="56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ht="16" x14ac:dyDescent="0.2">
      <c r="B5155" s="57"/>
      <c r="C5155" s="56"/>
      <c r="D5155" s="56"/>
      <c r="E5155" s="56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ht="16" x14ac:dyDescent="0.2">
      <c r="B5156" s="57"/>
      <c r="C5156" s="56"/>
      <c r="D5156" s="56"/>
      <c r="E5156" s="56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ht="16" x14ac:dyDescent="0.2">
      <c r="B5157" s="57"/>
      <c r="C5157" s="56"/>
      <c r="D5157" s="56"/>
      <c r="E5157" s="56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ht="16" x14ac:dyDescent="0.2">
      <c r="B5158" s="57"/>
      <c r="C5158" s="56"/>
      <c r="D5158" s="56"/>
      <c r="E5158" s="56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ht="16" x14ac:dyDescent="0.2">
      <c r="B5159" s="57"/>
      <c r="C5159" s="56"/>
      <c r="D5159" s="56"/>
      <c r="E5159" s="56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ht="16" x14ac:dyDescent="0.2">
      <c r="B5160" s="57"/>
      <c r="C5160" s="56"/>
      <c r="D5160" s="56"/>
      <c r="E5160" s="56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ht="16" x14ac:dyDescent="0.2">
      <c r="B5161" s="57"/>
      <c r="C5161" s="56"/>
      <c r="D5161" s="56"/>
      <c r="E5161" s="56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ht="16" x14ac:dyDescent="0.2">
      <c r="B5162" s="57"/>
      <c r="C5162" s="56"/>
      <c r="D5162" s="56"/>
      <c r="E5162" s="56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ht="16" x14ac:dyDescent="0.2">
      <c r="B5163" s="57"/>
      <c r="C5163" s="56"/>
      <c r="D5163" s="56"/>
      <c r="E5163" s="56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ht="16" x14ac:dyDescent="0.2">
      <c r="B5164" s="57"/>
      <c r="C5164" s="56"/>
      <c r="D5164" s="56"/>
      <c r="E5164" s="56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ht="16" x14ac:dyDescent="0.2">
      <c r="B5165" s="57"/>
      <c r="C5165" s="56"/>
      <c r="D5165" s="56"/>
      <c r="E5165" s="56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ht="16" x14ac:dyDescent="0.2">
      <c r="B5166" s="57"/>
      <c r="C5166" s="56"/>
      <c r="D5166" s="56"/>
      <c r="E5166" s="56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ht="16" x14ac:dyDescent="0.2">
      <c r="B5167" s="57"/>
      <c r="C5167" s="56"/>
      <c r="D5167" s="56"/>
      <c r="E5167" s="56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ht="16" x14ac:dyDescent="0.2">
      <c r="B5168" s="57"/>
      <c r="C5168" s="56"/>
      <c r="D5168" s="56"/>
      <c r="E5168" s="56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ht="16" x14ac:dyDescent="0.2">
      <c r="B5169" s="57"/>
      <c r="C5169" s="56"/>
      <c r="D5169" s="56"/>
      <c r="E5169" s="56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ht="16" x14ac:dyDescent="0.2">
      <c r="B5170" s="57"/>
      <c r="C5170" s="56"/>
      <c r="D5170" s="56"/>
      <c r="E5170" s="56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ht="16" x14ac:dyDescent="0.2">
      <c r="B5171" s="57"/>
      <c r="C5171" s="56"/>
      <c r="D5171" s="56"/>
      <c r="E5171" s="56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ht="16" x14ac:dyDescent="0.2">
      <c r="B5172" s="57"/>
      <c r="C5172" s="56"/>
      <c r="D5172" s="56"/>
      <c r="E5172" s="56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ht="16" x14ac:dyDescent="0.2">
      <c r="B5173" s="57"/>
      <c r="C5173" s="56"/>
      <c r="D5173" s="56"/>
      <c r="E5173" s="56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ht="16" x14ac:dyDescent="0.2">
      <c r="B5174" s="57"/>
      <c r="C5174" s="56"/>
      <c r="D5174" s="56"/>
      <c r="E5174" s="56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ht="16" x14ac:dyDescent="0.2">
      <c r="B5175" s="57"/>
      <c r="C5175" s="56"/>
      <c r="D5175" s="56"/>
      <c r="E5175" s="56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ht="16" x14ac:dyDescent="0.2">
      <c r="B5176" s="57"/>
      <c r="C5176" s="56"/>
      <c r="D5176" s="56"/>
      <c r="E5176" s="56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ht="16" x14ac:dyDescent="0.2">
      <c r="B5177" s="57"/>
      <c r="C5177" s="56"/>
      <c r="D5177" s="56"/>
      <c r="E5177" s="56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ht="16" x14ac:dyDescent="0.2">
      <c r="B5178" s="57"/>
      <c r="C5178" s="56"/>
      <c r="D5178" s="56"/>
      <c r="E5178" s="56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ht="16" x14ac:dyDescent="0.2">
      <c r="B5179" s="57"/>
      <c r="C5179" s="56"/>
      <c r="D5179" s="56"/>
      <c r="E5179" s="56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ht="16" x14ac:dyDescent="0.2">
      <c r="B5180" s="57"/>
      <c r="C5180" s="56"/>
      <c r="D5180" s="56"/>
      <c r="E5180" s="56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ht="16" x14ac:dyDescent="0.2">
      <c r="B5181" s="57"/>
      <c r="C5181" s="56"/>
      <c r="D5181" s="56"/>
      <c r="E5181" s="56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ht="16" x14ac:dyDescent="0.2">
      <c r="B5182" s="57"/>
      <c r="C5182" s="56"/>
      <c r="D5182" s="56"/>
      <c r="E5182" s="56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ht="16" x14ac:dyDescent="0.2">
      <c r="B5183" s="57"/>
      <c r="C5183" s="56"/>
      <c r="D5183" s="56"/>
      <c r="E5183" s="56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ht="16" x14ac:dyDescent="0.2">
      <c r="B5184" s="57"/>
      <c r="C5184" s="56"/>
      <c r="D5184" s="56"/>
      <c r="E5184" s="56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ht="16" x14ac:dyDescent="0.2">
      <c r="B5185" s="57"/>
      <c r="C5185" s="56"/>
      <c r="D5185" s="56"/>
      <c r="E5185" s="56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ht="16" x14ac:dyDescent="0.2">
      <c r="B5186" s="57"/>
      <c r="C5186" s="56"/>
      <c r="D5186" s="56"/>
      <c r="E5186" s="56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ht="16" x14ac:dyDescent="0.2">
      <c r="B5187" s="57"/>
      <c r="C5187" s="56"/>
      <c r="D5187" s="56"/>
      <c r="E5187" s="56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ht="16" x14ac:dyDescent="0.2">
      <c r="B5188" s="57"/>
      <c r="C5188" s="56"/>
      <c r="D5188" s="56"/>
      <c r="E5188" s="56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ht="16" x14ac:dyDescent="0.2">
      <c r="B5189" s="57"/>
      <c r="C5189" s="56"/>
      <c r="D5189" s="56"/>
      <c r="E5189" s="56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ht="16" x14ac:dyDescent="0.2">
      <c r="B5190" s="57"/>
      <c r="C5190" s="56"/>
      <c r="D5190" s="56"/>
      <c r="E5190" s="56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ht="16" x14ac:dyDescent="0.2">
      <c r="B5191" s="57"/>
      <c r="C5191" s="56"/>
      <c r="D5191" s="56"/>
      <c r="E5191" s="56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ht="16" x14ac:dyDescent="0.2">
      <c r="B5192" s="57"/>
      <c r="C5192" s="56"/>
      <c r="D5192" s="56"/>
      <c r="E5192" s="56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ht="16" x14ac:dyDescent="0.2">
      <c r="B5193" s="57"/>
      <c r="C5193" s="56"/>
      <c r="D5193" s="56"/>
      <c r="E5193" s="56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ht="16" x14ac:dyDescent="0.2">
      <c r="B5194" s="57"/>
      <c r="C5194" s="56"/>
      <c r="D5194" s="56"/>
      <c r="E5194" s="56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ht="16" x14ac:dyDescent="0.2">
      <c r="B5195" s="57"/>
      <c r="C5195" s="56"/>
      <c r="D5195" s="56"/>
      <c r="E5195" s="56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ht="16" x14ac:dyDescent="0.2">
      <c r="B5196" s="57"/>
      <c r="C5196" s="56"/>
      <c r="D5196" s="56"/>
      <c r="E5196" s="56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ht="16" x14ac:dyDescent="0.2">
      <c r="B5197" s="57"/>
      <c r="C5197" s="56"/>
      <c r="D5197" s="56"/>
      <c r="E5197" s="56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ht="16" x14ac:dyDescent="0.2">
      <c r="B5198" s="57"/>
      <c r="C5198" s="56"/>
      <c r="D5198" s="56"/>
      <c r="E5198" s="56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ht="16" x14ac:dyDescent="0.2">
      <c r="B5199" s="57"/>
      <c r="C5199" s="56"/>
      <c r="D5199" s="56"/>
      <c r="E5199" s="56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ht="16" x14ac:dyDescent="0.2">
      <c r="B5200" s="57"/>
      <c r="C5200" s="56"/>
      <c r="D5200" s="56"/>
      <c r="E5200" s="56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ht="16" x14ac:dyDescent="0.2">
      <c r="B5201" s="57"/>
      <c r="C5201" s="56"/>
      <c r="D5201" s="56"/>
      <c r="E5201" s="56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ht="16" x14ac:dyDescent="0.2">
      <c r="B5202" s="57"/>
      <c r="C5202" s="56"/>
      <c r="D5202" s="56"/>
      <c r="E5202" s="56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ht="16" x14ac:dyDescent="0.2">
      <c r="B5203" s="57"/>
      <c r="C5203" s="56"/>
      <c r="D5203" s="56"/>
      <c r="E5203" s="56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ht="16" x14ac:dyDescent="0.2">
      <c r="B5204" s="57"/>
      <c r="C5204" s="56"/>
      <c r="D5204" s="56"/>
      <c r="E5204" s="56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ht="16" x14ac:dyDescent="0.2">
      <c r="B5205" s="57"/>
      <c r="C5205" s="56"/>
      <c r="D5205" s="56"/>
      <c r="E5205" s="56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ht="16" x14ac:dyDescent="0.2">
      <c r="B5206" s="57"/>
      <c r="C5206" s="56"/>
      <c r="D5206" s="56"/>
      <c r="E5206" s="56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ht="16" x14ac:dyDescent="0.2">
      <c r="B5207" s="57"/>
      <c r="C5207" s="56"/>
      <c r="D5207" s="56"/>
      <c r="E5207" s="56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ht="16" x14ac:dyDescent="0.2">
      <c r="B5208" s="57"/>
      <c r="C5208" s="56"/>
      <c r="D5208" s="56"/>
      <c r="E5208" s="56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ht="16" x14ac:dyDescent="0.2">
      <c r="B5209" s="57"/>
      <c r="C5209" s="56"/>
      <c r="D5209" s="56"/>
      <c r="E5209" s="56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ht="16" x14ac:dyDescent="0.2">
      <c r="B5210" s="57"/>
      <c r="C5210" s="56"/>
      <c r="D5210" s="56"/>
      <c r="E5210" s="56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ht="16" x14ac:dyDescent="0.2">
      <c r="B5211" s="57"/>
      <c r="C5211" s="56"/>
      <c r="D5211" s="56"/>
      <c r="E5211" s="56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ht="16" x14ac:dyDescent="0.2">
      <c r="B5212" s="57"/>
      <c r="C5212" s="56"/>
      <c r="D5212" s="56"/>
      <c r="E5212" s="56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ht="16" x14ac:dyDescent="0.2">
      <c r="B5213" s="57"/>
      <c r="C5213" s="56"/>
      <c r="D5213" s="56"/>
      <c r="E5213" s="56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ht="16" x14ac:dyDescent="0.2">
      <c r="B5214" s="57"/>
      <c r="C5214" s="56"/>
      <c r="D5214" s="56"/>
      <c r="E5214" s="56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ht="16" x14ac:dyDescent="0.2">
      <c r="B5215" s="57"/>
      <c r="C5215" s="56"/>
      <c r="D5215" s="56"/>
      <c r="E5215" s="56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ht="16" x14ac:dyDescent="0.2">
      <c r="B5216" s="57"/>
      <c r="C5216" s="56"/>
      <c r="D5216" s="56"/>
      <c r="E5216" s="56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ht="16" x14ac:dyDescent="0.2">
      <c r="B5217" s="57"/>
      <c r="C5217" s="56"/>
      <c r="D5217" s="56"/>
      <c r="E5217" s="56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ht="16" x14ac:dyDescent="0.2">
      <c r="B5218" s="57"/>
      <c r="C5218" s="56"/>
      <c r="D5218" s="56"/>
      <c r="E5218" s="56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ht="16" x14ac:dyDescent="0.2">
      <c r="B5219" s="57"/>
      <c r="C5219" s="56"/>
      <c r="D5219" s="56"/>
      <c r="E5219" s="56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ht="16" x14ac:dyDescent="0.2">
      <c r="B5220" s="57"/>
      <c r="C5220" s="56"/>
      <c r="D5220" s="56"/>
      <c r="E5220" s="56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ht="16" x14ac:dyDescent="0.2">
      <c r="B5221" s="57"/>
      <c r="C5221" s="56"/>
      <c r="D5221" s="56"/>
      <c r="E5221" s="56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ht="16" x14ac:dyDescent="0.2">
      <c r="B5222" s="57"/>
      <c r="C5222" s="56"/>
      <c r="D5222" s="56"/>
      <c r="E5222" s="56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ht="16" x14ac:dyDescent="0.2">
      <c r="B5223" s="57"/>
      <c r="C5223" s="56"/>
      <c r="D5223" s="56"/>
      <c r="E5223" s="56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ht="16" x14ac:dyDescent="0.2">
      <c r="B5224" s="57"/>
      <c r="C5224" s="56"/>
      <c r="D5224" s="56"/>
      <c r="E5224" s="56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ht="16" x14ac:dyDescent="0.2">
      <c r="B5225" s="57"/>
      <c r="C5225" s="56"/>
      <c r="D5225" s="56"/>
      <c r="E5225" s="56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ht="16" x14ac:dyDescent="0.2">
      <c r="B5226" s="57"/>
      <c r="C5226" s="56"/>
      <c r="D5226" s="56"/>
      <c r="E5226" s="56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ht="16" x14ac:dyDescent="0.2">
      <c r="B5227" s="57"/>
      <c r="C5227" s="56"/>
      <c r="D5227" s="56"/>
      <c r="E5227" s="56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ht="16" x14ac:dyDescent="0.2">
      <c r="B5228" s="57"/>
      <c r="C5228" s="56"/>
      <c r="D5228" s="56"/>
      <c r="E5228" s="56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ht="16" x14ac:dyDescent="0.2">
      <c r="B5229" s="57"/>
      <c r="C5229" s="56"/>
      <c r="D5229" s="56"/>
      <c r="E5229" s="56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ht="16" x14ac:dyDescent="0.2">
      <c r="B5230" s="57"/>
      <c r="C5230" s="56"/>
      <c r="D5230" s="56"/>
      <c r="E5230" s="56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ht="16" x14ac:dyDescent="0.2">
      <c r="B5231" s="57"/>
      <c r="C5231" s="56"/>
      <c r="D5231" s="56"/>
      <c r="E5231" s="56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ht="16" x14ac:dyDescent="0.2">
      <c r="B5232" s="57"/>
      <c r="C5232" s="56"/>
      <c r="D5232" s="56"/>
      <c r="E5232" s="56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ht="16" x14ac:dyDescent="0.2">
      <c r="B5233" s="57"/>
      <c r="C5233" s="56"/>
      <c r="D5233" s="56"/>
      <c r="E5233" s="56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ht="16" x14ac:dyDescent="0.2">
      <c r="B5234" s="57"/>
      <c r="C5234" s="56"/>
      <c r="D5234" s="56"/>
      <c r="E5234" s="56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ht="16" x14ac:dyDescent="0.2">
      <c r="B5235" s="57"/>
      <c r="C5235" s="56"/>
      <c r="D5235" s="56"/>
      <c r="E5235" s="56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ht="16" x14ac:dyDescent="0.2">
      <c r="B5236" s="57"/>
      <c r="C5236" s="56"/>
      <c r="D5236" s="56"/>
      <c r="E5236" s="56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ht="16" x14ac:dyDescent="0.2">
      <c r="B5237" s="57"/>
      <c r="C5237" s="56"/>
      <c r="D5237" s="56"/>
      <c r="E5237" s="56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ht="16" x14ac:dyDescent="0.2">
      <c r="B5238" s="57"/>
      <c r="C5238" s="56"/>
      <c r="D5238" s="56"/>
      <c r="E5238" s="56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ht="16" x14ac:dyDescent="0.2">
      <c r="B5239" s="57"/>
      <c r="C5239" s="56"/>
      <c r="D5239" s="56"/>
      <c r="E5239" s="56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ht="16" x14ac:dyDescent="0.2">
      <c r="B5240" s="57"/>
      <c r="C5240" s="56"/>
      <c r="D5240" s="56"/>
      <c r="E5240" s="56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ht="16" x14ac:dyDescent="0.2">
      <c r="B5241" s="57"/>
      <c r="C5241" s="56"/>
      <c r="D5241" s="56"/>
      <c r="E5241" s="56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ht="16" x14ac:dyDescent="0.2">
      <c r="B5242" s="57"/>
      <c r="C5242" s="56"/>
      <c r="D5242" s="56"/>
      <c r="E5242" s="56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ht="16" x14ac:dyDescent="0.2">
      <c r="B5243" s="57"/>
      <c r="C5243" s="56"/>
      <c r="D5243" s="56"/>
      <c r="E5243" s="56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ht="16" x14ac:dyDescent="0.2">
      <c r="B5244" s="57"/>
      <c r="C5244" s="56"/>
      <c r="D5244" s="56"/>
      <c r="E5244" s="56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ht="16" x14ac:dyDescent="0.2">
      <c r="B5245" s="57"/>
      <c r="C5245" s="56"/>
      <c r="D5245" s="56"/>
      <c r="E5245" s="56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ht="16" x14ac:dyDescent="0.2">
      <c r="B5246" s="57"/>
      <c r="C5246" s="56"/>
      <c r="D5246" s="56"/>
      <c r="E5246" s="56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ht="16" x14ac:dyDescent="0.2">
      <c r="B5247" s="57"/>
      <c r="C5247" s="56"/>
      <c r="D5247" s="56"/>
      <c r="E5247" s="56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ht="16" x14ac:dyDescent="0.2">
      <c r="B5248" s="57"/>
      <c r="C5248" s="56"/>
      <c r="D5248" s="56"/>
      <c r="E5248" s="56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ht="16" x14ac:dyDescent="0.2">
      <c r="B5249" s="57"/>
      <c r="C5249" s="56"/>
      <c r="D5249" s="56"/>
      <c r="E5249" s="56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ht="16" x14ac:dyDescent="0.2">
      <c r="B5250" s="57"/>
      <c r="C5250" s="56"/>
      <c r="D5250" s="56"/>
      <c r="E5250" s="56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ht="16" x14ac:dyDescent="0.2">
      <c r="B5251" s="57"/>
      <c r="C5251" s="56"/>
      <c r="D5251" s="56"/>
      <c r="E5251" s="56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ht="16" x14ac:dyDescent="0.2">
      <c r="B5252" s="57"/>
      <c r="C5252" s="56"/>
      <c r="D5252" s="56"/>
      <c r="E5252" s="56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ht="16" x14ac:dyDescent="0.2">
      <c r="B5253" s="57"/>
      <c r="C5253" s="56"/>
      <c r="D5253" s="56"/>
      <c r="E5253" s="56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ht="16" x14ac:dyDescent="0.2">
      <c r="B5254" s="57"/>
      <c r="C5254" s="56"/>
      <c r="D5254" s="56"/>
      <c r="E5254" s="56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ht="16" x14ac:dyDescent="0.2">
      <c r="B5255" s="57"/>
      <c r="C5255" s="56"/>
      <c r="D5255" s="56"/>
      <c r="E5255" s="56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ht="16" x14ac:dyDescent="0.2">
      <c r="B5256" s="57"/>
      <c r="C5256" s="56"/>
      <c r="D5256" s="56"/>
      <c r="E5256" s="56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ht="16" x14ac:dyDescent="0.2">
      <c r="B5257" s="57"/>
      <c r="C5257" s="56"/>
      <c r="D5257" s="56"/>
      <c r="E5257" s="56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ht="16" x14ac:dyDescent="0.2">
      <c r="B5258" s="57"/>
      <c r="C5258" s="56"/>
      <c r="D5258" s="56"/>
      <c r="E5258" s="56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ht="16" x14ac:dyDescent="0.2">
      <c r="B5259" s="57"/>
      <c r="C5259" s="56"/>
      <c r="D5259" s="56"/>
      <c r="E5259" s="56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ht="16" x14ac:dyDescent="0.2">
      <c r="B5260" s="57"/>
      <c r="C5260" s="56"/>
      <c r="D5260" s="56"/>
      <c r="E5260" s="56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ht="16" x14ac:dyDescent="0.2">
      <c r="B5261" s="57"/>
      <c r="C5261" s="56"/>
      <c r="D5261" s="56"/>
      <c r="E5261" s="56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ht="16" x14ac:dyDescent="0.2">
      <c r="B5262" s="57"/>
      <c r="C5262" s="56"/>
      <c r="D5262" s="56"/>
      <c r="E5262" s="56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ht="16" x14ac:dyDescent="0.2">
      <c r="B5263" s="57"/>
      <c r="C5263" s="56"/>
      <c r="D5263" s="56"/>
      <c r="E5263" s="56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ht="16" x14ac:dyDescent="0.2">
      <c r="B5264" s="57"/>
      <c r="C5264" s="56"/>
      <c r="D5264" s="56"/>
      <c r="E5264" s="56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ht="16" x14ac:dyDescent="0.2">
      <c r="B5265" s="57"/>
      <c r="C5265" s="56"/>
      <c r="D5265" s="56"/>
      <c r="E5265" s="56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ht="16" x14ac:dyDescent="0.2">
      <c r="B5266" s="57"/>
      <c r="C5266" s="56"/>
      <c r="D5266" s="56"/>
      <c r="E5266" s="56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ht="16" x14ac:dyDescent="0.2">
      <c r="B5267" s="57"/>
      <c r="C5267" s="56"/>
      <c r="D5267" s="56"/>
      <c r="E5267" s="56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ht="16" x14ac:dyDescent="0.2">
      <c r="B5268" s="57"/>
      <c r="C5268" s="56"/>
      <c r="D5268" s="56"/>
      <c r="E5268" s="56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ht="16" x14ac:dyDescent="0.2">
      <c r="B5269" s="57"/>
      <c r="C5269" s="56"/>
      <c r="D5269" s="56"/>
      <c r="E5269" s="56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ht="16" x14ac:dyDescent="0.2">
      <c r="B5270" s="57"/>
      <c r="C5270" s="56"/>
      <c r="D5270" s="56"/>
      <c r="E5270" s="56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ht="16" x14ac:dyDescent="0.2">
      <c r="B5271" s="57"/>
      <c r="C5271" s="56"/>
      <c r="D5271" s="56"/>
      <c r="E5271" s="56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ht="16" x14ac:dyDescent="0.2">
      <c r="B5272" s="57"/>
      <c r="C5272" s="56"/>
      <c r="D5272" s="56"/>
      <c r="E5272" s="56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ht="16" x14ac:dyDescent="0.2">
      <c r="B5273" s="57"/>
      <c r="C5273" s="56"/>
      <c r="D5273" s="56"/>
      <c r="E5273" s="56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ht="16" x14ac:dyDescent="0.2">
      <c r="B5274" s="57"/>
      <c r="C5274" s="56"/>
      <c r="D5274" s="56"/>
      <c r="E5274" s="56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ht="16" x14ac:dyDescent="0.2">
      <c r="B5275" s="57"/>
      <c r="C5275" s="56"/>
      <c r="D5275" s="56"/>
      <c r="E5275" s="56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ht="16" x14ac:dyDescent="0.2">
      <c r="B5276" s="57"/>
      <c r="C5276" s="56"/>
      <c r="D5276" s="56"/>
      <c r="E5276" s="56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ht="16" x14ac:dyDescent="0.2">
      <c r="B5277" s="57"/>
      <c r="C5277" s="56"/>
      <c r="D5277" s="56"/>
      <c r="E5277" s="56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ht="16" x14ac:dyDescent="0.2">
      <c r="B5278" s="57"/>
      <c r="C5278" s="56"/>
      <c r="D5278" s="56"/>
      <c r="E5278" s="56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ht="16" x14ac:dyDescent="0.2">
      <c r="B5279" s="57"/>
      <c r="C5279" s="56"/>
      <c r="D5279" s="56"/>
      <c r="E5279" s="56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ht="16" x14ac:dyDescent="0.2">
      <c r="B5280" s="57"/>
      <c r="C5280" s="56"/>
      <c r="D5280" s="56"/>
      <c r="E5280" s="56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ht="16" x14ac:dyDescent="0.2">
      <c r="B5281" s="57"/>
      <c r="C5281" s="56"/>
      <c r="D5281" s="56"/>
      <c r="E5281" s="56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ht="16" x14ac:dyDescent="0.2">
      <c r="B5282" s="57"/>
      <c r="C5282" s="56"/>
      <c r="D5282" s="56"/>
      <c r="E5282" s="56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ht="16" x14ac:dyDescent="0.2">
      <c r="B5283" s="57"/>
      <c r="C5283" s="56"/>
      <c r="D5283" s="56"/>
      <c r="E5283" s="56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ht="16" x14ac:dyDescent="0.2">
      <c r="B5284" s="57"/>
      <c r="C5284" s="56"/>
      <c r="D5284" s="56"/>
      <c r="E5284" s="56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ht="16" x14ac:dyDescent="0.2">
      <c r="B5285" s="57"/>
      <c r="C5285" s="56"/>
      <c r="D5285" s="56"/>
      <c r="E5285" s="56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ht="16" x14ac:dyDescent="0.2">
      <c r="B5286" s="57"/>
      <c r="C5286" s="56"/>
      <c r="D5286" s="56"/>
      <c r="E5286" s="56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ht="16" x14ac:dyDescent="0.2">
      <c r="B5287" s="57"/>
      <c r="C5287" s="56"/>
      <c r="D5287" s="56"/>
      <c r="E5287" s="56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ht="16" x14ac:dyDescent="0.2">
      <c r="B5288" s="57"/>
      <c r="C5288" s="56"/>
      <c r="D5288" s="56"/>
      <c r="E5288" s="56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ht="16" x14ac:dyDescent="0.2">
      <c r="B5289" s="57"/>
      <c r="C5289" s="56"/>
      <c r="D5289" s="56"/>
      <c r="E5289" s="56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ht="16" x14ac:dyDescent="0.2">
      <c r="B5290" s="57"/>
      <c r="C5290" s="56"/>
      <c r="D5290" s="56"/>
      <c r="E5290" s="56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ht="16" x14ac:dyDescent="0.2">
      <c r="B5291" s="57"/>
      <c r="C5291" s="56"/>
      <c r="D5291" s="56"/>
      <c r="E5291" s="56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ht="16" x14ac:dyDescent="0.2">
      <c r="B5292" s="57"/>
      <c r="C5292" s="56"/>
      <c r="D5292" s="56"/>
      <c r="E5292" s="56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ht="16" x14ac:dyDescent="0.2">
      <c r="B5293" s="57"/>
      <c r="C5293" s="56"/>
      <c r="D5293" s="56"/>
      <c r="E5293" s="56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ht="16" x14ac:dyDescent="0.2">
      <c r="B5294" s="57"/>
      <c r="C5294" s="56"/>
      <c r="D5294" s="56"/>
      <c r="E5294" s="56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ht="16" x14ac:dyDescent="0.2">
      <c r="B5295" s="57"/>
      <c r="C5295" s="56"/>
      <c r="D5295" s="56"/>
      <c r="E5295" s="56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ht="16" x14ac:dyDescent="0.2">
      <c r="B5296" s="57"/>
      <c r="C5296" s="56"/>
      <c r="D5296" s="56"/>
      <c r="E5296" s="56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ht="16" x14ac:dyDescent="0.2">
      <c r="B5297" s="57"/>
      <c r="C5297" s="56"/>
      <c r="D5297" s="56"/>
      <c r="E5297" s="56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ht="16" x14ac:dyDescent="0.2">
      <c r="B5298" s="57"/>
      <c r="C5298" s="56"/>
      <c r="D5298" s="56"/>
      <c r="E5298" s="56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ht="16" x14ac:dyDescent="0.2">
      <c r="B5299" s="57"/>
      <c r="C5299" s="56"/>
      <c r="D5299" s="56"/>
      <c r="E5299" s="56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ht="16" x14ac:dyDescent="0.2">
      <c r="B5300" s="57"/>
      <c r="C5300" s="56"/>
      <c r="D5300" s="56"/>
      <c r="E5300" s="56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ht="16" x14ac:dyDescent="0.2">
      <c r="B5301" s="57"/>
      <c r="C5301" s="56"/>
      <c r="D5301" s="56"/>
      <c r="E5301" s="56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ht="16" x14ac:dyDescent="0.2">
      <c r="B5302" s="57"/>
      <c r="C5302" s="56"/>
      <c r="D5302" s="56"/>
      <c r="E5302" s="56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ht="16" x14ac:dyDescent="0.2">
      <c r="B5303" s="57"/>
      <c r="C5303" s="56"/>
      <c r="D5303" s="56"/>
      <c r="E5303" s="56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ht="16" x14ac:dyDescent="0.2">
      <c r="B5304" s="57"/>
      <c r="C5304" s="56"/>
      <c r="D5304" s="56"/>
      <c r="E5304" s="56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ht="16" x14ac:dyDescent="0.2">
      <c r="B5305" s="57"/>
      <c r="C5305" s="56"/>
      <c r="D5305" s="56"/>
      <c r="E5305" s="56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ht="16" x14ac:dyDescent="0.2">
      <c r="B5306" s="57"/>
      <c r="C5306" s="56"/>
      <c r="D5306" s="56"/>
      <c r="E5306" s="56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ht="16" x14ac:dyDescent="0.2">
      <c r="B5307" s="57"/>
      <c r="C5307" s="56"/>
      <c r="D5307" s="56"/>
      <c r="E5307" s="56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ht="16" x14ac:dyDescent="0.2">
      <c r="B5308" s="57"/>
      <c r="C5308" s="56"/>
      <c r="D5308" s="56"/>
      <c r="E5308" s="56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ht="16" x14ac:dyDescent="0.2">
      <c r="B5309" s="57"/>
      <c r="C5309" s="56"/>
      <c r="D5309" s="56"/>
      <c r="E5309" s="56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ht="16" x14ac:dyDescent="0.2">
      <c r="B5310" s="57"/>
      <c r="C5310" s="56"/>
      <c r="D5310" s="56"/>
      <c r="E5310" s="56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ht="16" x14ac:dyDescent="0.2">
      <c r="B5311" s="57"/>
      <c r="C5311" s="56"/>
      <c r="D5311" s="56"/>
      <c r="E5311" s="56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ht="16" x14ac:dyDescent="0.2">
      <c r="B5312" s="57"/>
      <c r="C5312" s="56"/>
      <c r="D5312" s="56"/>
      <c r="E5312" s="56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ht="16" x14ac:dyDescent="0.2">
      <c r="B5313" s="57"/>
      <c r="C5313" s="56"/>
      <c r="D5313" s="56"/>
      <c r="E5313" s="56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ht="16" x14ac:dyDescent="0.2">
      <c r="B5314" s="57"/>
      <c r="C5314" s="56"/>
      <c r="D5314" s="56"/>
      <c r="E5314" s="56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ht="16" x14ac:dyDescent="0.2">
      <c r="B5315" s="57"/>
      <c r="C5315" s="56"/>
      <c r="D5315" s="56"/>
      <c r="E5315" s="56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ht="16" x14ac:dyDescent="0.2">
      <c r="B5316" s="57"/>
      <c r="C5316" s="56"/>
      <c r="D5316" s="56"/>
      <c r="E5316" s="56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ht="16" x14ac:dyDescent="0.2">
      <c r="B5317" s="57"/>
      <c r="C5317" s="56"/>
      <c r="D5317" s="56"/>
      <c r="E5317" s="56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ht="16" x14ac:dyDescent="0.2">
      <c r="B5318" s="57"/>
      <c r="C5318" s="56"/>
      <c r="D5318" s="56"/>
      <c r="E5318" s="56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ht="16" x14ac:dyDescent="0.2">
      <c r="B5319" s="57"/>
      <c r="C5319" s="56"/>
      <c r="D5319" s="56"/>
      <c r="E5319" s="56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ht="16" x14ac:dyDescent="0.2">
      <c r="B5320" s="57"/>
      <c r="C5320" s="56"/>
      <c r="D5320" s="56"/>
      <c r="E5320" s="56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ht="16" x14ac:dyDescent="0.2">
      <c r="B5321" s="57"/>
      <c r="C5321" s="56"/>
      <c r="D5321" s="56"/>
      <c r="E5321" s="56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ht="16" x14ac:dyDescent="0.2">
      <c r="B5322" s="57"/>
      <c r="C5322" s="56"/>
      <c r="D5322" s="56"/>
      <c r="E5322" s="56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ht="16" x14ac:dyDescent="0.2">
      <c r="B5323" s="57"/>
      <c r="C5323" s="56"/>
      <c r="D5323" s="56"/>
      <c r="E5323" s="56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ht="16" x14ac:dyDescent="0.2">
      <c r="B5324" s="57"/>
      <c r="C5324" s="56"/>
      <c r="D5324" s="56"/>
      <c r="E5324" s="56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ht="16" x14ac:dyDescent="0.2">
      <c r="B5325" s="57"/>
      <c r="C5325" s="56"/>
      <c r="D5325" s="56"/>
      <c r="E5325" s="56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ht="16" x14ac:dyDescent="0.2">
      <c r="B5326" s="57"/>
      <c r="C5326" s="56"/>
      <c r="D5326" s="56"/>
      <c r="E5326" s="56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ht="16" x14ac:dyDescent="0.2">
      <c r="B5327" s="57"/>
      <c r="C5327" s="56"/>
      <c r="D5327" s="56"/>
      <c r="E5327" s="56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ht="16" x14ac:dyDescent="0.2">
      <c r="B5328" s="57"/>
      <c r="C5328" s="56"/>
      <c r="D5328" s="56"/>
      <c r="E5328" s="56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ht="16" x14ac:dyDescent="0.2">
      <c r="B5329" s="57"/>
      <c r="C5329" s="56"/>
      <c r="D5329" s="56"/>
      <c r="E5329" s="56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ht="16" x14ac:dyDescent="0.2">
      <c r="B5330" s="57"/>
      <c r="C5330" s="56"/>
      <c r="D5330" s="56"/>
      <c r="E5330" s="56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ht="16" x14ac:dyDescent="0.2">
      <c r="B5331" s="57"/>
      <c r="C5331" s="56"/>
      <c r="D5331" s="56"/>
      <c r="E5331" s="56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ht="16" x14ac:dyDescent="0.2">
      <c r="B5332" s="57"/>
      <c r="C5332" s="56"/>
      <c r="D5332" s="56"/>
      <c r="E5332" s="56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ht="16" x14ac:dyDescent="0.2">
      <c r="B5333" s="57"/>
      <c r="C5333" s="56"/>
      <c r="D5333" s="56"/>
      <c r="E5333" s="56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ht="16" x14ac:dyDescent="0.2">
      <c r="B5334" s="57"/>
      <c r="C5334" s="56"/>
      <c r="D5334" s="56"/>
      <c r="E5334" s="56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ht="16" x14ac:dyDescent="0.2">
      <c r="B5335" s="57"/>
      <c r="C5335" s="56"/>
      <c r="D5335" s="56"/>
      <c r="E5335" s="56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ht="16" x14ac:dyDescent="0.2">
      <c r="B5336" s="57"/>
      <c r="C5336" s="56"/>
      <c r="D5336" s="56"/>
      <c r="E5336" s="56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ht="16" x14ac:dyDescent="0.2">
      <c r="B5337" s="57"/>
      <c r="C5337" s="56"/>
      <c r="D5337" s="56"/>
      <c r="E5337" s="56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ht="16" x14ac:dyDescent="0.2">
      <c r="B5338" s="57"/>
      <c r="C5338" s="56"/>
      <c r="D5338" s="56"/>
      <c r="E5338" s="56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ht="16" x14ac:dyDescent="0.2">
      <c r="B5339" s="57"/>
      <c r="C5339" s="56"/>
      <c r="D5339" s="56"/>
      <c r="E5339" s="56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ht="16" x14ac:dyDescent="0.2">
      <c r="B5340" s="57"/>
      <c r="C5340" s="56"/>
      <c r="D5340" s="56"/>
      <c r="E5340" s="56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ht="16" x14ac:dyDescent="0.2">
      <c r="B5341" s="57"/>
      <c r="C5341" s="56"/>
      <c r="D5341" s="56"/>
      <c r="E5341" s="56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ht="16" x14ac:dyDescent="0.2">
      <c r="B5342" s="57"/>
      <c r="C5342" s="56"/>
      <c r="D5342" s="56"/>
      <c r="E5342" s="56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ht="16" x14ac:dyDescent="0.2">
      <c r="B5343" s="57"/>
      <c r="C5343" s="56"/>
      <c r="D5343" s="56"/>
      <c r="E5343" s="56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ht="16" x14ac:dyDescent="0.2">
      <c r="B5344" s="57"/>
      <c r="C5344" s="56"/>
      <c r="D5344" s="56"/>
      <c r="E5344" s="56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ht="16" x14ac:dyDescent="0.2">
      <c r="B5345" s="57"/>
      <c r="C5345" s="56"/>
      <c r="D5345" s="56"/>
      <c r="E5345" s="56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ht="16" x14ac:dyDescent="0.2">
      <c r="B5346" s="57"/>
      <c r="C5346" s="56"/>
      <c r="D5346" s="56"/>
      <c r="E5346" s="56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ht="16" x14ac:dyDescent="0.2">
      <c r="B5347" s="57"/>
      <c r="C5347" s="56"/>
      <c r="D5347" s="56"/>
      <c r="E5347" s="56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ht="16" x14ac:dyDescent="0.2">
      <c r="B5348" s="57"/>
      <c r="C5348" s="56"/>
      <c r="D5348" s="56"/>
      <c r="E5348" s="56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ht="16" x14ac:dyDescent="0.2">
      <c r="B5349" s="57"/>
      <c r="C5349" s="56"/>
      <c r="D5349" s="56"/>
      <c r="E5349" s="56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ht="16" x14ac:dyDescent="0.2">
      <c r="B5350" s="57"/>
      <c r="C5350" s="56"/>
      <c r="D5350" s="56"/>
      <c r="E5350" s="56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ht="16" x14ac:dyDescent="0.2">
      <c r="B5351" s="57"/>
      <c r="C5351" s="56"/>
      <c r="D5351" s="56"/>
      <c r="E5351" s="56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ht="16" x14ac:dyDescent="0.2">
      <c r="B5352" s="57"/>
      <c r="C5352" s="56"/>
      <c r="D5352" s="56"/>
      <c r="E5352" s="56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ht="16" x14ac:dyDescent="0.2">
      <c r="B5353" s="57"/>
      <c r="C5353" s="56"/>
      <c r="D5353" s="56"/>
      <c r="E5353" s="56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ht="16" x14ac:dyDescent="0.2">
      <c r="B5354" s="57"/>
      <c r="C5354" s="56"/>
      <c r="D5354" s="56"/>
      <c r="E5354" s="56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ht="16" x14ac:dyDescent="0.2">
      <c r="B5355" s="57"/>
      <c r="C5355" s="56"/>
      <c r="D5355" s="56"/>
      <c r="E5355" s="56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ht="16" x14ac:dyDescent="0.2">
      <c r="B5356" s="57"/>
      <c r="C5356" s="56"/>
      <c r="D5356" s="56"/>
      <c r="E5356" s="56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ht="16" x14ac:dyDescent="0.2">
      <c r="B5357" s="57"/>
      <c r="C5357" s="56"/>
      <c r="D5357" s="56"/>
      <c r="E5357" s="56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ht="16" x14ac:dyDescent="0.2">
      <c r="B5358" s="57"/>
      <c r="C5358" s="56"/>
      <c r="D5358" s="56"/>
      <c r="E5358" s="56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ht="16" x14ac:dyDescent="0.2">
      <c r="B5359" s="57"/>
      <c r="C5359" s="56"/>
      <c r="D5359" s="56"/>
      <c r="E5359" s="56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ht="16" x14ac:dyDescent="0.2">
      <c r="B5360" s="57"/>
      <c r="C5360" s="56"/>
      <c r="D5360" s="56"/>
      <c r="E5360" s="56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ht="16" x14ac:dyDescent="0.2">
      <c r="B5361" s="57"/>
      <c r="C5361" s="56"/>
      <c r="D5361" s="56"/>
      <c r="E5361" s="56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ht="16" x14ac:dyDescent="0.2">
      <c r="B5362" s="57"/>
      <c r="C5362" s="56"/>
      <c r="D5362" s="56"/>
      <c r="E5362" s="56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ht="16" x14ac:dyDescent="0.2">
      <c r="B5363" s="57"/>
      <c r="C5363" s="56"/>
      <c r="D5363" s="56"/>
      <c r="E5363" s="56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ht="16" x14ac:dyDescent="0.2">
      <c r="B5364" s="57"/>
      <c r="C5364" s="56"/>
      <c r="D5364" s="56"/>
      <c r="E5364" s="56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ht="16" x14ac:dyDescent="0.2">
      <c r="B5365" s="57"/>
      <c r="C5365" s="56"/>
      <c r="D5365" s="56"/>
      <c r="E5365" s="56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ht="16" x14ac:dyDescent="0.2">
      <c r="B5366" s="57"/>
      <c r="C5366" s="56"/>
      <c r="D5366" s="56"/>
      <c r="E5366" s="56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ht="16" x14ac:dyDescent="0.2">
      <c r="B5367" s="57"/>
      <c r="C5367" s="56"/>
      <c r="D5367" s="56"/>
      <c r="E5367" s="56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ht="16" x14ac:dyDescent="0.2">
      <c r="B5368" s="57"/>
      <c r="C5368" s="56"/>
      <c r="D5368" s="56"/>
      <c r="E5368" s="56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ht="16" x14ac:dyDescent="0.2">
      <c r="B5369" s="57"/>
      <c r="C5369" s="56"/>
      <c r="D5369" s="56"/>
      <c r="E5369" s="56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ht="16" x14ac:dyDescent="0.2">
      <c r="B5370" s="57"/>
      <c r="C5370" s="56"/>
      <c r="D5370" s="56"/>
      <c r="E5370" s="56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ht="16" x14ac:dyDescent="0.2">
      <c r="B5371" s="57"/>
      <c r="C5371" s="56"/>
      <c r="D5371" s="56"/>
      <c r="E5371" s="56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ht="16" x14ac:dyDescent="0.2">
      <c r="B5372" s="57"/>
      <c r="C5372" s="56"/>
      <c r="D5372" s="56"/>
      <c r="E5372" s="56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ht="16" x14ac:dyDescent="0.2">
      <c r="B5373" s="57"/>
      <c r="C5373" s="56"/>
      <c r="D5373" s="56"/>
      <c r="E5373" s="56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ht="16" x14ac:dyDescent="0.2">
      <c r="B5374" s="57"/>
      <c r="C5374" s="56"/>
      <c r="D5374" s="56"/>
      <c r="E5374" s="56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ht="16" x14ac:dyDescent="0.2">
      <c r="B5375" s="57"/>
      <c r="C5375" s="56"/>
      <c r="D5375" s="56"/>
      <c r="E5375" s="56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ht="16" x14ac:dyDescent="0.2">
      <c r="B5376" s="57"/>
      <c r="C5376" s="56"/>
      <c r="D5376" s="56"/>
      <c r="E5376" s="56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ht="16" x14ac:dyDescent="0.2">
      <c r="B5377" s="57"/>
      <c r="C5377" s="56"/>
      <c r="D5377" s="56"/>
      <c r="E5377" s="56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ht="16" x14ac:dyDescent="0.2">
      <c r="B5378" s="57"/>
      <c r="C5378" s="56"/>
      <c r="D5378" s="56"/>
      <c r="E5378" s="56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ht="16" x14ac:dyDescent="0.2">
      <c r="B5379" s="57"/>
      <c r="C5379" s="56"/>
      <c r="D5379" s="56"/>
      <c r="E5379" s="56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ht="16" x14ac:dyDescent="0.2">
      <c r="B5380" s="57"/>
      <c r="C5380" s="56"/>
      <c r="D5380" s="56"/>
      <c r="E5380" s="56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ht="16" x14ac:dyDescent="0.2">
      <c r="B5381" s="57"/>
      <c r="C5381" s="56"/>
      <c r="D5381" s="56"/>
      <c r="E5381" s="56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ht="16" x14ac:dyDescent="0.2">
      <c r="B5382" s="57"/>
      <c r="C5382" s="56"/>
      <c r="D5382" s="56"/>
      <c r="E5382" s="56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ht="16" x14ac:dyDescent="0.2">
      <c r="B5383" s="57"/>
      <c r="C5383" s="56"/>
      <c r="D5383" s="56"/>
      <c r="E5383" s="56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ht="16" x14ac:dyDescent="0.2">
      <c r="B5384" s="57"/>
      <c r="C5384" s="56"/>
      <c r="D5384" s="56"/>
      <c r="E5384" s="56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ht="16" x14ac:dyDescent="0.2">
      <c r="B5385" s="57"/>
      <c r="C5385" s="56"/>
      <c r="D5385" s="56"/>
      <c r="E5385" s="56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ht="16" x14ac:dyDescent="0.2">
      <c r="B5386" s="57"/>
      <c r="C5386" s="56"/>
      <c r="D5386" s="56"/>
      <c r="E5386" s="56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ht="16" x14ac:dyDescent="0.2">
      <c r="B5387" s="57"/>
      <c r="C5387" s="56"/>
      <c r="D5387" s="56"/>
      <c r="E5387" s="56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ht="16" x14ac:dyDescent="0.2">
      <c r="B5388" s="57"/>
      <c r="C5388" s="56"/>
      <c r="D5388" s="56"/>
      <c r="E5388" s="56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ht="16" x14ac:dyDescent="0.2">
      <c r="B5389" s="57"/>
      <c r="C5389" s="56"/>
      <c r="D5389" s="56"/>
      <c r="E5389" s="56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ht="16" x14ac:dyDescent="0.2">
      <c r="B5390" s="57"/>
      <c r="C5390" s="56"/>
      <c r="D5390" s="56"/>
      <c r="E5390" s="56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ht="16" x14ac:dyDescent="0.2">
      <c r="B5391" s="57"/>
      <c r="C5391" s="56"/>
      <c r="D5391" s="56"/>
      <c r="E5391" s="56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ht="16" x14ac:dyDescent="0.2">
      <c r="B5392" s="57"/>
      <c r="C5392" s="56"/>
      <c r="D5392" s="56"/>
      <c r="E5392" s="56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ht="16" x14ac:dyDescent="0.2">
      <c r="B5393" s="57"/>
      <c r="C5393" s="56"/>
      <c r="D5393" s="56"/>
      <c r="E5393" s="56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ht="16" x14ac:dyDescent="0.2">
      <c r="B5394" s="57"/>
      <c r="C5394" s="56"/>
      <c r="D5394" s="56"/>
      <c r="E5394" s="56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ht="16" x14ac:dyDescent="0.2">
      <c r="B5395" s="57"/>
      <c r="C5395" s="56"/>
      <c r="D5395" s="56"/>
      <c r="E5395" s="56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ht="16" x14ac:dyDescent="0.2">
      <c r="B5396" s="57"/>
      <c r="C5396" s="56"/>
      <c r="D5396" s="56"/>
      <c r="E5396" s="56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ht="16" x14ac:dyDescent="0.2">
      <c r="B5397" s="57"/>
      <c r="C5397" s="56"/>
      <c r="D5397" s="56"/>
      <c r="E5397" s="56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ht="16" x14ac:dyDescent="0.2">
      <c r="B5398" s="57"/>
      <c r="C5398" s="56"/>
      <c r="D5398" s="56"/>
      <c r="E5398" s="56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ht="16" x14ac:dyDescent="0.2">
      <c r="B5399" s="57"/>
      <c r="C5399" s="56"/>
      <c r="D5399" s="56"/>
      <c r="E5399" s="56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ht="16" x14ac:dyDescent="0.2">
      <c r="B5400" s="57"/>
      <c r="C5400" s="56"/>
      <c r="D5400" s="56"/>
      <c r="E5400" s="56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ht="16" x14ac:dyDescent="0.2">
      <c r="B5401" s="57"/>
      <c r="C5401" s="56"/>
      <c r="D5401" s="56"/>
      <c r="E5401" s="56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ht="16" x14ac:dyDescent="0.2">
      <c r="B5402" s="57"/>
      <c r="C5402" s="56"/>
      <c r="D5402" s="56"/>
      <c r="E5402" s="56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ht="16" x14ac:dyDescent="0.2">
      <c r="B5403" s="57"/>
      <c r="C5403" s="56"/>
      <c r="D5403" s="56"/>
      <c r="E5403" s="56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ht="16" x14ac:dyDescent="0.2">
      <c r="B5404" s="57"/>
      <c r="C5404" s="56"/>
      <c r="D5404" s="56"/>
      <c r="E5404" s="56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ht="16" x14ac:dyDescent="0.2">
      <c r="B5405" s="57"/>
      <c r="C5405" s="56"/>
      <c r="D5405" s="56"/>
      <c r="E5405" s="56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ht="16" x14ac:dyDescent="0.2">
      <c r="B5406" s="57"/>
      <c r="C5406" s="56"/>
      <c r="D5406" s="56"/>
      <c r="E5406" s="56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ht="16" x14ac:dyDescent="0.2">
      <c r="B5407" s="57"/>
      <c r="C5407" s="56"/>
      <c r="D5407" s="56"/>
      <c r="E5407" s="56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ht="16" x14ac:dyDescent="0.2">
      <c r="B5408" s="57"/>
      <c r="C5408" s="56"/>
      <c r="D5408" s="56"/>
      <c r="E5408" s="56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ht="16" x14ac:dyDescent="0.2">
      <c r="B5409" s="57"/>
      <c r="C5409" s="56"/>
      <c r="D5409" s="56"/>
      <c r="E5409" s="56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ht="16" x14ac:dyDescent="0.2">
      <c r="B5410" s="57"/>
      <c r="C5410" s="56"/>
      <c r="D5410" s="56"/>
      <c r="E5410" s="56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ht="16" x14ac:dyDescent="0.2">
      <c r="B5411" s="57"/>
      <c r="C5411" s="56"/>
      <c r="D5411" s="56"/>
      <c r="E5411" s="56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ht="16" x14ac:dyDescent="0.2">
      <c r="B5412" s="57"/>
      <c r="C5412" s="56"/>
      <c r="D5412" s="56"/>
      <c r="E5412" s="56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ht="16" x14ac:dyDescent="0.2">
      <c r="B5413" s="57"/>
      <c r="C5413" s="56"/>
      <c r="D5413" s="56"/>
      <c r="E5413" s="56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ht="16" x14ac:dyDescent="0.2">
      <c r="B5414" s="57"/>
      <c r="C5414" s="56"/>
      <c r="D5414" s="56"/>
      <c r="E5414" s="56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ht="16" x14ac:dyDescent="0.2">
      <c r="B5415" s="57"/>
      <c r="C5415" s="56"/>
      <c r="D5415" s="56"/>
      <c r="E5415" s="56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ht="16" x14ac:dyDescent="0.2">
      <c r="B5416" s="57"/>
      <c r="C5416" s="56"/>
      <c r="D5416" s="56"/>
      <c r="E5416" s="56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ht="16" x14ac:dyDescent="0.2">
      <c r="B5417" s="57"/>
      <c r="C5417" s="56"/>
      <c r="D5417" s="56"/>
      <c r="E5417" s="56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ht="16" x14ac:dyDescent="0.2">
      <c r="B5418" s="57"/>
      <c r="C5418" s="56"/>
      <c r="D5418" s="56"/>
      <c r="E5418" s="56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ht="16" x14ac:dyDescent="0.2">
      <c r="B5419" s="57"/>
      <c r="C5419" s="56"/>
      <c r="D5419" s="56"/>
      <c r="E5419" s="56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ht="16" x14ac:dyDescent="0.2">
      <c r="B5420" s="57"/>
      <c r="C5420" s="56"/>
      <c r="D5420" s="56"/>
      <c r="E5420" s="56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ht="16" x14ac:dyDescent="0.2">
      <c r="B5421" s="57"/>
      <c r="C5421" s="56"/>
      <c r="D5421" s="56"/>
      <c r="E5421" s="56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ht="16" x14ac:dyDescent="0.2">
      <c r="B5422" s="57"/>
      <c r="C5422" s="56"/>
      <c r="D5422" s="56"/>
      <c r="E5422" s="56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ht="16" x14ac:dyDescent="0.2">
      <c r="B5423" s="57"/>
      <c r="C5423" s="56"/>
      <c r="D5423" s="56"/>
      <c r="E5423" s="56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ht="16" x14ac:dyDescent="0.2">
      <c r="B5424" s="57"/>
      <c r="C5424" s="56"/>
      <c r="D5424" s="56"/>
      <c r="E5424" s="56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ht="16" x14ac:dyDescent="0.2">
      <c r="B5425" s="57"/>
      <c r="C5425" s="56"/>
      <c r="D5425" s="56"/>
      <c r="E5425" s="56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ht="16" x14ac:dyDescent="0.2">
      <c r="B5426" s="57"/>
      <c r="C5426" s="56"/>
      <c r="D5426" s="56"/>
      <c r="E5426" s="56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ht="16" x14ac:dyDescent="0.2">
      <c r="B5427" s="57"/>
      <c r="C5427" s="56"/>
      <c r="D5427" s="56"/>
      <c r="E5427" s="56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ht="16" x14ac:dyDescent="0.2">
      <c r="B5428" s="57"/>
      <c r="C5428" s="56"/>
      <c r="D5428" s="56"/>
      <c r="E5428" s="56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ht="16" x14ac:dyDescent="0.2">
      <c r="B5429" s="57"/>
      <c r="C5429" s="56"/>
      <c r="D5429" s="56"/>
      <c r="E5429" s="56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ht="16" x14ac:dyDescent="0.2">
      <c r="B5430" s="57"/>
      <c r="C5430" s="56"/>
      <c r="D5430" s="56"/>
      <c r="E5430" s="56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ht="16" x14ac:dyDescent="0.2">
      <c r="B5431" s="57"/>
      <c r="C5431" s="56"/>
      <c r="D5431" s="56"/>
      <c r="E5431" s="56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ht="16" x14ac:dyDescent="0.2">
      <c r="B5432" s="57"/>
      <c r="C5432" s="56"/>
      <c r="D5432" s="56"/>
      <c r="E5432" s="56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ht="16" x14ac:dyDescent="0.2">
      <c r="B5433" s="57"/>
      <c r="C5433" s="56"/>
      <c r="D5433" s="56"/>
      <c r="E5433" s="56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ht="16" x14ac:dyDescent="0.2">
      <c r="B5434" s="57"/>
      <c r="C5434" s="56"/>
      <c r="D5434" s="56"/>
      <c r="E5434" s="56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ht="16" x14ac:dyDescent="0.2">
      <c r="B5435" s="57"/>
      <c r="C5435" s="56"/>
      <c r="D5435" s="56"/>
      <c r="E5435" s="56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ht="16" x14ac:dyDescent="0.2">
      <c r="B5436" s="57"/>
      <c r="C5436" s="56"/>
      <c r="D5436" s="56"/>
      <c r="E5436" s="56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ht="16" x14ac:dyDescent="0.2">
      <c r="B5437" s="57"/>
      <c r="C5437" s="56"/>
      <c r="D5437" s="56"/>
      <c r="E5437" s="56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ht="16" x14ac:dyDescent="0.2">
      <c r="B5438" s="57"/>
      <c r="C5438" s="56"/>
      <c r="D5438" s="56"/>
      <c r="E5438" s="56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ht="16" x14ac:dyDescent="0.2">
      <c r="B5439" s="57"/>
      <c r="C5439" s="56"/>
      <c r="D5439" s="56"/>
      <c r="E5439" s="56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ht="16" x14ac:dyDescent="0.2">
      <c r="B5440" s="57"/>
      <c r="C5440" s="56"/>
      <c r="D5440" s="56"/>
      <c r="E5440" s="56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ht="16" x14ac:dyDescent="0.2">
      <c r="B5441" s="57"/>
      <c r="C5441" s="56"/>
      <c r="D5441" s="56"/>
      <c r="E5441" s="56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ht="16" x14ac:dyDescent="0.2">
      <c r="B5442" s="57"/>
      <c r="C5442" s="56"/>
      <c r="D5442" s="56"/>
      <c r="E5442" s="56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ht="16" x14ac:dyDescent="0.2">
      <c r="B5443" s="57"/>
      <c r="C5443" s="56"/>
      <c r="D5443" s="56"/>
      <c r="E5443" s="56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ht="16" x14ac:dyDescent="0.2">
      <c r="B5444" s="57"/>
      <c r="C5444" s="56"/>
      <c r="D5444" s="56"/>
      <c r="E5444" s="56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ht="16" x14ac:dyDescent="0.2">
      <c r="B5445" s="57"/>
      <c r="C5445" s="56"/>
      <c r="D5445" s="56"/>
      <c r="E5445" s="56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ht="16" x14ac:dyDescent="0.2">
      <c r="B5446" s="57"/>
      <c r="C5446" s="56"/>
      <c r="D5446" s="56"/>
      <c r="E5446" s="56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ht="16" x14ac:dyDescent="0.2">
      <c r="B5447" s="57"/>
      <c r="C5447" s="56"/>
      <c r="D5447" s="56"/>
      <c r="E5447" s="56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ht="16" x14ac:dyDescent="0.2">
      <c r="B5448" s="57"/>
      <c r="C5448" s="56"/>
      <c r="D5448" s="56"/>
      <c r="E5448" s="56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ht="16" x14ac:dyDescent="0.2">
      <c r="B5449" s="57"/>
      <c r="C5449" s="56"/>
      <c r="D5449" s="56"/>
      <c r="E5449" s="56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ht="16" x14ac:dyDescent="0.2">
      <c r="B5450" s="57"/>
      <c r="C5450" s="56"/>
      <c r="D5450" s="56"/>
      <c r="E5450" s="56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ht="16" x14ac:dyDescent="0.2">
      <c r="B5451" s="57"/>
      <c r="C5451" s="56"/>
      <c r="D5451" s="56"/>
      <c r="E5451" s="56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ht="16" x14ac:dyDescent="0.2">
      <c r="B5452" s="57"/>
      <c r="C5452" s="56"/>
      <c r="D5452" s="56"/>
      <c r="E5452" s="56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ht="16" x14ac:dyDescent="0.2">
      <c r="B5453" s="57"/>
      <c r="C5453" s="56"/>
      <c r="D5453" s="56"/>
      <c r="E5453" s="56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ht="16" x14ac:dyDescent="0.2">
      <c r="B5454" s="57"/>
      <c r="C5454" s="56"/>
      <c r="D5454" s="56"/>
      <c r="E5454" s="56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ht="16" x14ac:dyDescent="0.2">
      <c r="B5455" s="57"/>
      <c r="C5455" s="56"/>
      <c r="D5455" s="56"/>
      <c r="E5455" s="56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ht="16" x14ac:dyDescent="0.2">
      <c r="B5456" s="57"/>
      <c r="C5456" s="56"/>
      <c r="D5456" s="56"/>
      <c r="E5456" s="56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ht="16" x14ac:dyDescent="0.2">
      <c r="B5457" s="57"/>
      <c r="C5457" s="56"/>
      <c r="D5457" s="56"/>
      <c r="E5457" s="56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ht="16" x14ac:dyDescent="0.2">
      <c r="B5458" s="57"/>
      <c r="C5458" s="56"/>
      <c r="D5458" s="56"/>
      <c r="E5458" s="56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ht="16" x14ac:dyDescent="0.2">
      <c r="B5459" s="57"/>
      <c r="C5459" s="56"/>
      <c r="D5459" s="56"/>
      <c r="E5459" s="56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ht="16" x14ac:dyDescent="0.2">
      <c r="B5460" s="57"/>
      <c r="C5460" s="56"/>
      <c r="D5460" s="56"/>
      <c r="E5460" s="56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ht="16" x14ac:dyDescent="0.2">
      <c r="B5461" s="57"/>
      <c r="C5461" s="56"/>
      <c r="D5461" s="56"/>
      <c r="E5461" s="56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ht="16" x14ac:dyDescent="0.2">
      <c r="B5462" s="57"/>
      <c r="C5462" s="56"/>
      <c r="D5462" s="56"/>
      <c r="E5462" s="56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ht="16" x14ac:dyDescent="0.2">
      <c r="B5463" s="57"/>
      <c r="C5463" s="56"/>
      <c r="D5463" s="56"/>
      <c r="E5463" s="56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ht="16" x14ac:dyDescent="0.2">
      <c r="B5464" s="57"/>
      <c r="C5464" s="56"/>
      <c r="D5464" s="56"/>
      <c r="E5464" s="56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ht="16" x14ac:dyDescent="0.2">
      <c r="B5465" s="57"/>
      <c r="C5465" s="56"/>
      <c r="D5465" s="56"/>
      <c r="E5465" s="56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ht="16" x14ac:dyDescent="0.2">
      <c r="B5466" s="57"/>
      <c r="C5466" s="56"/>
      <c r="D5466" s="56"/>
      <c r="E5466" s="56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ht="16" x14ac:dyDescent="0.2">
      <c r="B5467" s="57"/>
      <c r="C5467" s="56"/>
      <c r="D5467" s="56"/>
      <c r="E5467" s="56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ht="16" x14ac:dyDescent="0.2">
      <c r="B5468" s="57"/>
      <c r="C5468" s="56"/>
      <c r="D5468" s="56"/>
      <c r="E5468" s="56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ht="16" x14ac:dyDescent="0.2">
      <c r="B5469" s="57"/>
      <c r="C5469" s="56"/>
      <c r="D5469" s="56"/>
      <c r="E5469" s="56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ht="16" x14ac:dyDescent="0.2">
      <c r="B5470" s="57"/>
      <c r="C5470" s="56"/>
      <c r="D5470" s="56"/>
      <c r="E5470" s="56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ht="16" x14ac:dyDescent="0.2">
      <c r="B5471" s="57"/>
      <c r="C5471" s="56"/>
      <c r="D5471" s="56"/>
      <c r="E5471" s="56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ht="16" x14ac:dyDescent="0.2">
      <c r="B5472" s="57"/>
      <c r="C5472" s="56"/>
      <c r="D5472" s="56"/>
      <c r="E5472" s="56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ht="16" x14ac:dyDescent="0.2">
      <c r="B5473" s="57"/>
      <c r="C5473" s="56"/>
      <c r="D5473" s="56"/>
      <c r="E5473" s="56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ht="16" x14ac:dyDescent="0.2">
      <c r="B5474" s="57"/>
      <c r="C5474" s="56"/>
      <c r="D5474" s="56"/>
      <c r="E5474" s="56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ht="16" x14ac:dyDescent="0.2">
      <c r="B5475" s="57"/>
      <c r="C5475" s="56"/>
      <c r="D5475" s="56"/>
      <c r="E5475" s="56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ht="16" x14ac:dyDescent="0.2">
      <c r="B5476" s="57"/>
      <c r="C5476" s="56"/>
      <c r="D5476" s="56"/>
      <c r="E5476" s="56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ht="16" x14ac:dyDescent="0.2">
      <c r="B5477" s="57"/>
      <c r="C5477" s="56"/>
      <c r="D5477" s="56"/>
      <c r="E5477" s="56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ht="16" x14ac:dyDescent="0.2">
      <c r="B5478" s="57"/>
      <c r="C5478" s="56"/>
      <c r="D5478" s="56"/>
      <c r="E5478" s="56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ht="16" x14ac:dyDescent="0.2">
      <c r="B5479" s="57"/>
      <c r="C5479" s="56"/>
      <c r="D5479" s="56"/>
      <c r="E5479" s="56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ht="16" x14ac:dyDescent="0.2">
      <c r="B5480" s="57"/>
      <c r="C5480" s="56"/>
      <c r="D5480" s="56"/>
      <c r="E5480" s="56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ht="16" x14ac:dyDescent="0.2">
      <c r="B5481" s="57"/>
      <c r="C5481" s="56"/>
      <c r="D5481" s="56"/>
      <c r="E5481" s="56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ht="16" x14ac:dyDescent="0.2">
      <c r="B5482" s="57"/>
      <c r="C5482" s="56"/>
      <c r="D5482" s="56"/>
      <c r="E5482" s="56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ht="16" x14ac:dyDescent="0.2">
      <c r="B5483" s="57"/>
      <c r="C5483" s="56"/>
      <c r="D5483" s="56"/>
      <c r="E5483" s="56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ht="16" x14ac:dyDescent="0.2">
      <c r="B5484" s="57"/>
      <c r="C5484" s="56"/>
      <c r="D5484" s="56"/>
      <c r="E5484" s="56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ht="16" x14ac:dyDescent="0.2">
      <c r="B5485" s="57"/>
      <c r="C5485" s="56"/>
      <c r="D5485" s="56"/>
      <c r="E5485" s="56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ht="16" x14ac:dyDescent="0.2">
      <c r="B5486" s="57"/>
      <c r="C5486" s="56"/>
      <c r="D5486" s="56"/>
      <c r="E5486" s="56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ht="16" x14ac:dyDescent="0.2">
      <c r="B5487" s="57"/>
      <c r="C5487" s="56"/>
      <c r="D5487" s="56"/>
      <c r="E5487" s="56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ht="16" x14ac:dyDescent="0.2">
      <c r="B5488" s="57"/>
      <c r="C5488" s="56"/>
      <c r="D5488" s="56"/>
      <c r="E5488" s="56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ht="16" x14ac:dyDescent="0.2">
      <c r="B5489" s="57"/>
      <c r="C5489" s="56"/>
      <c r="D5489" s="56"/>
      <c r="E5489" s="56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ht="16" x14ac:dyDescent="0.2">
      <c r="B5490" s="57"/>
      <c r="C5490" s="56"/>
      <c r="D5490" s="56"/>
      <c r="E5490" s="56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ht="16" x14ac:dyDescent="0.2">
      <c r="B5491" s="57"/>
      <c r="C5491" s="56"/>
      <c r="D5491" s="56"/>
      <c r="E5491" s="56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ht="16" x14ac:dyDescent="0.2">
      <c r="B5492" s="57"/>
      <c r="C5492" s="56"/>
      <c r="D5492" s="56"/>
      <c r="E5492" s="56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ht="16" x14ac:dyDescent="0.2">
      <c r="B5493" s="57"/>
      <c r="C5493" s="56"/>
      <c r="D5493" s="56"/>
      <c r="E5493" s="56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ht="16" x14ac:dyDescent="0.2">
      <c r="B5494" s="57"/>
      <c r="C5494" s="56"/>
      <c r="D5494" s="56"/>
      <c r="E5494" s="56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ht="16" x14ac:dyDescent="0.2">
      <c r="B5495" s="57"/>
      <c r="C5495" s="56"/>
      <c r="D5495" s="56"/>
      <c r="E5495" s="56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ht="16" x14ac:dyDescent="0.2">
      <c r="B5496" s="57"/>
      <c r="C5496" s="56"/>
      <c r="D5496" s="56"/>
      <c r="E5496" s="56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ht="16" x14ac:dyDescent="0.2">
      <c r="B5497" s="57"/>
      <c r="C5497" s="56"/>
      <c r="D5497" s="56"/>
      <c r="E5497" s="56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ht="16" x14ac:dyDescent="0.2">
      <c r="B5498" s="57"/>
      <c r="C5498" s="56"/>
      <c r="D5498" s="56"/>
      <c r="E5498" s="56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ht="16" x14ac:dyDescent="0.2">
      <c r="B5499" s="57"/>
      <c r="C5499" s="56"/>
      <c r="D5499" s="56"/>
      <c r="E5499" s="56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ht="16" x14ac:dyDescent="0.2">
      <c r="B5500" s="57"/>
      <c r="C5500" s="56"/>
      <c r="D5500" s="56"/>
      <c r="E5500" s="56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ht="16" x14ac:dyDescent="0.2">
      <c r="B5501" s="57"/>
      <c r="C5501" s="56"/>
      <c r="D5501" s="56"/>
      <c r="E5501" s="56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ht="16" x14ac:dyDescent="0.2">
      <c r="B5502" s="57"/>
      <c r="C5502" s="56"/>
      <c r="D5502" s="56"/>
      <c r="E5502" s="56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ht="16" x14ac:dyDescent="0.2">
      <c r="B5503" s="57"/>
      <c r="C5503" s="56"/>
      <c r="D5503" s="56"/>
      <c r="E5503" s="56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ht="16" x14ac:dyDescent="0.2">
      <c r="B5504" s="57"/>
      <c r="C5504" s="56"/>
      <c r="D5504" s="56"/>
      <c r="E5504" s="56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ht="16" x14ac:dyDescent="0.2">
      <c r="B5505" s="57"/>
      <c r="C5505" s="56"/>
      <c r="D5505" s="56"/>
      <c r="E5505" s="56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ht="16" x14ac:dyDescent="0.2">
      <c r="B5506" s="57"/>
      <c r="C5506" s="56"/>
      <c r="D5506" s="56"/>
      <c r="E5506" s="56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ht="16" x14ac:dyDescent="0.2">
      <c r="B5507" s="57"/>
      <c r="C5507" s="56"/>
      <c r="D5507" s="56"/>
      <c r="E5507" s="56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ht="16" x14ac:dyDescent="0.2">
      <c r="B5508" s="57"/>
      <c r="C5508" s="56"/>
      <c r="D5508" s="56"/>
      <c r="E5508" s="56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ht="16" x14ac:dyDescent="0.2">
      <c r="B5509" s="57"/>
      <c r="C5509" s="56"/>
      <c r="D5509" s="56"/>
      <c r="E5509" s="56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ht="16" x14ac:dyDescent="0.2">
      <c r="B5510" s="57"/>
      <c r="C5510" s="56"/>
      <c r="D5510" s="56"/>
      <c r="E5510" s="56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ht="16" x14ac:dyDescent="0.2">
      <c r="B5511" s="57"/>
      <c r="C5511" s="56"/>
      <c r="D5511" s="56"/>
      <c r="E5511" s="56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ht="16" x14ac:dyDescent="0.2">
      <c r="B5512" s="57"/>
      <c r="C5512" s="56"/>
      <c r="D5512" s="56"/>
      <c r="E5512" s="56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ht="16" x14ac:dyDescent="0.2">
      <c r="B5513" s="57"/>
      <c r="C5513" s="56"/>
      <c r="D5513" s="56"/>
      <c r="E5513" s="56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ht="16" x14ac:dyDescent="0.2">
      <c r="B5514" s="57"/>
      <c r="C5514" s="56"/>
      <c r="D5514" s="56"/>
      <c r="E5514" s="56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ht="16" x14ac:dyDescent="0.2">
      <c r="B5515" s="57"/>
      <c r="C5515" s="56"/>
      <c r="D5515" s="56"/>
      <c r="E5515" s="56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ht="16" x14ac:dyDescent="0.2">
      <c r="B5516" s="57"/>
      <c r="C5516" s="56"/>
      <c r="D5516" s="56"/>
      <c r="E5516" s="56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ht="16" x14ac:dyDescent="0.2">
      <c r="B5517" s="57"/>
      <c r="C5517" s="56"/>
      <c r="D5517" s="56"/>
      <c r="E5517" s="56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ht="16" x14ac:dyDescent="0.2">
      <c r="B5518" s="57"/>
      <c r="C5518" s="56"/>
      <c r="D5518" s="56"/>
      <c r="E5518" s="56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ht="16" x14ac:dyDescent="0.2">
      <c r="B5519" s="57"/>
      <c r="C5519" s="56"/>
      <c r="D5519" s="56"/>
      <c r="E5519" s="56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ht="16" x14ac:dyDescent="0.2">
      <c r="B5520" s="57"/>
      <c r="C5520" s="56"/>
      <c r="D5520" s="56"/>
      <c r="E5520" s="56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ht="16" x14ac:dyDescent="0.2">
      <c r="B5521" s="57"/>
      <c r="C5521" s="56"/>
      <c r="D5521" s="56"/>
      <c r="E5521" s="56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ht="16" x14ac:dyDescent="0.2">
      <c r="B5522" s="57"/>
      <c r="C5522" s="56"/>
      <c r="D5522" s="56"/>
      <c r="E5522" s="56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ht="16" x14ac:dyDescent="0.2">
      <c r="B5523" s="57"/>
      <c r="C5523" s="56"/>
      <c r="D5523" s="56"/>
      <c r="E5523" s="56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ht="16" x14ac:dyDescent="0.2">
      <c r="B5524" s="57"/>
      <c r="C5524" s="56"/>
      <c r="D5524" s="56"/>
      <c r="E5524" s="56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ht="16" x14ac:dyDescent="0.2">
      <c r="B5525" s="57"/>
      <c r="C5525" s="56"/>
      <c r="D5525" s="56"/>
      <c r="E5525" s="56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ht="16" x14ac:dyDescent="0.2">
      <c r="B5526" s="57"/>
      <c r="C5526" s="56"/>
      <c r="D5526" s="56"/>
      <c r="E5526" s="56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ht="16" x14ac:dyDescent="0.2">
      <c r="B5527" s="57"/>
      <c r="C5527" s="56"/>
      <c r="D5527" s="56"/>
      <c r="E5527" s="56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ht="16" x14ac:dyDescent="0.2">
      <c r="B5528" s="57"/>
      <c r="C5528" s="56"/>
      <c r="D5528" s="56"/>
      <c r="E5528" s="56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ht="16" x14ac:dyDescent="0.2">
      <c r="B5529" s="57"/>
      <c r="C5529" s="56"/>
      <c r="D5529" s="56"/>
      <c r="E5529" s="56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ht="16" x14ac:dyDescent="0.2">
      <c r="B5530" s="57"/>
      <c r="C5530" s="56"/>
      <c r="D5530" s="56"/>
      <c r="E5530" s="56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ht="16" x14ac:dyDescent="0.2">
      <c r="B5531" s="57"/>
      <c r="C5531" s="56"/>
      <c r="D5531" s="56"/>
      <c r="E5531" s="56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ht="16" x14ac:dyDescent="0.2">
      <c r="B5532" s="57"/>
      <c r="C5532" s="56"/>
      <c r="D5532" s="56"/>
      <c r="E5532" s="56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ht="16" x14ac:dyDescent="0.2">
      <c r="B5533" s="57"/>
      <c r="C5533" s="56"/>
      <c r="D5533" s="56"/>
      <c r="E5533" s="56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ht="16" x14ac:dyDescent="0.2">
      <c r="B5534" s="57"/>
      <c r="C5534" s="56"/>
      <c r="D5534" s="56"/>
      <c r="E5534" s="56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ht="16" x14ac:dyDescent="0.2">
      <c r="B5535" s="57"/>
      <c r="C5535" s="56"/>
      <c r="D5535" s="56"/>
      <c r="E5535" s="56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ht="16" x14ac:dyDescent="0.2">
      <c r="B5536" s="57"/>
      <c r="C5536" s="56"/>
      <c r="D5536" s="56"/>
      <c r="E5536" s="56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ht="16" x14ac:dyDescent="0.2">
      <c r="B5537" s="57"/>
      <c r="C5537" s="56"/>
      <c r="D5537" s="56"/>
      <c r="E5537" s="56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ht="16" x14ac:dyDescent="0.2">
      <c r="B5538" s="57"/>
      <c r="C5538" s="56"/>
      <c r="D5538" s="56"/>
      <c r="E5538" s="56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ht="16" x14ac:dyDescent="0.2">
      <c r="B5539" s="57"/>
      <c r="C5539" s="56"/>
      <c r="D5539" s="56"/>
      <c r="E5539" s="56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ht="16" x14ac:dyDescent="0.2">
      <c r="B5540" s="57"/>
      <c r="C5540" s="56"/>
      <c r="D5540" s="56"/>
      <c r="E5540" s="56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ht="16" x14ac:dyDescent="0.2">
      <c r="B5541" s="57"/>
      <c r="C5541" s="56"/>
      <c r="D5541" s="56"/>
      <c r="E5541" s="56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ht="16" x14ac:dyDescent="0.2">
      <c r="B5542" s="57"/>
      <c r="C5542" s="56"/>
      <c r="D5542" s="56"/>
      <c r="E5542" s="56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ht="16" x14ac:dyDescent="0.2">
      <c r="B5543" s="57"/>
      <c r="C5543" s="56"/>
      <c r="D5543" s="56"/>
      <c r="E5543" s="56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ht="16" x14ac:dyDescent="0.2">
      <c r="B5544" s="57"/>
      <c r="C5544" s="56"/>
      <c r="D5544" s="56"/>
      <c r="E5544" s="56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ht="16" x14ac:dyDescent="0.2">
      <c r="B5545" s="57"/>
      <c r="C5545" s="56"/>
      <c r="D5545" s="56"/>
      <c r="E5545" s="56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ht="16" x14ac:dyDescent="0.2">
      <c r="B5546" s="57"/>
      <c r="C5546" s="56"/>
      <c r="D5546" s="56"/>
      <c r="E5546" s="56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ht="16" x14ac:dyDescent="0.2">
      <c r="B5547" s="57"/>
      <c r="C5547" s="56"/>
      <c r="D5547" s="56"/>
      <c r="E5547" s="56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ht="16" x14ac:dyDescent="0.2">
      <c r="B5548" s="57"/>
      <c r="C5548" s="56"/>
      <c r="D5548" s="56"/>
      <c r="E5548" s="56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ht="16" x14ac:dyDescent="0.2">
      <c r="B5549" s="57"/>
      <c r="C5549" s="56"/>
      <c r="D5549" s="56"/>
      <c r="E5549" s="56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ht="16" x14ac:dyDescent="0.2">
      <c r="B5550" s="57"/>
      <c r="C5550" s="56"/>
      <c r="D5550" s="56"/>
      <c r="E5550" s="56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ht="16" x14ac:dyDescent="0.2">
      <c r="B5551" s="57"/>
      <c r="C5551" s="56"/>
      <c r="D5551" s="56"/>
      <c r="E5551" s="56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ht="16" x14ac:dyDescent="0.2">
      <c r="B5552" s="57"/>
      <c r="C5552" s="56"/>
      <c r="D5552" s="56"/>
      <c r="E5552" s="56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ht="16" x14ac:dyDescent="0.2">
      <c r="B5553" s="57"/>
      <c r="C5553" s="56"/>
      <c r="D5553" s="56"/>
      <c r="E5553" s="56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ht="16" x14ac:dyDescent="0.2">
      <c r="B5554" s="57"/>
      <c r="C5554" s="56"/>
      <c r="D5554" s="56"/>
      <c r="E5554" s="56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ht="16" x14ac:dyDescent="0.2">
      <c r="B5555" s="57"/>
      <c r="C5555" s="56"/>
      <c r="D5555" s="56"/>
      <c r="E5555" s="56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ht="16" x14ac:dyDescent="0.2">
      <c r="B5556" s="57"/>
      <c r="C5556" s="56"/>
      <c r="D5556" s="56"/>
      <c r="E5556" s="56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ht="16" x14ac:dyDescent="0.2">
      <c r="B5557" s="57"/>
      <c r="C5557" s="56"/>
      <c r="D5557" s="56"/>
      <c r="E5557" s="56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ht="16" x14ac:dyDescent="0.2">
      <c r="B5558" s="57"/>
      <c r="C5558" s="56"/>
      <c r="D5558" s="56"/>
      <c r="E5558" s="56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ht="16" x14ac:dyDescent="0.2">
      <c r="B5559" s="57"/>
      <c r="C5559" s="56"/>
      <c r="D5559" s="56"/>
      <c r="E5559" s="56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ht="16" x14ac:dyDescent="0.2">
      <c r="B5560" s="57"/>
      <c r="C5560" s="56"/>
      <c r="D5560" s="56"/>
      <c r="E5560" s="56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ht="16" x14ac:dyDescent="0.2">
      <c r="B5561" s="57"/>
      <c r="C5561" s="56"/>
      <c r="D5561" s="56"/>
      <c r="E5561" s="56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ht="16" x14ac:dyDescent="0.2">
      <c r="B5562" s="57"/>
      <c r="C5562" s="56"/>
      <c r="D5562" s="56"/>
      <c r="E5562" s="56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ht="16" x14ac:dyDescent="0.2">
      <c r="B5563" s="57"/>
      <c r="C5563" s="56"/>
      <c r="D5563" s="56"/>
      <c r="E5563" s="56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ht="16" x14ac:dyDescent="0.2">
      <c r="B5564" s="57"/>
      <c r="C5564" s="56"/>
      <c r="D5564" s="56"/>
      <c r="E5564" s="56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ht="16" x14ac:dyDescent="0.2">
      <c r="B5565" s="57"/>
      <c r="C5565" s="56"/>
      <c r="D5565" s="56"/>
      <c r="E5565" s="56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ht="16" x14ac:dyDescent="0.2">
      <c r="B5566" s="57"/>
      <c r="C5566" s="56"/>
      <c r="D5566" s="56"/>
      <c r="E5566" s="56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ht="16" x14ac:dyDescent="0.2">
      <c r="B5567" s="57"/>
      <c r="C5567" s="56"/>
      <c r="D5567" s="56"/>
      <c r="E5567" s="56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ht="16" x14ac:dyDescent="0.2">
      <c r="B5568" s="57"/>
      <c r="C5568" s="56"/>
      <c r="D5568" s="56"/>
      <c r="E5568" s="56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ht="16" x14ac:dyDescent="0.2">
      <c r="B5569" s="57"/>
      <c r="C5569" s="56"/>
      <c r="D5569" s="56"/>
      <c r="E5569" s="56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ht="16" x14ac:dyDescent="0.2">
      <c r="B5570" s="57"/>
      <c r="C5570" s="56"/>
      <c r="D5570" s="56"/>
      <c r="E5570" s="56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ht="16" x14ac:dyDescent="0.2">
      <c r="B5571" s="57"/>
      <c r="C5571" s="56"/>
      <c r="D5571" s="56"/>
      <c r="E5571" s="56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ht="16" x14ac:dyDescent="0.2">
      <c r="B5572" s="57"/>
      <c r="C5572" s="56"/>
      <c r="D5572" s="56"/>
      <c r="E5572" s="56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ht="16" x14ac:dyDescent="0.2">
      <c r="B5573" s="57"/>
      <c r="C5573" s="56"/>
      <c r="D5573" s="56"/>
      <c r="E5573" s="56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ht="16" x14ac:dyDescent="0.2">
      <c r="B5574" s="57"/>
      <c r="C5574" s="56"/>
      <c r="D5574" s="56"/>
      <c r="E5574" s="56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ht="16" x14ac:dyDescent="0.2">
      <c r="B5575" s="57"/>
      <c r="C5575" s="56"/>
      <c r="D5575" s="56"/>
      <c r="E5575" s="56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ht="16" x14ac:dyDescent="0.2">
      <c r="B5576" s="57"/>
      <c r="C5576" s="56"/>
      <c r="D5576" s="56"/>
      <c r="E5576" s="56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ht="16" x14ac:dyDescent="0.2">
      <c r="B5577" s="57"/>
      <c r="C5577" s="56"/>
      <c r="D5577" s="56"/>
      <c r="E5577" s="56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ht="16" x14ac:dyDescent="0.2">
      <c r="B5578" s="57"/>
      <c r="C5578" s="56"/>
      <c r="D5578" s="56"/>
      <c r="E5578" s="56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ht="16" x14ac:dyDescent="0.2">
      <c r="B5579" s="57"/>
      <c r="C5579" s="56"/>
      <c r="D5579" s="56"/>
      <c r="E5579" s="56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ht="16" x14ac:dyDescent="0.2">
      <c r="B5580" s="57"/>
      <c r="C5580" s="56"/>
      <c r="D5580" s="56"/>
      <c r="E5580" s="56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ht="16" x14ac:dyDescent="0.2">
      <c r="B5581" s="57"/>
      <c r="C5581" s="56"/>
      <c r="D5581" s="56"/>
      <c r="E5581" s="56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ht="16" x14ac:dyDescent="0.2">
      <c r="B5582" s="57"/>
      <c r="C5582" s="56"/>
      <c r="D5582" s="56"/>
      <c r="E5582" s="56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ht="16" x14ac:dyDescent="0.2">
      <c r="B5583" s="57"/>
      <c r="C5583" s="56"/>
      <c r="D5583" s="56"/>
      <c r="E5583" s="56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ht="16" x14ac:dyDescent="0.2">
      <c r="B5584" s="57"/>
      <c r="C5584" s="56"/>
      <c r="D5584" s="56"/>
      <c r="E5584" s="56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ht="16" x14ac:dyDescent="0.2">
      <c r="B5585" s="57"/>
      <c r="C5585" s="56"/>
      <c r="D5585" s="56"/>
      <c r="E5585" s="56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ht="16" x14ac:dyDescent="0.2">
      <c r="B5586" s="57"/>
      <c r="C5586" s="56"/>
      <c r="D5586" s="56"/>
      <c r="E5586" s="56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ht="16" x14ac:dyDescent="0.2">
      <c r="B5587" s="57"/>
      <c r="C5587" s="56"/>
      <c r="D5587" s="56"/>
      <c r="E5587" s="56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ht="16" x14ac:dyDescent="0.2">
      <c r="B5588" s="57"/>
      <c r="C5588" s="56"/>
      <c r="D5588" s="56"/>
      <c r="E5588" s="56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ht="16" x14ac:dyDescent="0.2">
      <c r="B5589" s="57"/>
      <c r="C5589" s="56"/>
      <c r="D5589" s="56"/>
      <c r="E5589" s="56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ht="16" x14ac:dyDescent="0.2">
      <c r="B5590" s="57"/>
      <c r="C5590" s="56"/>
      <c r="D5590" s="56"/>
      <c r="E5590" s="56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ht="16" x14ac:dyDescent="0.2">
      <c r="B5591" s="57"/>
      <c r="C5591" s="56"/>
      <c r="D5591" s="56"/>
      <c r="E5591" s="56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ht="16" x14ac:dyDescent="0.2">
      <c r="B5592" s="57"/>
      <c r="C5592" s="56"/>
      <c r="D5592" s="56"/>
      <c r="E5592" s="56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ht="16" x14ac:dyDescent="0.2">
      <c r="B5593" s="57"/>
      <c r="C5593" s="56"/>
      <c r="D5593" s="56"/>
      <c r="E5593" s="56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ht="16" x14ac:dyDescent="0.2">
      <c r="B5594" s="57"/>
      <c r="C5594" s="56"/>
      <c r="D5594" s="56"/>
      <c r="E5594" s="56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ht="16" x14ac:dyDescent="0.2">
      <c r="B5595" s="57"/>
      <c r="C5595" s="56"/>
      <c r="D5595" s="56"/>
      <c r="E5595" s="56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ht="16" x14ac:dyDescent="0.2">
      <c r="B5596" s="57"/>
      <c r="C5596" s="56"/>
      <c r="D5596" s="56"/>
      <c r="E5596" s="56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ht="16" x14ac:dyDescent="0.2">
      <c r="B5597" s="57"/>
      <c r="C5597" s="56"/>
      <c r="D5597" s="56"/>
      <c r="E5597" s="56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ht="16" x14ac:dyDescent="0.2">
      <c r="B5598" s="57"/>
      <c r="C5598" s="56"/>
      <c r="D5598" s="56"/>
      <c r="E5598" s="56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ht="16" x14ac:dyDescent="0.2">
      <c r="B5599" s="57"/>
      <c r="C5599" s="56"/>
      <c r="D5599" s="56"/>
      <c r="E5599" s="56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ht="16" x14ac:dyDescent="0.2">
      <c r="B5600" s="57"/>
      <c r="C5600" s="56"/>
      <c r="D5600" s="56"/>
      <c r="E5600" s="56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ht="16" x14ac:dyDescent="0.2">
      <c r="B5601" s="57"/>
      <c r="C5601" s="56"/>
      <c r="D5601" s="56"/>
      <c r="E5601" s="56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ht="16" x14ac:dyDescent="0.2">
      <c r="B5602" s="57"/>
      <c r="C5602" s="56"/>
      <c r="D5602" s="56"/>
      <c r="E5602" s="56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ht="16" x14ac:dyDescent="0.2">
      <c r="B5603" s="57"/>
      <c r="C5603" s="56"/>
      <c r="D5603" s="56"/>
      <c r="E5603" s="56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ht="16" x14ac:dyDescent="0.2">
      <c r="B5604" s="57"/>
      <c r="C5604" s="56"/>
      <c r="D5604" s="56"/>
      <c r="E5604" s="56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ht="16" x14ac:dyDescent="0.2">
      <c r="B5605" s="57"/>
      <c r="C5605" s="56"/>
      <c r="D5605" s="56"/>
      <c r="E5605" s="56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ht="16" x14ac:dyDescent="0.2">
      <c r="B5606" s="57"/>
      <c r="C5606" s="56"/>
      <c r="D5606" s="56"/>
      <c r="E5606" s="56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ht="16" x14ac:dyDescent="0.2">
      <c r="B5607" s="57"/>
      <c r="C5607" s="56"/>
      <c r="D5607" s="56"/>
      <c r="E5607" s="56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ht="16" x14ac:dyDescent="0.2">
      <c r="B5608" s="57"/>
      <c r="C5608" s="56"/>
      <c r="D5608" s="56"/>
      <c r="E5608" s="56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ht="16" x14ac:dyDescent="0.2">
      <c r="B5609" s="57"/>
      <c r="C5609" s="56"/>
      <c r="D5609" s="56"/>
      <c r="E5609" s="56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ht="16" x14ac:dyDescent="0.2">
      <c r="B5610" s="57"/>
      <c r="C5610" s="56"/>
      <c r="D5610" s="56"/>
      <c r="E5610" s="56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ht="16" x14ac:dyDescent="0.2">
      <c r="B5611" s="57"/>
      <c r="C5611" s="56"/>
      <c r="D5611" s="56"/>
      <c r="E5611" s="56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ht="16" x14ac:dyDescent="0.2">
      <c r="B5612" s="57"/>
      <c r="C5612" s="56"/>
      <c r="D5612" s="56"/>
      <c r="E5612" s="56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ht="16" x14ac:dyDescent="0.2">
      <c r="B5613" s="57"/>
      <c r="C5613" s="56"/>
      <c r="D5613" s="56"/>
      <c r="E5613" s="56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ht="16" x14ac:dyDescent="0.2">
      <c r="B5614" s="57"/>
      <c r="C5614" s="56"/>
      <c r="D5614" s="56"/>
      <c r="E5614" s="56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ht="16" x14ac:dyDescent="0.2">
      <c r="B5615" s="57"/>
      <c r="C5615" s="56"/>
      <c r="D5615" s="56"/>
      <c r="E5615" s="56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ht="16" x14ac:dyDescent="0.2">
      <c r="B5616" s="57"/>
      <c r="C5616" s="56"/>
      <c r="D5616" s="56"/>
      <c r="E5616" s="56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ht="16" x14ac:dyDescent="0.2">
      <c r="B5617" s="57"/>
      <c r="C5617" s="56"/>
      <c r="D5617" s="56"/>
      <c r="E5617" s="56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ht="16" x14ac:dyDescent="0.2">
      <c r="B5618" s="57"/>
      <c r="C5618" s="56"/>
      <c r="D5618" s="56"/>
      <c r="E5618" s="56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ht="16" x14ac:dyDescent="0.2">
      <c r="B5619" s="57"/>
      <c r="C5619" s="56"/>
      <c r="D5619" s="56"/>
      <c r="E5619" s="56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ht="16" x14ac:dyDescent="0.2">
      <c r="B5620" s="57"/>
      <c r="C5620" s="56"/>
      <c r="D5620" s="56"/>
      <c r="E5620" s="56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ht="16" x14ac:dyDescent="0.2">
      <c r="B5621" s="57"/>
      <c r="C5621" s="56"/>
      <c r="D5621" s="56"/>
      <c r="E5621" s="56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ht="16" x14ac:dyDescent="0.2">
      <c r="B5622" s="57"/>
      <c r="C5622" s="56"/>
      <c r="D5622" s="56"/>
      <c r="E5622" s="56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ht="16" x14ac:dyDescent="0.2">
      <c r="B5623" s="57"/>
      <c r="C5623" s="56"/>
      <c r="D5623" s="56"/>
      <c r="E5623" s="56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ht="16" x14ac:dyDescent="0.2">
      <c r="B5624" s="57"/>
      <c r="C5624" s="56"/>
      <c r="D5624" s="56"/>
      <c r="E5624" s="56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ht="16" x14ac:dyDescent="0.2">
      <c r="B5625" s="57"/>
      <c r="C5625" s="56"/>
      <c r="D5625" s="56"/>
      <c r="E5625" s="56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ht="16" x14ac:dyDescent="0.2">
      <c r="B5626" s="57"/>
      <c r="C5626" s="56"/>
      <c r="D5626" s="56"/>
      <c r="E5626" s="56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ht="16" x14ac:dyDescent="0.2">
      <c r="B5627" s="57"/>
      <c r="C5627" s="56"/>
      <c r="D5627" s="56"/>
      <c r="E5627" s="56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ht="16" x14ac:dyDescent="0.2">
      <c r="B5628" s="57"/>
      <c r="C5628" s="56"/>
      <c r="D5628" s="56"/>
      <c r="E5628" s="56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ht="16" x14ac:dyDescent="0.2">
      <c r="B5629" s="57"/>
      <c r="C5629" s="56"/>
      <c r="D5629" s="56"/>
      <c r="E5629" s="56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ht="16" x14ac:dyDescent="0.2">
      <c r="B5630" s="57"/>
      <c r="C5630" s="56"/>
      <c r="D5630" s="56"/>
      <c r="E5630" s="56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ht="16" x14ac:dyDescent="0.2">
      <c r="B5631" s="57"/>
      <c r="C5631" s="56"/>
      <c r="D5631" s="56"/>
      <c r="E5631" s="56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ht="16" x14ac:dyDescent="0.2">
      <c r="B5632" s="57"/>
      <c r="C5632" s="56"/>
      <c r="D5632" s="56"/>
      <c r="E5632" s="56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ht="16" x14ac:dyDescent="0.2">
      <c r="B5633" s="57"/>
      <c r="C5633" s="56"/>
      <c r="D5633" s="56"/>
      <c r="E5633" s="56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ht="16" x14ac:dyDescent="0.2">
      <c r="B5634" s="57"/>
      <c r="C5634" s="56"/>
      <c r="D5634" s="56"/>
      <c r="E5634" s="56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ht="16" x14ac:dyDescent="0.2">
      <c r="B5635" s="57"/>
      <c r="C5635" s="56"/>
      <c r="D5635" s="56"/>
      <c r="E5635" s="56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ht="16" x14ac:dyDescent="0.2">
      <c r="B5636" s="57"/>
      <c r="C5636" s="56"/>
      <c r="D5636" s="56"/>
      <c r="E5636" s="56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ht="16" x14ac:dyDescent="0.2">
      <c r="B5637" s="57"/>
      <c r="C5637" s="56"/>
      <c r="D5637" s="56"/>
      <c r="E5637" s="56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ht="16" x14ac:dyDescent="0.2">
      <c r="B5638" s="57"/>
      <c r="C5638" s="56"/>
      <c r="D5638" s="56"/>
      <c r="E5638" s="56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ht="16" x14ac:dyDescent="0.2">
      <c r="B5639" s="57"/>
      <c r="C5639" s="56"/>
      <c r="D5639" s="56"/>
      <c r="E5639" s="56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ht="16" x14ac:dyDescent="0.2">
      <c r="B5640" s="57"/>
      <c r="C5640" s="56"/>
      <c r="D5640" s="56"/>
      <c r="E5640" s="56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ht="16" x14ac:dyDescent="0.2">
      <c r="B5641" s="57"/>
      <c r="C5641" s="56"/>
      <c r="D5641" s="56"/>
      <c r="E5641" s="56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ht="16" x14ac:dyDescent="0.2">
      <c r="B5642" s="57"/>
      <c r="C5642" s="56"/>
      <c r="D5642" s="56"/>
      <c r="E5642" s="56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ht="16" x14ac:dyDescent="0.2">
      <c r="B5643" s="57"/>
      <c r="C5643" s="56"/>
      <c r="D5643" s="56"/>
      <c r="E5643" s="56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ht="16" x14ac:dyDescent="0.2">
      <c r="B5644" s="57"/>
      <c r="C5644" s="56"/>
      <c r="D5644" s="56"/>
      <c r="E5644" s="56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ht="16" x14ac:dyDescent="0.2">
      <c r="B5645" s="57"/>
      <c r="C5645" s="56"/>
      <c r="D5645" s="56"/>
      <c r="E5645" s="56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ht="16" x14ac:dyDescent="0.2">
      <c r="B5646" s="57"/>
      <c r="C5646" s="56"/>
      <c r="D5646" s="56"/>
      <c r="E5646" s="56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ht="16" x14ac:dyDescent="0.2">
      <c r="B5647" s="57"/>
      <c r="C5647" s="56"/>
      <c r="D5647" s="56"/>
      <c r="E5647" s="56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ht="16" x14ac:dyDescent="0.2">
      <c r="B5648" s="57"/>
      <c r="C5648" s="56"/>
      <c r="D5648" s="56"/>
      <c r="E5648" s="56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ht="16" x14ac:dyDescent="0.2">
      <c r="B5649" s="57"/>
      <c r="C5649" s="56"/>
      <c r="D5649" s="56"/>
      <c r="E5649" s="56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ht="16" x14ac:dyDescent="0.2">
      <c r="B5650" s="57"/>
      <c r="C5650" s="56"/>
      <c r="D5650" s="56"/>
      <c r="E5650" s="56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ht="16" x14ac:dyDescent="0.2">
      <c r="B5651" s="57"/>
      <c r="C5651" s="56"/>
      <c r="D5651" s="56"/>
      <c r="E5651" s="56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ht="16" x14ac:dyDescent="0.2">
      <c r="B5652" s="57"/>
      <c r="C5652" s="56"/>
      <c r="D5652" s="56"/>
      <c r="E5652" s="56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ht="16" x14ac:dyDescent="0.2">
      <c r="B5653" s="57"/>
      <c r="C5653" s="56"/>
      <c r="D5653" s="56"/>
      <c r="E5653" s="56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ht="16" x14ac:dyDescent="0.2">
      <c r="B5654" s="57"/>
      <c r="C5654" s="56"/>
      <c r="D5654" s="56"/>
      <c r="E5654" s="56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ht="16" x14ac:dyDescent="0.2">
      <c r="B5655" s="57"/>
      <c r="C5655" s="56"/>
      <c r="D5655" s="56"/>
      <c r="E5655" s="56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ht="16" x14ac:dyDescent="0.2">
      <c r="B5656" s="57"/>
      <c r="C5656" s="56"/>
      <c r="D5656" s="56"/>
      <c r="E5656" s="56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ht="16" x14ac:dyDescent="0.2">
      <c r="B5657" s="57"/>
      <c r="C5657" s="56"/>
      <c r="D5657" s="56"/>
      <c r="E5657" s="56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ht="16" x14ac:dyDescent="0.2">
      <c r="B5658" s="57"/>
      <c r="C5658" s="56"/>
      <c r="D5658" s="56"/>
      <c r="E5658" s="56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ht="16" x14ac:dyDescent="0.2">
      <c r="B5659" s="57"/>
      <c r="C5659" s="56"/>
      <c r="D5659" s="56"/>
      <c r="E5659" s="56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ht="16" x14ac:dyDescent="0.2">
      <c r="B5660" s="57"/>
      <c r="C5660" s="56"/>
      <c r="D5660" s="56"/>
      <c r="E5660" s="56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ht="16" x14ac:dyDescent="0.2">
      <c r="B5661" s="57"/>
      <c r="C5661" s="56"/>
      <c r="D5661" s="56"/>
      <c r="E5661" s="56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ht="16" x14ac:dyDescent="0.2">
      <c r="B5662" s="57"/>
      <c r="C5662" s="56"/>
      <c r="D5662" s="56"/>
      <c r="E5662" s="56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ht="16" x14ac:dyDescent="0.2">
      <c r="B5663" s="57"/>
      <c r="C5663" s="56"/>
      <c r="D5663" s="56"/>
      <c r="E5663" s="56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ht="16" x14ac:dyDescent="0.2">
      <c r="B5664" s="57"/>
      <c r="C5664" s="56"/>
      <c r="D5664" s="56"/>
      <c r="E5664" s="56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ht="16" x14ac:dyDescent="0.2">
      <c r="B5665" s="57"/>
      <c r="C5665" s="56"/>
      <c r="D5665" s="56"/>
      <c r="E5665" s="56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ht="16" x14ac:dyDescent="0.2">
      <c r="B5666" s="57"/>
      <c r="C5666" s="56"/>
      <c r="D5666" s="56"/>
      <c r="E5666" s="56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ht="16" x14ac:dyDescent="0.2">
      <c r="B5667" s="57"/>
      <c r="C5667" s="56"/>
      <c r="D5667" s="56"/>
      <c r="E5667" s="56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ht="16" x14ac:dyDescent="0.2">
      <c r="B5668" s="57"/>
      <c r="C5668" s="56"/>
      <c r="D5668" s="56"/>
      <c r="E5668" s="56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ht="16" x14ac:dyDescent="0.2">
      <c r="B5669" s="57"/>
      <c r="C5669" s="56"/>
      <c r="D5669" s="56"/>
      <c r="E5669" s="56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ht="16" x14ac:dyDescent="0.2">
      <c r="B5670" s="57"/>
      <c r="C5670" s="56"/>
      <c r="D5670" s="56"/>
      <c r="E5670" s="56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ht="16" x14ac:dyDescent="0.2">
      <c r="B5671" s="57"/>
      <c r="C5671" s="56"/>
      <c r="D5671" s="56"/>
      <c r="E5671" s="56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ht="16" x14ac:dyDescent="0.2">
      <c r="B5672" s="57"/>
      <c r="C5672" s="56"/>
      <c r="D5672" s="56"/>
      <c r="E5672" s="56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ht="16" x14ac:dyDescent="0.2">
      <c r="B5673" s="57"/>
      <c r="C5673" s="56"/>
      <c r="D5673" s="56"/>
      <c r="E5673" s="56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ht="16" x14ac:dyDescent="0.2">
      <c r="B5674" s="57"/>
      <c r="C5674" s="56"/>
      <c r="D5674" s="56"/>
      <c r="E5674" s="56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ht="16" x14ac:dyDescent="0.2">
      <c r="B5675" s="57"/>
      <c r="C5675" s="56"/>
      <c r="D5675" s="56"/>
      <c r="E5675" s="56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ht="16" x14ac:dyDescent="0.2">
      <c r="B5676" s="57"/>
      <c r="C5676" s="56"/>
      <c r="D5676" s="56"/>
      <c r="E5676" s="56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ht="16" x14ac:dyDescent="0.2">
      <c r="B5677" s="57"/>
      <c r="C5677" s="56"/>
      <c r="D5677" s="56"/>
      <c r="E5677" s="56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ht="16" x14ac:dyDescent="0.2">
      <c r="B5678" s="57"/>
      <c r="C5678" s="56"/>
      <c r="D5678" s="56"/>
      <c r="E5678" s="56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ht="16" x14ac:dyDescent="0.2">
      <c r="B5679" s="57"/>
      <c r="C5679" s="56"/>
      <c r="D5679" s="56"/>
      <c r="E5679" s="56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ht="16" x14ac:dyDescent="0.2">
      <c r="B5680" s="57"/>
      <c r="C5680" s="56"/>
      <c r="D5680" s="56"/>
      <c r="E5680" s="56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ht="16" x14ac:dyDescent="0.2">
      <c r="B5681" s="57"/>
      <c r="C5681" s="56"/>
      <c r="D5681" s="56"/>
      <c r="E5681" s="56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ht="16" x14ac:dyDescent="0.2">
      <c r="B5682" s="57"/>
      <c r="C5682" s="56"/>
      <c r="D5682" s="56"/>
      <c r="E5682" s="56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ht="16" x14ac:dyDescent="0.2">
      <c r="B5683" s="57"/>
      <c r="C5683" s="56"/>
      <c r="D5683" s="56"/>
      <c r="E5683" s="56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ht="16" x14ac:dyDescent="0.2">
      <c r="B5684" s="57"/>
      <c r="C5684" s="56"/>
      <c r="D5684" s="56"/>
      <c r="E5684" s="56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ht="16" x14ac:dyDescent="0.2">
      <c r="B5685" s="57"/>
      <c r="C5685" s="56"/>
      <c r="D5685" s="56"/>
      <c r="E5685" s="56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ht="16" x14ac:dyDescent="0.2">
      <c r="B5686" s="57"/>
      <c r="C5686" s="56"/>
      <c r="D5686" s="56"/>
      <c r="E5686" s="56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ht="16" x14ac:dyDescent="0.2">
      <c r="B5687" s="57"/>
      <c r="C5687" s="56"/>
      <c r="D5687" s="56"/>
      <c r="E5687" s="56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ht="16" x14ac:dyDescent="0.2">
      <c r="B5688" s="57"/>
      <c r="C5688" s="56"/>
      <c r="D5688" s="56"/>
      <c r="E5688" s="56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ht="16" x14ac:dyDescent="0.2">
      <c r="B5689" s="57"/>
      <c r="C5689" s="56"/>
      <c r="D5689" s="56"/>
      <c r="E5689" s="56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ht="16" x14ac:dyDescent="0.2">
      <c r="B5690" s="57"/>
      <c r="C5690" s="56"/>
      <c r="D5690" s="56"/>
      <c r="E5690" s="56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ht="16" x14ac:dyDescent="0.2">
      <c r="B5691" s="57"/>
      <c r="C5691" s="56"/>
      <c r="D5691" s="56"/>
      <c r="E5691" s="56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ht="16" x14ac:dyDescent="0.2">
      <c r="B5692" s="57"/>
      <c r="C5692" s="56"/>
      <c r="D5692" s="56"/>
      <c r="E5692" s="56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ht="16" x14ac:dyDescent="0.2">
      <c r="B5693" s="57"/>
      <c r="C5693" s="56"/>
      <c r="D5693" s="56"/>
      <c r="E5693" s="56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ht="16" x14ac:dyDescent="0.2">
      <c r="B5694" s="57"/>
      <c r="C5694" s="56"/>
      <c r="D5694" s="56"/>
      <c r="E5694" s="56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ht="16" x14ac:dyDescent="0.2">
      <c r="B5695" s="57"/>
      <c r="C5695" s="56"/>
      <c r="D5695" s="56"/>
      <c r="E5695" s="56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ht="16" x14ac:dyDescent="0.2">
      <c r="B5696" s="57"/>
      <c r="C5696" s="56"/>
      <c r="D5696" s="56"/>
      <c r="E5696" s="56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ht="16" x14ac:dyDescent="0.2">
      <c r="B5697" s="57"/>
      <c r="C5697" s="56"/>
      <c r="D5697" s="56"/>
      <c r="E5697" s="56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ht="16" x14ac:dyDescent="0.2">
      <c r="B5698" s="57"/>
      <c r="C5698" s="56"/>
      <c r="D5698" s="56"/>
      <c r="E5698" s="56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ht="16" x14ac:dyDescent="0.2">
      <c r="B5699" s="57"/>
      <c r="C5699" s="56"/>
      <c r="D5699" s="56"/>
      <c r="E5699" s="56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ht="16" x14ac:dyDescent="0.2">
      <c r="B5700" s="57"/>
      <c r="C5700" s="56"/>
      <c r="D5700" s="56"/>
      <c r="E5700" s="56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ht="16" x14ac:dyDescent="0.2">
      <c r="B5701" s="57"/>
      <c r="C5701" s="56"/>
      <c r="D5701" s="56"/>
      <c r="E5701" s="56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ht="16" x14ac:dyDescent="0.2">
      <c r="B5702" s="57"/>
      <c r="C5702" s="56"/>
      <c r="D5702" s="56"/>
      <c r="E5702" s="56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ht="16" x14ac:dyDescent="0.2">
      <c r="B5703" s="57"/>
      <c r="C5703" s="56"/>
      <c r="D5703" s="56"/>
      <c r="E5703" s="56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ht="16" x14ac:dyDescent="0.2">
      <c r="B5704" s="57"/>
      <c r="C5704" s="56"/>
      <c r="D5704" s="56"/>
      <c r="E5704" s="56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ht="16" x14ac:dyDescent="0.2">
      <c r="B5705" s="57"/>
      <c r="C5705" s="56"/>
      <c r="D5705" s="56"/>
      <c r="E5705" s="56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ht="16" x14ac:dyDescent="0.2">
      <c r="B5706" s="57"/>
      <c r="C5706" s="56"/>
      <c r="D5706" s="56"/>
      <c r="E5706" s="56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ht="16" x14ac:dyDescent="0.2">
      <c r="B5707" s="57"/>
      <c r="C5707" s="56"/>
      <c r="D5707" s="56"/>
      <c r="E5707" s="56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ht="16" x14ac:dyDescent="0.2">
      <c r="B5708" s="57"/>
      <c r="C5708" s="56"/>
      <c r="D5708" s="56"/>
      <c r="E5708" s="56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ht="16" x14ac:dyDescent="0.2">
      <c r="B5709" s="57"/>
      <c r="C5709" s="56"/>
      <c r="D5709" s="56"/>
      <c r="E5709" s="56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ht="16" x14ac:dyDescent="0.2">
      <c r="B5710" s="57"/>
      <c r="C5710" s="56"/>
      <c r="D5710" s="56"/>
      <c r="E5710" s="56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ht="16" x14ac:dyDescent="0.2">
      <c r="B5711" s="57"/>
      <c r="C5711" s="56"/>
      <c r="D5711" s="56"/>
      <c r="E5711" s="56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ht="16" x14ac:dyDescent="0.2">
      <c r="B5712" s="57"/>
      <c r="C5712" s="56"/>
      <c r="D5712" s="56"/>
      <c r="E5712" s="56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ht="16" x14ac:dyDescent="0.2">
      <c r="B5713" s="57"/>
      <c r="C5713" s="56"/>
      <c r="D5713" s="56"/>
      <c r="E5713" s="56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ht="16" x14ac:dyDescent="0.2">
      <c r="B5714" s="57"/>
      <c r="C5714" s="56"/>
      <c r="D5714" s="56"/>
      <c r="E5714" s="56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ht="16" x14ac:dyDescent="0.2">
      <c r="B5715" s="57"/>
      <c r="C5715" s="56"/>
      <c r="D5715" s="56"/>
      <c r="E5715" s="56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ht="16" x14ac:dyDescent="0.2">
      <c r="B5716" s="57"/>
      <c r="C5716" s="56"/>
      <c r="D5716" s="56"/>
      <c r="E5716" s="56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ht="16" x14ac:dyDescent="0.2">
      <c r="B5717" s="57"/>
      <c r="C5717" s="56"/>
      <c r="D5717" s="56"/>
      <c r="E5717" s="56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ht="16" x14ac:dyDescent="0.2">
      <c r="B5718" s="57"/>
      <c r="C5718" s="56"/>
      <c r="D5718" s="56"/>
      <c r="E5718" s="56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ht="16" x14ac:dyDescent="0.2">
      <c r="B5719" s="57"/>
      <c r="C5719" s="56"/>
      <c r="D5719" s="56"/>
      <c r="E5719" s="56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ht="16" x14ac:dyDescent="0.2">
      <c r="B5720" s="57"/>
      <c r="C5720" s="56"/>
      <c r="D5720" s="56"/>
      <c r="E5720" s="56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ht="16" x14ac:dyDescent="0.2">
      <c r="B5721" s="57"/>
      <c r="C5721" s="56"/>
      <c r="D5721" s="56"/>
      <c r="E5721" s="56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ht="16" x14ac:dyDescent="0.2">
      <c r="B5722" s="57"/>
      <c r="C5722" s="56"/>
      <c r="D5722" s="56"/>
      <c r="E5722" s="56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ht="16" x14ac:dyDescent="0.2">
      <c r="B5723" s="57"/>
      <c r="C5723" s="56"/>
      <c r="D5723" s="56"/>
      <c r="E5723" s="56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ht="16" x14ac:dyDescent="0.2">
      <c r="B5724" s="57"/>
      <c r="C5724" s="56"/>
      <c r="D5724" s="56"/>
      <c r="E5724" s="56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ht="16" x14ac:dyDescent="0.2">
      <c r="B5725" s="57"/>
      <c r="C5725" s="56"/>
      <c r="D5725" s="56"/>
      <c r="E5725" s="56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ht="16" x14ac:dyDescent="0.2">
      <c r="B5726" s="57"/>
      <c r="C5726" s="56"/>
      <c r="D5726" s="56"/>
      <c r="E5726" s="56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ht="16" x14ac:dyDescent="0.2">
      <c r="B5727" s="57"/>
      <c r="C5727" s="56"/>
      <c r="D5727" s="56"/>
      <c r="E5727" s="56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ht="16" x14ac:dyDescent="0.2">
      <c r="B5728" s="57"/>
      <c r="C5728" s="56"/>
      <c r="D5728" s="56"/>
      <c r="E5728" s="56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ht="16" x14ac:dyDescent="0.2">
      <c r="B5729" s="57"/>
      <c r="C5729" s="56"/>
      <c r="D5729" s="56"/>
      <c r="E5729" s="56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ht="16" x14ac:dyDescent="0.2">
      <c r="B5730" s="57"/>
      <c r="C5730" s="56"/>
      <c r="D5730" s="56"/>
      <c r="E5730" s="56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ht="16" x14ac:dyDescent="0.2">
      <c r="B5731" s="57"/>
      <c r="C5731" s="56"/>
      <c r="D5731" s="56"/>
      <c r="E5731" s="56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ht="16" x14ac:dyDescent="0.2">
      <c r="B5732" s="57"/>
      <c r="C5732" s="56"/>
      <c r="D5732" s="56"/>
      <c r="E5732" s="56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ht="16" x14ac:dyDescent="0.2">
      <c r="B5733" s="57"/>
      <c r="C5733" s="56"/>
      <c r="D5733" s="56"/>
      <c r="E5733" s="56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ht="16" x14ac:dyDescent="0.2">
      <c r="B5734" s="57"/>
      <c r="C5734" s="56"/>
      <c r="D5734" s="56"/>
      <c r="E5734" s="56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ht="16" x14ac:dyDescent="0.2">
      <c r="B5735" s="57"/>
      <c r="C5735" s="56"/>
      <c r="D5735" s="56"/>
      <c r="E5735" s="56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ht="16" x14ac:dyDescent="0.2">
      <c r="B5736" s="57"/>
      <c r="C5736" s="56"/>
      <c r="D5736" s="56"/>
      <c r="E5736" s="56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ht="16" x14ac:dyDescent="0.2">
      <c r="B5737" s="57"/>
      <c r="C5737" s="56"/>
      <c r="D5737" s="56"/>
      <c r="E5737" s="56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ht="16" x14ac:dyDescent="0.2">
      <c r="B5738" s="57"/>
      <c r="C5738" s="56"/>
      <c r="D5738" s="56"/>
      <c r="E5738" s="56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ht="16" x14ac:dyDescent="0.2">
      <c r="B5739" s="57"/>
      <c r="C5739" s="56"/>
      <c r="D5739" s="56"/>
      <c r="E5739" s="56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ht="16" x14ac:dyDescent="0.2">
      <c r="B5740" s="57"/>
      <c r="C5740" s="56"/>
      <c r="D5740" s="56"/>
      <c r="E5740" s="56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ht="16" x14ac:dyDescent="0.2">
      <c r="B5741" s="57"/>
      <c r="C5741" s="56"/>
      <c r="D5741" s="56"/>
      <c r="E5741" s="56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ht="16" x14ac:dyDescent="0.2">
      <c r="B5742" s="57"/>
      <c r="C5742" s="56"/>
      <c r="D5742" s="56"/>
      <c r="E5742" s="56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ht="16" x14ac:dyDescent="0.2">
      <c r="B5743" s="57"/>
      <c r="C5743" s="56"/>
      <c r="D5743" s="56"/>
      <c r="E5743" s="56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ht="16" x14ac:dyDescent="0.2">
      <c r="B5744" s="57"/>
      <c r="C5744" s="56"/>
      <c r="D5744" s="56"/>
      <c r="E5744" s="56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ht="16" x14ac:dyDescent="0.2">
      <c r="B5745" s="57"/>
      <c r="C5745" s="56"/>
      <c r="D5745" s="56"/>
      <c r="E5745" s="56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ht="16" x14ac:dyDescent="0.2">
      <c r="B5746" s="57"/>
      <c r="C5746" s="56"/>
      <c r="D5746" s="56"/>
      <c r="E5746" s="56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ht="16" x14ac:dyDescent="0.2">
      <c r="B5747" s="57"/>
      <c r="C5747" s="56"/>
      <c r="D5747" s="56"/>
      <c r="E5747" s="56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ht="16" x14ac:dyDescent="0.2">
      <c r="B5748" s="57"/>
      <c r="C5748" s="56"/>
      <c r="D5748" s="56"/>
      <c r="E5748" s="56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ht="16" x14ac:dyDescent="0.2">
      <c r="B5749" s="57"/>
      <c r="C5749" s="56"/>
      <c r="D5749" s="56"/>
      <c r="E5749" s="56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ht="16" x14ac:dyDescent="0.2">
      <c r="B5750" s="57"/>
      <c r="C5750" s="56"/>
      <c r="D5750" s="56"/>
      <c r="E5750" s="56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ht="16" x14ac:dyDescent="0.2">
      <c r="B5751" s="57"/>
      <c r="C5751" s="56"/>
      <c r="D5751" s="56"/>
      <c r="E5751" s="56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ht="16" x14ac:dyDescent="0.2">
      <c r="B5752" s="57"/>
      <c r="C5752" s="56"/>
      <c r="D5752" s="56"/>
      <c r="E5752" s="56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ht="16" x14ac:dyDescent="0.2">
      <c r="B5753" s="57"/>
      <c r="C5753" s="56"/>
      <c r="D5753" s="56"/>
      <c r="E5753" s="56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ht="16" x14ac:dyDescent="0.2">
      <c r="B5754" s="57"/>
      <c r="C5754" s="56"/>
      <c r="D5754" s="56"/>
      <c r="E5754" s="56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ht="16" x14ac:dyDescent="0.2">
      <c r="B5755" s="57"/>
      <c r="C5755" s="56"/>
      <c r="D5755" s="56"/>
      <c r="E5755" s="56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ht="16" x14ac:dyDescent="0.2">
      <c r="B5756" s="57"/>
      <c r="C5756" s="56"/>
      <c r="D5756" s="56"/>
      <c r="E5756" s="56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ht="16" x14ac:dyDescent="0.2">
      <c r="B5757" s="57"/>
      <c r="C5757" s="56"/>
      <c r="D5757" s="56"/>
      <c r="E5757" s="56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ht="16" x14ac:dyDescent="0.2">
      <c r="B5758" s="57"/>
      <c r="C5758" s="56"/>
      <c r="D5758" s="56"/>
      <c r="E5758" s="56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ht="16" x14ac:dyDescent="0.2">
      <c r="B5759" s="57"/>
      <c r="C5759" s="56"/>
      <c r="D5759" s="56"/>
      <c r="E5759" s="56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ht="16" x14ac:dyDescent="0.2">
      <c r="B5760" s="57"/>
      <c r="C5760" s="56"/>
      <c r="D5760" s="56"/>
      <c r="E5760" s="56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ht="16" x14ac:dyDescent="0.2">
      <c r="B5761" s="57"/>
      <c r="C5761" s="56"/>
      <c r="D5761" s="56"/>
      <c r="E5761" s="56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ht="16" x14ac:dyDescent="0.2">
      <c r="B5762" s="57"/>
      <c r="C5762" s="56"/>
      <c r="D5762" s="56"/>
      <c r="E5762" s="56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ht="16" x14ac:dyDescent="0.2">
      <c r="B5763" s="57"/>
      <c r="C5763" s="56"/>
      <c r="D5763" s="56"/>
      <c r="E5763" s="56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ht="16" x14ac:dyDescent="0.2">
      <c r="B5764" s="57"/>
      <c r="C5764" s="56"/>
      <c r="D5764" s="56"/>
      <c r="E5764" s="56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ht="16" x14ac:dyDescent="0.2">
      <c r="B5765" s="57"/>
      <c r="C5765" s="56"/>
      <c r="D5765" s="56"/>
      <c r="E5765" s="56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ht="16" x14ac:dyDescent="0.2">
      <c r="B5766" s="57"/>
      <c r="C5766" s="56"/>
      <c r="D5766" s="56"/>
      <c r="E5766" s="56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ht="16" x14ac:dyDescent="0.2">
      <c r="B5767" s="57"/>
      <c r="C5767" s="56"/>
      <c r="D5767" s="56"/>
      <c r="E5767" s="56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ht="16" x14ac:dyDescent="0.2">
      <c r="B5768" s="57"/>
      <c r="C5768" s="56"/>
      <c r="D5768" s="56"/>
      <c r="E5768" s="56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ht="16" x14ac:dyDescent="0.2">
      <c r="B5769" s="57"/>
      <c r="C5769" s="56"/>
      <c r="D5769" s="56"/>
      <c r="E5769" s="56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ht="16" x14ac:dyDescent="0.2">
      <c r="B5770" s="57"/>
      <c r="C5770" s="56"/>
      <c r="D5770" s="56"/>
      <c r="E5770" s="56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ht="16" x14ac:dyDescent="0.2">
      <c r="B5771" s="57"/>
      <c r="C5771" s="56"/>
      <c r="D5771" s="56"/>
      <c r="E5771" s="56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ht="16" x14ac:dyDescent="0.2">
      <c r="B5772" s="57"/>
      <c r="C5772" s="56"/>
      <c r="D5772" s="56"/>
      <c r="E5772" s="56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ht="16" x14ac:dyDescent="0.2">
      <c r="B5773" s="57"/>
      <c r="C5773" s="56"/>
      <c r="D5773" s="56"/>
      <c r="E5773" s="56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ht="16" x14ac:dyDescent="0.2">
      <c r="B5774" s="57"/>
      <c r="C5774" s="56"/>
      <c r="D5774" s="56"/>
      <c r="E5774" s="56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ht="16" x14ac:dyDescent="0.2">
      <c r="B5775" s="57"/>
      <c r="C5775" s="56"/>
      <c r="D5775" s="56"/>
      <c r="E5775" s="56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ht="16" x14ac:dyDescent="0.2">
      <c r="B5776" s="57"/>
      <c r="C5776" s="56"/>
      <c r="D5776" s="56"/>
      <c r="E5776" s="56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ht="16" x14ac:dyDescent="0.2">
      <c r="B5777" s="57"/>
      <c r="C5777" s="56"/>
      <c r="D5777" s="56"/>
      <c r="E5777" s="56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ht="16" x14ac:dyDescent="0.2">
      <c r="B5778" s="57"/>
      <c r="C5778" s="56"/>
      <c r="D5778" s="56"/>
      <c r="E5778" s="56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ht="16" x14ac:dyDescent="0.2">
      <c r="B5779" s="57"/>
      <c r="C5779" s="56"/>
      <c r="D5779" s="56"/>
      <c r="E5779" s="56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ht="16" x14ac:dyDescent="0.2">
      <c r="B5780" s="57"/>
      <c r="C5780" s="56"/>
      <c r="D5780" s="56"/>
      <c r="E5780" s="56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ht="16" x14ac:dyDescent="0.2">
      <c r="B5781" s="57"/>
      <c r="C5781" s="56"/>
      <c r="D5781" s="56"/>
      <c r="E5781" s="56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ht="16" x14ac:dyDescent="0.2">
      <c r="B5782" s="57"/>
      <c r="C5782" s="56"/>
      <c r="D5782" s="56"/>
      <c r="E5782" s="56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ht="16" x14ac:dyDescent="0.2">
      <c r="B5783" s="57"/>
      <c r="C5783" s="56"/>
      <c r="D5783" s="56"/>
      <c r="E5783" s="56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ht="16" x14ac:dyDescent="0.2">
      <c r="B5784" s="57"/>
      <c r="C5784" s="56"/>
      <c r="D5784" s="56"/>
      <c r="E5784" s="56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ht="16" x14ac:dyDescent="0.2">
      <c r="B5785" s="57"/>
      <c r="C5785" s="56"/>
      <c r="D5785" s="56"/>
      <c r="E5785" s="56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ht="16" x14ac:dyDescent="0.2">
      <c r="B5786" s="57"/>
      <c r="C5786" s="56"/>
      <c r="D5786" s="56"/>
      <c r="E5786" s="56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ht="16" x14ac:dyDescent="0.2">
      <c r="B5787" s="57"/>
      <c r="C5787" s="56"/>
      <c r="D5787" s="56"/>
      <c r="E5787" s="56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ht="16" x14ac:dyDescent="0.2">
      <c r="B5788" s="57"/>
      <c r="C5788" s="56"/>
      <c r="D5788" s="56"/>
      <c r="E5788" s="56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ht="16" x14ac:dyDescent="0.2">
      <c r="B5789" s="57"/>
      <c r="C5789" s="56"/>
      <c r="D5789" s="56"/>
      <c r="E5789" s="56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ht="16" x14ac:dyDescent="0.2">
      <c r="B5790" s="57"/>
      <c r="C5790" s="56"/>
      <c r="D5790" s="56"/>
      <c r="E5790" s="56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ht="16" x14ac:dyDescent="0.2">
      <c r="B5791" s="57"/>
      <c r="C5791" s="56"/>
      <c r="D5791" s="56"/>
      <c r="E5791" s="56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ht="16" x14ac:dyDescent="0.2">
      <c r="B5792" s="57"/>
      <c r="C5792" s="56"/>
      <c r="D5792" s="56"/>
      <c r="E5792" s="56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ht="16" x14ac:dyDescent="0.2">
      <c r="B5793" s="57"/>
      <c r="C5793" s="56"/>
      <c r="D5793" s="56"/>
      <c r="E5793" s="56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ht="16" x14ac:dyDescent="0.2">
      <c r="B5794" s="57"/>
      <c r="C5794" s="56"/>
      <c r="D5794" s="56"/>
      <c r="E5794" s="56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ht="16" x14ac:dyDescent="0.2">
      <c r="B5795" s="57"/>
      <c r="C5795" s="56"/>
      <c r="D5795" s="56"/>
      <c r="E5795" s="56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ht="16" x14ac:dyDescent="0.2">
      <c r="B5796" s="57"/>
      <c r="C5796" s="56"/>
      <c r="D5796" s="56"/>
      <c r="E5796" s="56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ht="16" x14ac:dyDescent="0.2">
      <c r="B5797" s="57"/>
      <c r="C5797" s="56"/>
      <c r="D5797" s="56"/>
      <c r="E5797" s="56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ht="16" x14ac:dyDescent="0.2">
      <c r="B5798" s="57"/>
      <c r="C5798" s="56"/>
      <c r="D5798" s="56"/>
      <c r="E5798" s="56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ht="16" x14ac:dyDescent="0.2">
      <c r="B5799" s="57"/>
      <c r="C5799" s="56"/>
      <c r="D5799" s="56"/>
      <c r="E5799" s="56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ht="16" x14ac:dyDescent="0.2">
      <c r="B5800" s="57"/>
      <c r="C5800" s="56"/>
      <c r="D5800" s="56"/>
      <c r="E5800" s="56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ht="16" x14ac:dyDescent="0.2">
      <c r="B5801" s="57"/>
      <c r="C5801" s="56"/>
      <c r="D5801" s="56"/>
      <c r="E5801" s="56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ht="16" x14ac:dyDescent="0.2">
      <c r="B5802" s="57"/>
      <c r="C5802" s="56"/>
      <c r="D5802" s="56"/>
      <c r="E5802" s="56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ht="16" x14ac:dyDescent="0.2">
      <c r="B5803" s="57"/>
      <c r="C5803" s="56"/>
      <c r="D5803" s="56"/>
      <c r="E5803" s="56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ht="16" x14ac:dyDescent="0.2">
      <c r="B5804" s="57"/>
      <c r="C5804" s="56"/>
      <c r="D5804" s="56"/>
      <c r="E5804" s="56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ht="16" x14ac:dyDescent="0.2">
      <c r="B5805" s="57"/>
      <c r="C5805" s="56"/>
      <c r="D5805" s="56"/>
      <c r="E5805" s="56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ht="16" x14ac:dyDescent="0.2">
      <c r="B5806" s="57"/>
      <c r="C5806" s="56"/>
      <c r="D5806" s="56"/>
      <c r="E5806" s="56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ht="16" x14ac:dyDescent="0.2">
      <c r="B5807" s="57"/>
      <c r="C5807" s="56"/>
      <c r="D5807" s="56"/>
      <c r="E5807" s="56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ht="16" x14ac:dyDescent="0.2">
      <c r="B5808" s="57"/>
      <c r="C5808" s="56"/>
      <c r="D5808" s="56"/>
      <c r="E5808" s="56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ht="16" x14ac:dyDescent="0.2">
      <c r="B5809" s="57"/>
      <c r="C5809" s="56"/>
      <c r="D5809" s="56"/>
      <c r="E5809" s="56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ht="16" x14ac:dyDescent="0.2">
      <c r="B5810" s="57"/>
      <c r="C5810" s="56"/>
      <c r="D5810" s="56"/>
      <c r="E5810" s="56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ht="16" x14ac:dyDescent="0.2">
      <c r="B5811" s="57"/>
      <c r="C5811" s="56"/>
      <c r="D5811" s="56"/>
      <c r="E5811" s="56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ht="16" x14ac:dyDescent="0.2">
      <c r="B5812" s="57"/>
      <c r="C5812" s="56"/>
      <c r="D5812" s="56"/>
      <c r="E5812" s="56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ht="16" x14ac:dyDescent="0.2">
      <c r="B5813" s="57"/>
      <c r="C5813" s="56"/>
      <c r="D5813" s="56"/>
      <c r="E5813" s="56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ht="16" x14ac:dyDescent="0.2">
      <c r="B5814" s="57"/>
      <c r="C5814" s="56"/>
      <c r="D5814" s="56"/>
      <c r="E5814" s="56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ht="16" x14ac:dyDescent="0.2">
      <c r="B5815" s="57"/>
      <c r="C5815" s="56"/>
      <c r="D5815" s="56"/>
      <c r="E5815" s="56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ht="16" x14ac:dyDescent="0.2">
      <c r="B5816" s="57"/>
      <c r="C5816" s="56"/>
      <c r="D5816" s="56"/>
      <c r="E5816" s="56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ht="16" x14ac:dyDescent="0.2">
      <c r="B5817" s="57"/>
      <c r="C5817" s="56"/>
      <c r="D5817" s="56"/>
      <c r="E5817" s="56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ht="16" x14ac:dyDescent="0.2">
      <c r="B5818" s="57"/>
      <c r="C5818" s="56"/>
      <c r="D5818" s="56"/>
      <c r="E5818" s="56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ht="16" x14ac:dyDescent="0.2">
      <c r="B5819" s="57"/>
      <c r="C5819" s="56"/>
      <c r="D5819" s="56"/>
      <c r="E5819" s="56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ht="16" x14ac:dyDescent="0.2">
      <c r="B5820" s="57"/>
      <c r="C5820" s="56"/>
      <c r="D5820" s="56"/>
      <c r="E5820" s="56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ht="16" x14ac:dyDescent="0.2">
      <c r="B5821" s="57"/>
      <c r="C5821" s="56"/>
      <c r="D5821" s="56"/>
      <c r="E5821" s="56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ht="16" x14ac:dyDescent="0.2">
      <c r="B5822" s="57"/>
      <c r="C5822" s="56"/>
      <c r="D5822" s="56"/>
      <c r="E5822" s="56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ht="16" x14ac:dyDescent="0.2">
      <c r="B5823" s="57"/>
      <c r="C5823" s="56"/>
      <c r="D5823" s="56"/>
      <c r="E5823" s="56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ht="16" x14ac:dyDescent="0.2">
      <c r="B5824" s="57"/>
      <c r="C5824" s="56"/>
      <c r="D5824" s="56"/>
      <c r="E5824" s="56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ht="16" x14ac:dyDescent="0.2">
      <c r="B5825" s="57"/>
      <c r="C5825" s="56"/>
      <c r="D5825" s="56"/>
      <c r="E5825" s="56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ht="16" x14ac:dyDescent="0.2">
      <c r="B5826" s="57"/>
      <c r="C5826" s="56"/>
      <c r="D5826" s="56"/>
      <c r="E5826" s="56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ht="16" x14ac:dyDescent="0.2">
      <c r="B5827" s="57"/>
      <c r="C5827" s="56"/>
      <c r="D5827" s="56"/>
      <c r="E5827" s="56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ht="16" x14ac:dyDescent="0.2">
      <c r="B5828" s="57"/>
      <c r="C5828" s="56"/>
      <c r="D5828" s="56"/>
      <c r="E5828" s="56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ht="16" x14ac:dyDescent="0.2">
      <c r="B5829" s="57"/>
      <c r="C5829" s="56"/>
      <c r="D5829" s="56"/>
      <c r="E5829" s="56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ht="16" x14ac:dyDescent="0.2">
      <c r="B5830" s="57"/>
      <c r="C5830" s="56"/>
      <c r="D5830" s="56"/>
      <c r="E5830" s="56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ht="16" x14ac:dyDescent="0.2">
      <c r="B5831" s="57"/>
      <c r="C5831" s="56"/>
      <c r="D5831" s="56"/>
      <c r="E5831" s="56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ht="16" x14ac:dyDescent="0.2">
      <c r="B5832" s="57"/>
      <c r="C5832" s="56"/>
      <c r="D5832" s="56"/>
      <c r="E5832" s="56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ht="16" x14ac:dyDescent="0.2">
      <c r="B5833" s="57"/>
      <c r="C5833" s="56"/>
      <c r="D5833" s="56"/>
      <c r="E5833" s="56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ht="16" x14ac:dyDescent="0.2">
      <c r="B5834" s="57"/>
      <c r="C5834" s="56"/>
      <c r="D5834" s="56"/>
      <c r="E5834" s="56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ht="16" x14ac:dyDescent="0.2">
      <c r="B5835" s="57"/>
      <c r="C5835" s="56"/>
      <c r="D5835" s="56"/>
      <c r="E5835" s="56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ht="16" x14ac:dyDescent="0.2">
      <c r="B5836" s="57"/>
      <c r="C5836" s="56"/>
      <c r="D5836" s="56"/>
      <c r="E5836" s="56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ht="16" x14ac:dyDescent="0.2">
      <c r="B5837" s="57"/>
      <c r="C5837" s="56"/>
      <c r="D5837" s="56"/>
      <c r="E5837" s="56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ht="16" x14ac:dyDescent="0.2">
      <c r="B5838" s="57"/>
      <c r="C5838" s="56"/>
      <c r="D5838" s="56"/>
      <c r="E5838" s="56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ht="16" x14ac:dyDescent="0.2">
      <c r="B5839" s="57"/>
      <c r="C5839" s="56"/>
      <c r="D5839" s="56"/>
      <c r="E5839" s="56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ht="16" x14ac:dyDescent="0.2">
      <c r="B5840" s="57"/>
      <c r="C5840" s="56"/>
      <c r="D5840" s="56"/>
      <c r="E5840" s="56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ht="16" x14ac:dyDescent="0.2">
      <c r="B5841" s="57"/>
      <c r="C5841" s="56"/>
      <c r="D5841" s="56"/>
      <c r="E5841" s="56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ht="16" x14ac:dyDescent="0.2">
      <c r="B5842" s="57"/>
      <c r="C5842" s="56"/>
      <c r="D5842" s="56"/>
      <c r="E5842" s="56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ht="16" x14ac:dyDescent="0.2">
      <c r="B5843" s="57"/>
      <c r="C5843" s="56"/>
      <c r="D5843" s="56"/>
      <c r="E5843" s="56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ht="16" x14ac:dyDescent="0.2">
      <c r="B5844" s="57"/>
      <c r="C5844" s="56"/>
      <c r="D5844" s="56"/>
      <c r="E5844" s="56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ht="16" x14ac:dyDescent="0.2">
      <c r="B5845" s="57"/>
      <c r="C5845" s="56"/>
      <c r="D5845" s="56"/>
      <c r="E5845" s="56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ht="16" x14ac:dyDescent="0.2">
      <c r="B5846" s="57"/>
      <c r="C5846" s="56"/>
      <c r="D5846" s="56"/>
      <c r="E5846" s="56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ht="16" x14ac:dyDescent="0.2">
      <c r="B5847" s="57"/>
      <c r="C5847" s="56"/>
      <c r="D5847" s="56"/>
      <c r="E5847" s="56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ht="16" x14ac:dyDescent="0.2">
      <c r="B5848" s="57"/>
      <c r="C5848" s="56"/>
      <c r="D5848" s="56"/>
      <c r="E5848" s="56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ht="16" x14ac:dyDescent="0.2">
      <c r="B5849" s="57"/>
      <c r="C5849" s="56"/>
      <c r="D5849" s="56"/>
      <c r="E5849" s="56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ht="16" x14ac:dyDescent="0.2">
      <c r="B5850" s="57"/>
      <c r="C5850" s="56"/>
      <c r="D5850" s="56"/>
      <c r="E5850" s="56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ht="16" x14ac:dyDescent="0.2">
      <c r="B5851" s="57"/>
      <c r="C5851" s="56"/>
      <c r="D5851" s="56"/>
      <c r="E5851" s="56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ht="16" x14ac:dyDescent="0.2">
      <c r="B5852" s="57"/>
      <c r="C5852" s="56"/>
      <c r="D5852" s="56"/>
      <c r="E5852" s="56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ht="16" x14ac:dyDescent="0.2">
      <c r="B5853" s="57"/>
      <c r="C5853" s="56"/>
      <c r="D5853" s="56"/>
      <c r="E5853" s="56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ht="16" x14ac:dyDescent="0.2">
      <c r="B5854" s="57"/>
      <c r="C5854" s="56"/>
      <c r="D5854" s="56"/>
      <c r="E5854" s="56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ht="16" x14ac:dyDescent="0.2">
      <c r="B5855" s="57"/>
      <c r="C5855" s="56"/>
      <c r="D5855" s="56"/>
      <c r="E5855" s="56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ht="16" x14ac:dyDescent="0.2">
      <c r="B5856" s="57"/>
      <c r="C5856" s="56"/>
      <c r="D5856" s="56"/>
      <c r="E5856" s="56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ht="16" x14ac:dyDescent="0.2">
      <c r="B5857" s="57"/>
      <c r="C5857" s="56"/>
      <c r="D5857" s="56"/>
      <c r="E5857" s="56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ht="16" x14ac:dyDescent="0.2">
      <c r="B5858" s="57"/>
      <c r="C5858" s="56"/>
      <c r="D5858" s="56"/>
      <c r="E5858" s="56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ht="16" x14ac:dyDescent="0.2">
      <c r="B5859" s="57"/>
      <c r="C5859" s="56"/>
      <c r="D5859" s="56"/>
      <c r="E5859" s="56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ht="16" x14ac:dyDescent="0.2">
      <c r="B5860" s="57"/>
      <c r="C5860" s="56"/>
      <c r="D5860" s="56"/>
      <c r="E5860" s="56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ht="16" x14ac:dyDescent="0.2">
      <c r="B5861" s="57"/>
      <c r="C5861" s="56"/>
      <c r="D5861" s="56"/>
      <c r="E5861" s="56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ht="16" x14ac:dyDescent="0.2">
      <c r="B5862" s="57"/>
      <c r="C5862" s="56"/>
      <c r="D5862" s="56"/>
      <c r="E5862" s="56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ht="16" x14ac:dyDescent="0.2">
      <c r="B5863" s="57"/>
      <c r="C5863" s="56"/>
      <c r="D5863" s="56"/>
      <c r="E5863" s="56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ht="16" x14ac:dyDescent="0.2">
      <c r="B5864" s="57"/>
      <c r="C5864" s="56"/>
      <c r="D5864" s="56"/>
      <c r="E5864" s="56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ht="16" x14ac:dyDescent="0.2">
      <c r="B5865" s="57"/>
      <c r="C5865" s="56"/>
      <c r="D5865" s="56"/>
      <c r="E5865" s="56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ht="16" x14ac:dyDescent="0.2">
      <c r="B5866" s="57"/>
      <c r="C5866" s="56"/>
      <c r="D5866" s="56"/>
      <c r="E5866" s="56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ht="16" x14ac:dyDescent="0.2">
      <c r="B5867" s="57"/>
      <c r="C5867" s="56"/>
      <c r="D5867" s="56"/>
      <c r="E5867" s="56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ht="16" x14ac:dyDescent="0.2">
      <c r="B5868" s="57"/>
      <c r="C5868" s="56"/>
      <c r="D5868" s="56"/>
      <c r="E5868" s="56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ht="16" x14ac:dyDescent="0.2">
      <c r="B5869" s="57"/>
      <c r="C5869" s="56"/>
      <c r="D5869" s="56"/>
      <c r="E5869" s="56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ht="16" x14ac:dyDescent="0.2">
      <c r="B5870" s="57"/>
      <c r="C5870" s="56"/>
      <c r="D5870" s="56"/>
      <c r="E5870" s="56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ht="16" x14ac:dyDescent="0.2">
      <c r="B5871" s="57"/>
      <c r="C5871" s="56"/>
      <c r="D5871" s="56"/>
      <c r="E5871" s="56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ht="16" x14ac:dyDescent="0.2">
      <c r="B5872" s="57"/>
      <c r="C5872" s="56"/>
      <c r="D5872" s="56"/>
      <c r="E5872" s="56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ht="16" x14ac:dyDescent="0.2">
      <c r="B5873" s="57"/>
      <c r="C5873" s="56"/>
      <c r="D5873" s="56"/>
      <c r="E5873" s="56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ht="16" x14ac:dyDescent="0.2">
      <c r="B5874" s="57"/>
      <c r="C5874" s="56"/>
      <c r="D5874" s="56"/>
      <c r="E5874" s="56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ht="16" x14ac:dyDescent="0.2">
      <c r="B5875" s="57"/>
      <c r="C5875" s="56"/>
      <c r="D5875" s="56"/>
      <c r="E5875" s="56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ht="16" x14ac:dyDescent="0.2">
      <c r="B5876" s="57"/>
      <c r="C5876" s="56"/>
      <c r="D5876" s="56"/>
      <c r="E5876" s="56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ht="16" x14ac:dyDescent="0.2">
      <c r="B5877" s="57"/>
      <c r="C5877" s="56"/>
      <c r="D5877" s="56"/>
      <c r="E5877" s="56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ht="16" x14ac:dyDescent="0.2">
      <c r="B5878" s="57"/>
      <c r="C5878" s="56"/>
      <c r="D5878" s="56"/>
      <c r="E5878" s="56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ht="16" x14ac:dyDescent="0.2">
      <c r="B5879" s="57"/>
      <c r="C5879" s="56"/>
      <c r="D5879" s="56"/>
      <c r="E5879" s="56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ht="16" x14ac:dyDescent="0.2">
      <c r="B5880" s="57"/>
      <c r="C5880" s="56"/>
      <c r="D5880" s="56"/>
      <c r="E5880" s="56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ht="16" x14ac:dyDescent="0.2">
      <c r="B5881" s="57"/>
      <c r="C5881" s="56"/>
      <c r="D5881" s="56"/>
      <c r="E5881" s="56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ht="16" x14ac:dyDescent="0.2">
      <c r="B5882" s="57"/>
      <c r="C5882" s="56"/>
      <c r="D5882" s="56"/>
      <c r="E5882" s="56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ht="16" x14ac:dyDescent="0.2">
      <c r="B5883" s="57"/>
      <c r="C5883" s="56"/>
      <c r="D5883" s="56"/>
      <c r="E5883" s="56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ht="16" x14ac:dyDescent="0.2">
      <c r="B5884" s="57"/>
      <c r="C5884" s="56"/>
      <c r="D5884" s="56"/>
      <c r="E5884" s="56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ht="16" x14ac:dyDescent="0.2">
      <c r="B5885" s="57"/>
      <c r="C5885" s="56"/>
      <c r="D5885" s="56"/>
      <c r="E5885" s="56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ht="16" x14ac:dyDescent="0.2">
      <c r="B5886" s="57"/>
      <c r="C5886" s="56"/>
      <c r="D5886" s="56"/>
      <c r="E5886" s="56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ht="16" x14ac:dyDescent="0.2">
      <c r="B5887" s="57"/>
      <c r="C5887" s="56"/>
      <c r="D5887" s="56"/>
      <c r="E5887" s="56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ht="16" x14ac:dyDescent="0.2">
      <c r="B5888" s="57"/>
      <c r="C5888" s="56"/>
      <c r="D5888" s="56"/>
      <c r="E5888" s="56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ht="16" x14ac:dyDescent="0.2">
      <c r="B5889" s="57"/>
      <c r="C5889" s="56"/>
      <c r="D5889" s="56"/>
      <c r="E5889" s="56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ht="16" x14ac:dyDescent="0.2">
      <c r="B5890" s="57"/>
      <c r="C5890" s="56"/>
      <c r="D5890" s="56"/>
      <c r="E5890" s="56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ht="16" x14ac:dyDescent="0.2">
      <c r="B5891" s="57"/>
      <c r="C5891" s="56"/>
      <c r="D5891" s="56"/>
      <c r="E5891" s="56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ht="16" x14ac:dyDescent="0.2">
      <c r="B5892" s="57"/>
      <c r="C5892" s="56"/>
      <c r="D5892" s="56"/>
      <c r="E5892" s="56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ht="16" x14ac:dyDescent="0.2">
      <c r="B5893" s="57"/>
      <c r="C5893" s="56"/>
      <c r="D5893" s="56"/>
      <c r="E5893" s="56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ht="16" x14ac:dyDescent="0.2">
      <c r="B5894" s="57"/>
      <c r="C5894" s="56"/>
      <c r="D5894" s="56"/>
      <c r="E5894" s="56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ht="16" x14ac:dyDescent="0.2">
      <c r="B5895" s="57"/>
      <c r="C5895" s="56"/>
      <c r="D5895" s="56"/>
      <c r="E5895" s="56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ht="16" x14ac:dyDescent="0.2">
      <c r="B5896" s="57"/>
      <c r="C5896" s="56"/>
      <c r="D5896" s="56"/>
      <c r="E5896" s="56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ht="16" x14ac:dyDescent="0.2">
      <c r="B5897" s="57"/>
      <c r="C5897" s="56"/>
      <c r="D5897" s="56"/>
      <c r="E5897" s="56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ht="16" x14ac:dyDescent="0.2">
      <c r="B5898" s="57"/>
      <c r="C5898" s="56"/>
      <c r="D5898" s="56"/>
      <c r="E5898" s="56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ht="16" x14ac:dyDescent="0.2">
      <c r="B5899" s="57"/>
      <c r="C5899" s="56"/>
      <c r="D5899" s="56"/>
      <c r="E5899" s="56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ht="16" x14ac:dyDescent="0.2">
      <c r="B5900" s="57"/>
      <c r="C5900" s="56"/>
      <c r="D5900" s="56"/>
      <c r="E5900" s="56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ht="16" x14ac:dyDescent="0.2">
      <c r="B5901" s="57"/>
      <c r="C5901" s="56"/>
      <c r="D5901" s="56"/>
      <c r="E5901" s="56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ht="16" x14ac:dyDescent="0.2">
      <c r="B5902" s="57"/>
      <c r="C5902" s="56"/>
      <c r="D5902" s="56"/>
      <c r="E5902" s="56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ht="16" x14ac:dyDescent="0.2">
      <c r="B5903" s="57"/>
      <c r="C5903" s="56"/>
      <c r="D5903" s="56"/>
      <c r="E5903" s="56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ht="16" x14ac:dyDescent="0.2">
      <c r="B5904" s="57"/>
      <c r="C5904" s="56"/>
      <c r="D5904" s="56"/>
      <c r="E5904" s="56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ht="16" x14ac:dyDescent="0.2">
      <c r="B5905" s="57"/>
      <c r="C5905" s="56"/>
      <c r="D5905" s="56"/>
      <c r="E5905" s="56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ht="16" x14ac:dyDescent="0.2">
      <c r="B5906" s="57"/>
      <c r="C5906" s="56"/>
      <c r="D5906" s="56"/>
      <c r="E5906" s="56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ht="16" x14ac:dyDescent="0.2">
      <c r="B5907" s="57"/>
      <c r="C5907" s="56"/>
      <c r="D5907" s="56"/>
      <c r="E5907" s="56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ht="16" x14ac:dyDescent="0.2">
      <c r="B5908" s="57"/>
      <c r="C5908" s="56"/>
      <c r="D5908" s="56"/>
      <c r="E5908" s="56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ht="16" x14ac:dyDescent="0.2">
      <c r="B5909" s="57"/>
      <c r="C5909" s="56"/>
      <c r="D5909" s="56"/>
      <c r="E5909" s="56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ht="16" x14ac:dyDescent="0.2">
      <c r="B5910" s="57"/>
      <c r="C5910" s="56"/>
      <c r="D5910" s="56"/>
      <c r="E5910" s="56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ht="16" x14ac:dyDescent="0.2">
      <c r="B5911" s="57"/>
      <c r="C5911" s="56"/>
      <c r="D5911" s="56"/>
      <c r="E5911" s="56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ht="16" x14ac:dyDescent="0.2">
      <c r="B5912" s="57"/>
      <c r="C5912" s="56"/>
      <c r="D5912" s="56"/>
      <c r="E5912" s="56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ht="16" x14ac:dyDescent="0.2">
      <c r="B5913" s="57"/>
      <c r="C5913" s="56"/>
      <c r="D5913" s="56"/>
      <c r="E5913" s="56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ht="16" x14ac:dyDescent="0.2">
      <c r="B5914" s="57"/>
      <c r="C5914" s="56"/>
      <c r="D5914" s="56"/>
      <c r="E5914" s="56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ht="16" x14ac:dyDescent="0.2">
      <c r="B5915" s="57"/>
      <c r="C5915" s="56"/>
      <c r="D5915" s="56"/>
      <c r="E5915" s="56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ht="16" x14ac:dyDescent="0.2">
      <c r="B5916" s="57"/>
      <c r="C5916" s="56"/>
      <c r="D5916" s="56"/>
      <c r="E5916" s="56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ht="16" x14ac:dyDescent="0.2">
      <c r="B5917" s="57"/>
      <c r="C5917" s="56"/>
      <c r="D5917" s="56"/>
      <c r="E5917" s="56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ht="16" x14ac:dyDescent="0.2">
      <c r="B5918" s="57"/>
      <c r="C5918" s="56"/>
      <c r="D5918" s="56"/>
      <c r="E5918" s="56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ht="16" x14ac:dyDescent="0.2">
      <c r="B5919" s="57"/>
      <c r="C5919" s="56"/>
      <c r="D5919" s="56"/>
      <c r="E5919" s="56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ht="16" x14ac:dyDescent="0.2">
      <c r="B5920" s="57"/>
      <c r="C5920" s="56"/>
      <c r="D5920" s="56"/>
      <c r="E5920" s="56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ht="16" x14ac:dyDescent="0.2">
      <c r="B5921" s="57"/>
      <c r="C5921" s="56"/>
      <c r="D5921" s="56"/>
      <c r="E5921" s="56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ht="16" x14ac:dyDescent="0.2">
      <c r="B5922" s="57"/>
      <c r="C5922" s="56"/>
      <c r="D5922" s="56"/>
      <c r="E5922" s="56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ht="16" x14ac:dyDescent="0.2">
      <c r="B5923" s="57"/>
      <c r="C5923" s="56"/>
      <c r="D5923" s="56"/>
      <c r="E5923" s="56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ht="16" x14ac:dyDescent="0.2">
      <c r="B5924" s="57"/>
      <c r="C5924" s="56"/>
      <c r="D5924" s="56"/>
      <c r="E5924" s="56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ht="16" x14ac:dyDescent="0.2">
      <c r="B5925" s="57"/>
      <c r="C5925" s="56"/>
      <c r="D5925" s="56"/>
      <c r="E5925" s="56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ht="16" x14ac:dyDescent="0.2">
      <c r="B5926" s="57"/>
      <c r="C5926" s="56"/>
      <c r="D5926" s="56"/>
      <c r="E5926" s="56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ht="16" x14ac:dyDescent="0.2">
      <c r="B5927" s="57"/>
      <c r="C5927" s="56"/>
      <c r="D5927" s="56"/>
      <c r="E5927" s="56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ht="16" x14ac:dyDescent="0.2">
      <c r="B5928" s="57"/>
      <c r="C5928" s="56"/>
      <c r="D5928" s="56"/>
      <c r="E5928" s="56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ht="16" x14ac:dyDescent="0.2">
      <c r="B5929" s="57"/>
      <c r="C5929" s="56"/>
      <c r="D5929" s="56"/>
      <c r="E5929" s="56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ht="16" x14ac:dyDescent="0.2">
      <c r="B5930" s="57"/>
      <c r="C5930" s="56"/>
      <c r="D5930" s="56"/>
      <c r="E5930" s="56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ht="16" x14ac:dyDescent="0.2">
      <c r="B5931" s="57"/>
      <c r="C5931" s="56"/>
      <c r="D5931" s="56"/>
      <c r="E5931" s="56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ht="16" x14ac:dyDescent="0.2">
      <c r="B5932" s="57"/>
      <c r="C5932" s="56"/>
      <c r="D5932" s="56"/>
      <c r="E5932" s="56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ht="16" x14ac:dyDescent="0.2">
      <c r="B5933" s="57"/>
      <c r="C5933" s="56"/>
      <c r="D5933" s="56"/>
      <c r="E5933" s="56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ht="16" x14ac:dyDescent="0.2">
      <c r="B5934" s="57"/>
      <c r="C5934" s="56"/>
      <c r="D5934" s="56"/>
      <c r="E5934" s="56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ht="16" x14ac:dyDescent="0.2">
      <c r="B5935" s="57"/>
      <c r="C5935" s="56"/>
      <c r="D5935" s="56"/>
      <c r="E5935" s="56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ht="16" x14ac:dyDescent="0.2">
      <c r="B5936" s="57"/>
      <c r="C5936" s="56"/>
      <c r="D5936" s="56"/>
      <c r="E5936" s="56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ht="16" x14ac:dyDescent="0.2">
      <c r="B5937" s="57"/>
      <c r="C5937" s="56"/>
      <c r="D5937" s="56"/>
      <c r="E5937" s="56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ht="16" x14ac:dyDescent="0.2">
      <c r="B5938" s="57"/>
      <c r="C5938" s="56"/>
      <c r="D5938" s="56"/>
      <c r="E5938" s="56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ht="16" x14ac:dyDescent="0.2">
      <c r="B5939" s="57"/>
      <c r="C5939" s="56"/>
      <c r="D5939" s="56"/>
      <c r="E5939" s="56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ht="16" x14ac:dyDescent="0.2">
      <c r="B5940" s="57"/>
      <c r="C5940" s="56"/>
      <c r="D5940" s="56"/>
      <c r="E5940" s="56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ht="16" x14ac:dyDescent="0.2">
      <c r="B5941" s="57"/>
      <c r="C5941" s="56"/>
      <c r="D5941" s="56"/>
      <c r="E5941" s="56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ht="16" x14ac:dyDescent="0.2">
      <c r="B5942" s="57"/>
      <c r="C5942" s="56"/>
      <c r="D5942" s="56"/>
      <c r="E5942" s="56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ht="16" x14ac:dyDescent="0.2">
      <c r="B5943" s="57"/>
      <c r="C5943" s="56"/>
      <c r="D5943" s="56"/>
      <c r="E5943" s="56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ht="16" x14ac:dyDescent="0.2">
      <c r="B5944" s="57"/>
      <c r="C5944" s="56"/>
      <c r="D5944" s="56"/>
      <c r="E5944" s="56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ht="16" x14ac:dyDescent="0.2">
      <c r="B5945" s="57"/>
      <c r="C5945" s="56"/>
      <c r="D5945" s="56"/>
      <c r="E5945" s="56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ht="16" x14ac:dyDescent="0.2">
      <c r="B5946" s="57"/>
      <c r="C5946" s="56"/>
      <c r="D5946" s="56"/>
      <c r="E5946" s="56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ht="16" x14ac:dyDescent="0.2">
      <c r="B5947" s="57"/>
      <c r="C5947" s="56"/>
      <c r="D5947" s="56"/>
      <c r="E5947" s="56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ht="16" x14ac:dyDescent="0.2">
      <c r="B5948" s="57"/>
      <c r="C5948" s="56"/>
      <c r="D5948" s="56"/>
      <c r="E5948" s="56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ht="16" x14ac:dyDescent="0.2">
      <c r="B5949" s="57"/>
      <c r="C5949" s="56"/>
      <c r="D5949" s="56"/>
      <c r="E5949" s="56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ht="16" x14ac:dyDescent="0.2">
      <c r="B5950" s="57"/>
      <c r="C5950" s="56"/>
      <c r="D5950" s="56"/>
      <c r="E5950" s="56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ht="16" x14ac:dyDescent="0.2">
      <c r="B5951" s="57"/>
      <c r="C5951" s="56"/>
      <c r="D5951" s="56"/>
      <c r="E5951" s="56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ht="16" x14ac:dyDescent="0.2">
      <c r="B5952" s="57"/>
      <c r="C5952" s="56"/>
      <c r="D5952" s="56"/>
      <c r="E5952" s="56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ht="16" x14ac:dyDescent="0.2">
      <c r="B5953" s="57"/>
      <c r="C5953" s="56"/>
      <c r="D5953" s="56"/>
      <c r="E5953" s="56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ht="16" x14ac:dyDescent="0.2">
      <c r="B5954" s="57"/>
      <c r="C5954" s="56"/>
      <c r="D5954" s="56"/>
      <c r="E5954" s="56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ht="16" x14ac:dyDescent="0.2">
      <c r="B5955" s="57"/>
      <c r="C5955" s="56"/>
      <c r="D5955" s="56"/>
      <c r="E5955" s="56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ht="16" x14ac:dyDescent="0.2">
      <c r="B5956" s="57"/>
      <c r="C5956" s="56"/>
      <c r="D5956" s="56"/>
      <c r="E5956" s="56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ht="16" x14ac:dyDescent="0.2">
      <c r="B5957" s="57"/>
      <c r="C5957" s="56"/>
      <c r="D5957" s="56"/>
      <c r="E5957" s="56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ht="16" x14ac:dyDescent="0.2">
      <c r="B5958" s="57"/>
      <c r="C5958" s="56"/>
      <c r="D5958" s="56"/>
      <c r="E5958" s="56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ht="16" x14ac:dyDescent="0.2">
      <c r="B5959" s="57"/>
      <c r="C5959" s="56"/>
      <c r="D5959" s="56"/>
      <c r="E5959" s="56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ht="16" x14ac:dyDescent="0.2">
      <c r="B5960" s="57"/>
      <c r="C5960" s="56"/>
      <c r="D5960" s="56"/>
      <c r="E5960" s="56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ht="16" x14ac:dyDescent="0.2">
      <c r="B5961" s="57"/>
      <c r="C5961" s="56"/>
      <c r="D5961" s="56"/>
      <c r="E5961" s="56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ht="16" x14ac:dyDescent="0.2">
      <c r="B5962" s="57"/>
      <c r="C5962" s="56"/>
      <c r="D5962" s="56"/>
      <c r="E5962" s="56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ht="16" x14ac:dyDescent="0.2">
      <c r="B5963" s="57"/>
      <c r="C5963" s="56"/>
      <c r="D5963" s="56"/>
      <c r="E5963" s="56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ht="16" x14ac:dyDescent="0.2">
      <c r="B5964" s="57"/>
      <c r="C5964" s="56"/>
      <c r="D5964" s="56"/>
      <c r="E5964" s="56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ht="16" x14ac:dyDescent="0.2">
      <c r="B5965" s="57"/>
      <c r="C5965" s="56"/>
      <c r="D5965" s="56"/>
      <c r="E5965" s="56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ht="16" x14ac:dyDescent="0.2">
      <c r="B5966" s="57"/>
      <c r="C5966" s="56"/>
      <c r="D5966" s="56"/>
      <c r="E5966" s="56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ht="16" x14ac:dyDescent="0.2">
      <c r="B5967" s="57"/>
      <c r="C5967" s="56"/>
      <c r="D5967" s="56"/>
      <c r="E5967" s="56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ht="16" x14ac:dyDescent="0.2">
      <c r="B5968" s="57"/>
      <c r="C5968" s="56"/>
      <c r="D5968" s="56"/>
      <c r="E5968" s="56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ht="16" x14ac:dyDescent="0.2">
      <c r="B5969" s="57"/>
      <c r="C5969" s="56"/>
      <c r="D5969" s="56"/>
      <c r="E5969" s="56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ht="16" x14ac:dyDescent="0.2">
      <c r="B5970" s="57"/>
      <c r="C5970" s="56"/>
      <c r="D5970" s="56"/>
      <c r="E5970" s="56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ht="16" x14ac:dyDescent="0.2">
      <c r="B5971" s="57"/>
      <c r="C5971" s="56"/>
      <c r="D5971" s="56"/>
      <c r="E5971" s="56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ht="16" x14ac:dyDescent="0.2">
      <c r="B5972" s="57"/>
      <c r="C5972" s="56"/>
      <c r="D5972" s="56"/>
      <c r="E5972" s="56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ht="16" x14ac:dyDescent="0.2">
      <c r="B5973" s="57"/>
      <c r="C5973" s="56"/>
      <c r="D5973" s="56"/>
      <c r="E5973" s="56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ht="16" x14ac:dyDescent="0.2">
      <c r="B5974" s="57"/>
      <c r="C5974" s="56"/>
      <c r="D5974" s="56"/>
      <c r="E5974" s="56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ht="16" x14ac:dyDescent="0.2">
      <c r="B5975" s="57"/>
      <c r="C5975" s="56"/>
      <c r="D5975" s="56"/>
      <c r="E5975" s="56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ht="16" x14ac:dyDescent="0.2">
      <c r="B5976" s="57"/>
      <c r="C5976" s="56"/>
      <c r="D5976" s="56"/>
      <c r="E5976" s="56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ht="16" x14ac:dyDescent="0.2">
      <c r="B5977" s="57"/>
      <c r="C5977" s="56"/>
      <c r="D5977" s="56"/>
      <c r="E5977" s="56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ht="16" x14ac:dyDescent="0.2">
      <c r="B5978" s="57"/>
      <c r="C5978" s="56"/>
      <c r="D5978" s="56"/>
      <c r="E5978" s="56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ht="16" x14ac:dyDescent="0.2">
      <c r="B5979" s="57"/>
      <c r="C5979" s="56"/>
      <c r="D5979" s="56"/>
      <c r="E5979" s="56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ht="16" x14ac:dyDescent="0.2">
      <c r="B5980" s="57"/>
      <c r="C5980" s="56"/>
      <c r="D5980" s="56"/>
      <c r="E5980" s="56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ht="16" x14ac:dyDescent="0.2">
      <c r="B5981" s="57"/>
      <c r="C5981" s="56"/>
      <c r="D5981" s="56"/>
      <c r="E5981" s="56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ht="16" x14ac:dyDescent="0.2">
      <c r="B5982" s="57"/>
      <c r="C5982" s="56"/>
      <c r="D5982" s="56"/>
      <c r="E5982" s="56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ht="16" x14ac:dyDescent="0.2">
      <c r="B5983" s="57"/>
      <c r="C5983" s="56"/>
      <c r="D5983" s="56"/>
      <c r="E5983" s="56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ht="16" x14ac:dyDescent="0.2">
      <c r="B5984" s="57"/>
      <c r="C5984" s="56"/>
      <c r="D5984" s="56"/>
      <c r="E5984" s="56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ht="16" x14ac:dyDescent="0.2">
      <c r="B5985" s="57"/>
      <c r="C5985" s="56"/>
      <c r="D5985" s="56"/>
      <c r="E5985" s="56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ht="16" x14ac:dyDescent="0.2">
      <c r="B5986" s="57"/>
      <c r="C5986" s="56"/>
      <c r="D5986" s="56"/>
      <c r="E5986" s="56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ht="16" x14ac:dyDescent="0.2">
      <c r="B5987" s="57"/>
      <c r="C5987" s="56"/>
      <c r="D5987" s="56"/>
      <c r="E5987" s="56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ht="16" x14ac:dyDescent="0.2">
      <c r="B5988" s="57"/>
      <c r="C5988" s="56"/>
      <c r="D5988" s="56"/>
      <c r="E5988" s="56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ht="16" x14ac:dyDescent="0.2">
      <c r="B5989" s="57"/>
      <c r="C5989" s="56"/>
      <c r="D5989" s="56"/>
      <c r="E5989" s="56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ht="16" x14ac:dyDescent="0.2">
      <c r="B5990" s="57"/>
      <c r="C5990" s="56"/>
      <c r="D5990" s="56"/>
      <c r="E5990" s="56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ht="16" x14ac:dyDescent="0.2">
      <c r="B5991" s="57"/>
      <c r="C5991" s="56"/>
      <c r="D5991" s="56"/>
      <c r="E5991" s="56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ht="16" x14ac:dyDescent="0.2">
      <c r="B5992" s="57"/>
      <c r="C5992" s="56"/>
      <c r="D5992" s="56"/>
      <c r="E5992" s="56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ht="16" x14ac:dyDescent="0.2">
      <c r="B5993" s="57"/>
      <c r="C5993" s="56"/>
      <c r="D5993" s="56"/>
      <c r="E5993" s="56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ht="16" x14ac:dyDescent="0.2">
      <c r="B5994" s="57"/>
      <c r="C5994" s="56"/>
      <c r="D5994" s="56"/>
      <c r="E5994" s="56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ht="16" x14ac:dyDescent="0.2">
      <c r="B5995" s="57"/>
      <c r="C5995" s="56"/>
      <c r="D5995" s="56"/>
      <c r="E5995" s="56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ht="16" x14ac:dyDescent="0.2">
      <c r="B5996" s="57"/>
      <c r="C5996" s="56"/>
      <c r="D5996" s="56"/>
      <c r="E5996" s="56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ht="16" x14ac:dyDescent="0.2">
      <c r="B5997" s="57"/>
      <c r="C5997" s="56"/>
      <c r="D5997" s="56"/>
      <c r="E5997" s="56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ht="16" x14ac:dyDescent="0.2">
      <c r="B5998" s="57"/>
      <c r="C5998" s="56"/>
      <c r="D5998" s="56"/>
      <c r="E5998" s="56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ht="16" x14ac:dyDescent="0.2">
      <c r="B5999" s="57"/>
      <c r="C5999" s="56"/>
      <c r="D5999" s="56"/>
      <c r="E5999" s="56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ht="16" x14ac:dyDescent="0.2">
      <c r="B6000" s="57"/>
      <c r="C6000" s="56"/>
      <c r="D6000" s="56"/>
      <c r="E6000" s="56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ht="16" x14ac:dyDescent="0.2">
      <c r="B6001" s="57"/>
      <c r="C6001" s="56"/>
      <c r="D6001" s="56"/>
      <c r="E6001" s="56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ht="16" x14ac:dyDescent="0.2">
      <c r="B6002" s="57"/>
      <c r="C6002" s="56"/>
      <c r="D6002" s="56"/>
      <c r="E6002" s="56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ht="16" x14ac:dyDescent="0.2">
      <c r="B6003" s="57"/>
      <c r="C6003" s="56"/>
      <c r="D6003" s="56"/>
      <c r="E6003" s="56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ht="16" x14ac:dyDescent="0.2">
      <c r="B6004" s="57"/>
      <c r="C6004" s="56"/>
      <c r="D6004" s="56"/>
      <c r="E6004" s="56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ht="16" x14ac:dyDescent="0.2">
      <c r="B6005" s="57"/>
      <c r="C6005" s="56"/>
      <c r="D6005" s="56"/>
      <c r="E6005" s="56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ht="16" x14ac:dyDescent="0.2">
      <c r="B6006" s="57"/>
      <c r="C6006" s="56"/>
      <c r="D6006" s="56"/>
      <c r="E6006" s="56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ht="16" x14ac:dyDescent="0.2">
      <c r="B6007" s="57"/>
      <c r="C6007" s="56"/>
      <c r="D6007" s="56"/>
      <c r="E6007" s="56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ht="16" x14ac:dyDescent="0.2">
      <c r="B6008" s="57"/>
      <c r="C6008" s="56"/>
      <c r="D6008" s="56"/>
      <c r="E6008" s="56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ht="16" x14ac:dyDescent="0.2">
      <c r="B6009" s="57"/>
      <c r="C6009" s="56"/>
      <c r="D6009" s="56"/>
      <c r="E6009" s="56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ht="16" x14ac:dyDescent="0.2">
      <c r="B6010" s="57"/>
      <c r="C6010" s="56"/>
      <c r="D6010" s="56"/>
      <c r="E6010" s="56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ht="16" x14ac:dyDescent="0.2">
      <c r="B6011" s="57"/>
      <c r="C6011" s="56"/>
      <c r="D6011" s="56"/>
      <c r="E6011" s="56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ht="16" x14ac:dyDescent="0.2">
      <c r="B6012" s="57"/>
      <c r="C6012" s="56"/>
      <c r="D6012" s="56"/>
      <c r="E6012" s="56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ht="16" x14ac:dyDescent="0.2">
      <c r="B6013" s="57"/>
      <c r="C6013" s="56"/>
      <c r="D6013" s="56"/>
      <c r="E6013" s="56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ht="16" x14ac:dyDescent="0.2">
      <c r="B6014" s="57"/>
      <c r="C6014" s="56"/>
      <c r="D6014" s="56"/>
      <c r="E6014" s="56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ht="16" x14ac:dyDescent="0.2">
      <c r="B6015" s="57"/>
      <c r="C6015" s="56"/>
      <c r="D6015" s="56"/>
      <c r="E6015" s="56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ht="16" x14ac:dyDescent="0.2">
      <c r="B6016" s="57"/>
      <c r="C6016" s="56"/>
      <c r="D6016" s="56"/>
      <c r="E6016" s="56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ht="16" x14ac:dyDescent="0.2">
      <c r="B6017" s="57"/>
      <c r="C6017" s="56"/>
      <c r="D6017" s="56"/>
      <c r="E6017" s="56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ht="16" x14ac:dyDescent="0.2">
      <c r="B6018" s="57"/>
      <c r="C6018" s="56"/>
      <c r="D6018" s="56"/>
      <c r="E6018" s="56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ht="16" x14ac:dyDescent="0.2">
      <c r="B6019" s="57"/>
      <c r="C6019" s="56"/>
      <c r="D6019" s="56"/>
      <c r="E6019" s="56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ht="16" x14ac:dyDescent="0.2">
      <c r="B6020" s="57"/>
      <c r="C6020" s="56"/>
      <c r="D6020" s="56"/>
      <c r="E6020" s="56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ht="16" x14ac:dyDescent="0.2">
      <c r="B6021" s="57"/>
      <c r="C6021" s="56"/>
      <c r="D6021" s="56"/>
      <c r="E6021" s="56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ht="16" x14ac:dyDescent="0.2">
      <c r="B6022" s="57"/>
      <c r="C6022" s="56"/>
      <c r="D6022" s="56"/>
      <c r="E6022" s="56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ht="16" x14ac:dyDescent="0.2">
      <c r="B6023" s="57"/>
      <c r="C6023" s="56"/>
      <c r="D6023" s="56"/>
      <c r="E6023" s="56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ht="16" x14ac:dyDescent="0.2">
      <c r="B6024" s="57"/>
      <c r="C6024" s="56"/>
      <c r="D6024" s="56"/>
      <c r="E6024" s="56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ht="16" x14ac:dyDescent="0.2">
      <c r="B6025" s="57"/>
      <c r="C6025" s="56"/>
      <c r="D6025" s="56"/>
      <c r="E6025" s="56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ht="16" x14ac:dyDescent="0.2">
      <c r="B6026" s="57"/>
      <c r="C6026" s="56"/>
      <c r="D6026" s="56"/>
      <c r="E6026" s="56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ht="16" x14ac:dyDescent="0.2">
      <c r="B6027" s="57"/>
      <c r="C6027" s="56"/>
      <c r="D6027" s="56"/>
      <c r="E6027" s="56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ht="16" x14ac:dyDescent="0.2">
      <c r="B6028" s="57"/>
      <c r="C6028" s="56"/>
      <c r="D6028" s="56"/>
      <c r="E6028" s="56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ht="16" x14ac:dyDescent="0.2">
      <c r="B6029" s="57"/>
      <c r="C6029" s="56"/>
      <c r="D6029" s="56"/>
      <c r="E6029" s="56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ht="16" x14ac:dyDescent="0.2">
      <c r="B6030" s="57"/>
      <c r="C6030" s="56"/>
      <c r="D6030" s="56"/>
      <c r="E6030" s="56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ht="16" x14ac:dyDescent="0.2">
      <c r="B6031" s="57"/>
      <c r="C6031" s="56"/>
      <c r="D6031" s="56"/>
      <c r="E6031" s="56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ht="16" x14ac:dyDescent="0.2">
      <c r="B6032" s="57"/>
      <c r="C6032" s="56"/>
      <c r="D6032" s="56"/>
      <c r="E6032" s="56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ht="16" x14ac:dyDescent="0.2">
      <c r="B6033" s="57"/>
      <c r="C6033" s="56"/>
      <c r="D6033" s="56"/>
      <c r="E6033" s="56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ht="16" x14ac:dyDescent="0.2">
      <c r="B6034" s="57"/>
      <c r="C6034" s="56"/>
      <c r="D6034" s="56"/>
      <c r="E6034" s="56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ht="16" x14ac:dyDescent="0.2">
      <c r="B6035" s="57"/>
      <c r="C6035" s="56"/>
      <c r="D6035" s="56"/>
      <c r="E6035" s="56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ht="16" x14ac:dyDescent="0.2">
      <c r="B6036" s="57"/>
      <c r="C6036" s="56"/>
      <c r="D6036" s="56"/>
      <c r="E6036" s="56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ht="16" x14ac:dyDescent="0.2">
      <c r="B6037" s="57"/>
      <c r="C6037" s="56"/>
      <c r="D6037" s="56"/>
      <c r="E6037" s="56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ht="16" x14ac:dyDescent="0.2">
      <c r="B6038" s="57"/>
      <c r="C6038" s="56"/>
      <c r="D6038" s="56"/>
      <c r="E6038" s="56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ht="16" x14ac:dyDescent="0.2">
      <c r="B6039" s="57"/>
      <c r="C6039" s="56"/>
      <c r="D6039" s="56"/>
      <c r="E6039" s="56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ht="16" x14ac:dyDescent="0.2">
      <c r="B6040" s="57"/>
      <c r="C6040" s="56"/>
      <c r="D6040" s="56"/>
      <c r="E6040" s="56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ht="16" x14ac:dyDescent="0.2">
      <c r="B6041" s="57"/>
      <c r="C6041" s="56"/>
      <c r="D6041" s="56"/>
      <c r="E6041" s="56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ht="16" x14ac:dyDescent="0.2">
      <c r="B6042" s="57"/>
      <c r="C6042" s="56"/>
      <c r="D6042" s="56"/>
      <c r="E6042" s="56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ht="16" x14ac:dyDescent="0.2">
      <c r="B6043" s="57"/>
      <c r="C6043" s="56"/>
      <c r="D6043" s="56"/>
      <c r="E6043" s="56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ht="16" x14ac:dyDescent="0.2">
      <c r="B6044" s="57"/>
      <c r="C6044" s="56"/>
      <c r="D6044" s="56"/>
      <c r="E6044" s="56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ht="16" x14ac:dyDescent="0.2">
      <c r="B6045" s="57"/>
      <c r="C6045" s="56"/>
      <c r="D6045" s="56"/>
      <c r="E6045" s="56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ht="16" x14ac:dyDescent="0.2">
      <c r="B6046" s="57"/>
      <c r="C6046" s="56"/>
      <c r="D6046" s="56"/>
      <c r="E6046" s="56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ht="16" x14ac:dyDescent="0.2">
      <c r="B6047" s="57"/>
      <c r="C6047" s="56"/>
      <c r="D6047" s="56"/>
      <c r="E6047" s="56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ht="16" x14ac:dyDescent="0.2">
      <c r="B6048" s="57"/>
      <c r="C6048" s="56"/>
      <c r="D6048" s="56"/>
      <c r="E6048" s="56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ht="16" x14ac:dyDescent="0.2">
      <c r="B6049" s="57"/>
      <c r="C6049" s="56"/>
      <c r="D6049" s="56"/>
      <c r="E6049" s="56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ht="16" x14ac:dyDescent="0.2">
      <c r="B6050" s="57"/>
      <c r="C6050" s="56"/>
      <c r="D6050" s="56"/>
      <c r="E6050" s="56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ht="16" x14ac:dyDescent="0.2">
      <c r="B6051" s="57"/>
      <c r="C6051" s="56"/>
      <c r="D6051" s="56"/>
      <c r="E6051" s="56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ht="16" x14ac:dyDescent="0.2">
      <c r="B6052" s="57"/>
      <c r="C6052" s="56"/>
      <c r="D6052" s="56"/>
      <c r="E6052" s="56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ht="16" x14ac:dyDescent="0.2">
      <c r="B6053" s="57"/>
      <c r="C6053" s="56"/>
      <c r="D6053" s="56"/>
      <c r="E6053" s="56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ht="16" x14ac:dyDescent="0.2">
      <c r="B6054" s="57"/>
      <c r="C6054" s="56"/>
      <c r="D6054" s="56"/>
      <c r="E6054" s="56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ht="16" x14ac:dyDescent="0.2">
      <c r="B6055" s="57"/>
      <c r="C6055" s="56"/>
      <c r="D6055" s="56"/>
      <c r="E6055" s="56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ht="16" x14ac:dyDescent="0.2">
      <c r="B6056" s="57"/>
      <c r="C6056" s="56"/>
      <c r="D6056" s="56"/>
      <c r="E6056" s="56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ht="16" x14ac:dyDescent="0.2">
      <c r="B6057" s="57"/>
      <c r="C6057" s="56"/>
      <c r="D6057" s="56"/>
      <c r="E6057" s="56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ht="16" x14ac:dyDescent="0.2">
      <c r="B6058" s="57"/>
      <c r="C6058" s="56"/>
      <c r="D6058" s="56"/>
      <c r="E6058" s="56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ht="16" x14ac:dyDescent="0.2">
      <c r="B6059" s="57"/>
      <c r="C6059" s="56"/>
      <c r="D6059" s="56"/>
      <c r="E6059" s="56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ht="16" x14ac:dyDescent="0.2">
      <c r="B6060" s="57"/>
      <c r="C6060" s="56"/>
      <c r="D6060" s="56"/>
      <c r="E6060" s="56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ht="16" x14ac:dyDescent="0.2">
      <c r="B6061" s="57"/>
      <c r="C6061" s="56"/>
      <c r="D6061" s="56"/>
      <c r="E6061" s="56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ht="16" x14ac:dyDescent="0.2">
      <c r="B6062" s="57"/>
      <c r="C6062" s="56"/>
      <c r="D6062" s="56"/>
      <c r="E6062" s="56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ht="16" x14ac:dyDescent="0.2">
      <c r="B6063" s="57"/>
      <c r="C6063" s="56"/>
      <c r="D6063" s="56"/>
      <c r="E6063" s="56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ht="16" x14ac:dyDescent="0.2">
      <c r="B6064" s="57"/>
      <c r="C6064" s="56"/>
      <c r="D6064" s="56"/>
      <c r="E6064" s="56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ht="16" x14ac:dyDescent="0.2">
      <c r="B6065" s="57"/>
      <c r="C6065" s="56"/>
      <c r="D6065" s="56"/>
      <c r="E6065" s="56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ht="16" x14ac:dyDescent="0.2">
      <c r="B6066" s="57"/>
      <c r="C6066" s="56"/>
      <c r="D6066" s="56"/>
      <c r="E6066" s="56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ht="16" x14ac:dyDescent="0.2">
      <c r="B6067" s="57"/>
      <c r="C6067" s="56"/>
      <c r="D6067" s="56"/>
      <c r="E6067" s="56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ht="16" x14ac:dyDescent="0.2">
      <c r="B6068" s="57"/>
      <c r="C6068" s="56"/>
      <c r="D6068" s="56"/>
      <c r="E6068" s="56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ht="16" x14ac:dyDescent="0.2">
      <c r="B6069" s="57"/>
      <c r="C6069" s="56"/>
      <c r="D6069" s="56"/>
      <c r="E6069" s="56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ht="16" x14ac:dyDescent="0.2">
      <c r="B6070" s="57"/>
      <c r="C6070" s="56"/>
      <c r="D6070" s="56"/>
      <c r="E6070" s="56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ht="16" x14ac:dyDescent="0.2">
      <c r="B6071" s="57"/>
      <c r="C6071" s="56"/>
      <c r="D6071" s="56"/>
      <c r="E6071" s="56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ht="16" x14ac:dyDescent="0.2">
      <c r="B6072" s="57"/>
      <c r="C6072" s="56"/>
      <c r="D6072" s="56"/>
      <c r="E6072" s="56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ht="16" x14ac:dyDescent="0.2">
      <c r="B6073" s="57"/>
      <c r="C6073" s="56"/>
      <c r="D6073" s="56"/>
      <c r="E6073" s="56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ht="16" x14ac:dyDescent="0.2">
      <c r="B6074" s="57"/>
      <c r="C6074" s="56"/>
      <c r="D6074" s="56"/>
      <c r="E6074" s="56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ht="16" x14ac:dyDescent="0.2">
      <c r="B6075" s="57"/>
      <c r="C6075" s="56"/>
      <c r="D6075" s="56"/>
      <c r="E6075" s="56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ht="16" x14ac:dyDescent="0.2">
      <c r="B6076" s="57"/>
      <c r="C6076" s="56"/>
      <c r="D6076" s="56"/>
      <c r="E6076" s="56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ht="16" x14ac:dyDescent="0.2">
      <c r="B6077" s="57"/>
      <c r="C6077" s="56"/>
      <c r="D6077" s="56"/>
      <c r="E6077" s="56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ht="16" x14ac:dyDescent="0.2">
      <c r="B6078" s="57"/>
      <c r="C6078" s="56"/>
      <c r="D6078" s="56"/>
      <c r="E6078" s="56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ht="16" x14ac:dyDescent="0.2">
      <c r="B6079" s="57"/>
      <c r="C6079" s="56"/>
      <c r="D6079" s="56"/>
      <c r="E6079" s="56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ht="16" x14ac:dyDescent="0.2">
      <c r="B6080" s="57"/>
      <c r="C6080" s="56"/>
      <c r="D6080" s="56"/>
      <c r="E6080" s="56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ht="16" x14ac:dyDescent="0.2">
      <c r="B6081" s="57"/>
      <c r="C6081" s="56"/>
      <c r="D6081" s="56"/>
      <c r="E6081" s="56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ht="16" x14ac:dyDescent="0.2">
      <c r="B6082" s="57"/>
      <c r="C6082" s="56"/>
      <c r="D6082" s="56"/>
      <c r="E6082" s="56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ht="16" x14ac:dyDescent="0.2">
      <c r="B6083" s="57"/>
      <c r="C6083" s="56"/>
      <c r="D6083" s="56"/>
      <c r="E6083" s="56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ht="16" x14ac:dyDescent="0.2">
      <c r="B6084" s="57"/>
      <c r="C6084" s="56"/>
      <c r="D6084" s="56"/>
      <c r="E6084" s="56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ht="16" x14ac:dyDescent="0.2">
      <c r="B6085" s="57"/>
      <c r="C6085" s="56"/>
      <c r="D6085" s="56"/>
      <c r="E6085" s="56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ht="16" x14ac:dyDescent="0.2">
      <c r="B6086" s="57"/>
      <c r="C6086" s="56"/>
      <c r="D6086" s="56"/>
      <c r="E6086" s="56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ht="16" x14ac:dyDescent="0.2">
      <c r="B6087" s="57"/>
      <c r="C6087" s="56"/>
      <c r="D6087" s="56"/>
      <c r="E6087" s="56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ht="16" x14ac:dyDescent="0.2">
      <c r="B6088" s="57"/>
      <c r="C6088" s="56"/>
      <c r="D6088" s="56"/>
      <c r="E6088" s="56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ht="16" x14ac:dyDescent="0.2">
      <c r="B6089" s="57"/>
      <c r="C6089" s="56"/>
      <c r="D6089" s="56"/>
      <c r="E6089" s="56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ht="16" x14ac:dyDescent="0.2">
      <c r="B6090" s="57"/>
      <c r="C6090" s="56"/>
      <c r="D6090" s="56"/>
      <c r="E6090" s="56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ht="16" x14ac:dyDescent="0.2">
      <c r="B6091" s="57"/>
      <c r="C6091" s="56"/>
      <c r="D6091" s="56"/>
      <c r="E6091" s="56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ht="16" x14ac:dyDescent="0.2">
      <c r="B6092" s="57"/>
      <c r="C6092" s="56"/>
      <c r="D6092" s="56"/>
      <c r="E6092" s="56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ht="16" x14ac:dyDescent="0.2">
      <c r="B6093" s="57"/>
      <c r="C6093" s="56"/>
      <c r="D6093" s="56"/>
      <c r="E6093" s="56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ht="16" x14ac:dyDescent="0.2">
      <c r="B6094" s="57"/>
      <c r="C6094" s="56"/>
      <c r="D6094" s="56"/>
      <c r="E6094" s="56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ht="16" x14ac:dyDescent="0.2">
      <c r="B6095" s="57"/>
      <c r="C6095" s="56"/>
      <c r="D6095" s="56"/>
      <c r="E6095" s="56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ht="16" x14ac:dyDescent="0.2">
      <c r="B6096" s="57"/>
      <c r="C6096" s="56"/>
      <c r="D6096" s="56"/>
      <c r="E6096" s="56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ht="16" x14ac:dyDescent="0.2">
      <c r="B6097" s="57"/>
      <c r="C6097" s="56"/>
      <c r="D6097" s="56"/>
      <c r="E6097" s="56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ht="16" x14ac:dyDescent="0.2">
      <c r="B6098" s="57"/>
      <c r="C6098" s="56"/>
      <c r="D6098" s="56"/>
      <c r="E6098" s="56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ht="16" x14ac:dyDescent="0.2">
      <c r="B6099" s="57"/>
      <c r="C6099" s="56"/>
      <c r="D6099" s="56"/>
      <c r="E6099" s="56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ht="16" x14ac:dyDescent="0.2">
      <c r="B6100" s="57"/>
      <c r="C6100" s="56"/>
      <c r="D6100" s="56"/>
      <c r="E6100" s="56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ht="16" x14ac:dyDescent="0.2">
      <c r="B6101" s="57"/>
      <c r="C6101" s="56"/>
      <c r="D6101" s="56"/>
      <c r="E6101" s="56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ht="16" x14ac:dyDescent="0.2">
      <c r="B6102" s="57"/>
      <c r="C6102" s="56"/>
      <c r="D6102" s="56"/>
      <c r="E6102" s="56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ht="16" x14ac:dyDescent="0.2">
      <c r="B6103" s="57"/>
      <c r="C6103" s="56"/>
      <c r="D6103" s="56"/>
      <c r="E6103" s="56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ht="16" x14ac:dyDescent="0.2">
      <c r="B6104" s="57"/>
      <c r="C6104" s="56"/>
      <c r="D6104" s="56"/>
      <c r="E6104" s="56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ht="16" x14ac:dyDescent="0.2">
      <c r="B6105" s="57"/>
      <c r="C6105" s="56"/>
      <c r="D6105" s="56"/>
      <c r="E6105" s="56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ht="16" x14ac:dyDescent="0.2">
      <c r="B6106" s="57"/>
      <c r="C6106" s="56"/>
      <c r="D6106" s="56"/>
      <c r="E6106" s="56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ht="16" x14ac:dyDescent="0.2">
      <c r="B6107" s="57"/>
      <c r="C6107" s="56"/>
      <c r="D6107" s="56"/>
      <c r="E6107" s="56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ht="16" x14ac:dyDescent="0.2">
      <c r="B6108" s="57"/>
      <c r="C6108" s="56"/>
      <c r="D6108" s="56"/>
      <c r="E6108" s="56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ht="16" x14ac:dyDescent="0.2">
      <c r="B6109" s="57"/>
      <c r="C6109" s="56"/>
      <c r="D6109" s="56"/>
      <c r="E6109" s="56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ht="16" x14ac:dyDescent="0.2">
      <c r="B6110" s="57"/>
      <c r="C6110" s="56"/>
      <c r="D6110" s="56"/>
      <c r="E6110" s="56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ht="16" x14ac:dyDescent="0.2">
      <c r="B6111" s="57"/>
      <c r="C6111" s="56"/>
      <c r="D6111" s="56"/>
      <c r="E6111" s="56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ht="16" x14ac:dyDescent="0.2">
      <c r="B6112" s="57"/>
      <c r="C6112" s="56"/>
      <c r="D6112" s="56"/>
      <c r="E6112" s="56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ht="16" x14ac:dyDescent="0.2">
      <c r="B6113" s="57"/>
      <c r="C6113" s="56"/>
      <c r="D6113" s="56"/>
      <c r="E6113" s="56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ht="16" x14ac:dyDescent="0.2">
      <c r="B6114" s="57"/>
      <c r="C6114" s="56"/>
      <c r="D6114" s="56"/>
      <c r="E6114" s="56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ht="16" x14ac:dyDescent="0.2">
      <c r="B6115" s="57"/>
      <c r="C6115" s="56"/>
      <c r="D6115" s="56"/>
      <c r="E6115" s="56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ht="16" x14ac:dyDescent="0.2">
      <c r="B6116" s="57"/>
      <c r="C6116" s="56"/>
      <c r="D6116" s="56"/>
      <c r="E6116" s="56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ht="16" x14ac:dyDescent="0.2">
      <c r="B6117" s="57"/>
      <c r="C6117" s="56"/>
      <c r="D6117" s="56"/>
      <c r="E6117" s="56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ht="16" x14ac:dyDescent="0.2">
      <c r="B6118" s="57"/>
      <c r="C6118" s="56"/>
      <c r="D6118" s="56"/>
      <c r="E6118" s="56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ht="16" x14ac:dyDescent="0.2">
      <c r="B6119" s="57"/>
      <c r="C6119" s="56"/>
      <c r="D6119" s="56"/>
      <c r="E6119" s="56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ht="16" x14ac:dyDescent="0.2">
      <c r="B6120" s="57"/>
      <c r="C6120" s="56"/>
      <c r="D6120" s="56"/>
      <c r="E6120" s="56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ht="16" x14ac:dyDescent="0.2">
      <c r="B6121" s="57"/>
      <c r="C6121" s="56"/>
      <c r="D6121" s="56"/>
      <c r="E6121" s="56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ht="16" x14ac:dyDescent="0.2">
      <c r="B6122" s="57"/>
      <c r="C6122" s="56"/>
      <c r="D6122" s="56"/>
      <c r="E6122" s="56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ht="16" x14ac:dyDescent="0.2">
      <c r="B6123" s="57"/>
      <c r="C6123" s="56"/>
      <c r="D6123" s="56"/>
      <c r="E6123" s="56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ht="16" x14ac:dyDescent="0.2">
      <c r="B6124" s="57"/>
      <c r="C6124" s="56"/>
      <c r="D6124" s="56"/>
      <c r="E6124" s="56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ht="16" x14ac:dyDescent="0.2">
      <c r="B6125" s="57"/>
      <c r="C6125" s="56"/>
      <c r="D6125" s="56"/>
      <c r="E6125" s="56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ht="16" x14ac:dyDescent="0.2">
      <c r="B6126" s="57"/>
      <c r="C6126" s="56"/>
      <c r="D6126" s="56"/>
      <c r="E6126" s="56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ht="16" x14ac:dyDescent="0.2">
      <c r="B6127" s="57"/>
      <c r="C6127" s="56"/>
      <c r="D6127" s="56"/>
      <c r="E6127" s="56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ht="16" x14ac:dyDescent="0.2">
      <c r="B6128" s="57"/>
      <c r="C6128" s="56"/>
      <c r="D6128" s="56"/>
      <c r="E6128" s="56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ht="16" x14ac:dyDescent="0.2">
      <c r="B6129" s="57"/>
      <c r="C6129" s="56"/>
      <c r="D6129" s="56"/>
      <c r="E6129" s="56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ht="16" x14ac:dyDescent="0.2">
      <c r="B6130" s="57"/>
      <c r="C6130" s="56"/>
      <c r="D6130" s="56"/>
      <c r="E6130" s="56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ht="16" x14ac:dyDescent="0.2">
      <c r="B6131" s="57"/>
      <c r="C6131" s="56"/>
      <c r="D6131" s="56"/>
      <c r="E6131" s="56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ht="16" x14ac:dyDescent="0.2">
      <c r="B6132" s="57"/>
      <c r="C6132" s="56"/>
      <c r="D6132" s="56"/>
      <c r="E6132" s="56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ht="16" x14ac:dyDescent="0.2">
      <c r="B6133" s="57"/>
      <c r="C6133" s="56"/>
      <c r="D6133" s="56"/>
      <c r="E6133" s="56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ht="16" x14ac:dyDescent="0.2">
      <c r="B6134" s="57"/>
      <c r="C6134" s="56"/>
      <c r="D6134" s="56"/>
      <c r="E6134" s="56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ht="16" x14ac:dyDescent="0.2">
      <c r="B6135" s="57"/>
      <c r="C6135" s="56"/>
      <c r="D6135" s="56"/>
      <c r="E6135" s="56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ht="16" x14ac:dyDescent="0.2">
      <c r="B6136" s="57"/>
      <c r="C6136" s="56"/>
      <c r="D6136" s="56"/>
      <c r="E6136" s="56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ht="16" x14ac:dyDescent="0.2">
      <c r="B6137" s="57"/>
      <c r="C6137" s="56"/>
      <c r="D6137" s="56"/>
      <c r="E6137" s="56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ht="16" x14ac:dyDescent="0.2">
      <c r="B6138" s="57"/>
      <c r="C6138" s="56"/>
      <c r="D6138" s="56"/>
      <c r="E6138" s="56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ht="16" x14ac:dyDescent="0.2">
      <c r="B6139" s="57"/>
      <c r="C6139" s="56"/>
      <c r="D6139" s="56"/>
      <c r="E6139" s="56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ht="16" x14ac:dyDescent="0.2">
      <c r="B6140" s="57"/>
      <c r="C6140" s="56"/>
      <c r="D6140" s="56"/>
      <c r="E6140" s="56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ht="16" x14ac:dyDescent="0.2">
      <c r="B6141" s="57"/>
      <c r="C6141" s="56"/>
      <c r="D6141" s="56"/>
      <c r="E6141" s="56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ht="16" x14ac:dyDescent="0.2">
      <c r="B6142" s="57"/>
      <c r="C6142" s="56"/>
      <c r="D6142" s="56"/>
      <c r="E6142" s="56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ht="16" x14ac:dyDescent="0.2">
      <c r="B6143" s="57"/>
      <c r="C6143" s="56"/>
      <c r="D6143" s="56"/>
      <c r="E6143" s="56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ht="16" x14ac:dyDescent="0.2">
      <c r="B6144" s="57"/>
      <c r="C6144" s="56"/>
      <c r="D6144" s="56"/>
      <c r="E6144" s="56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ht="16" x14ac:dyDescent="0.2">
      <c r="B6145" s="57"/>
      <c r="C6145" s="56"/>
      <c r="D6145" s="56"/>
      <c r="E6145" s="56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ht="16" x14ac:dyDescent="0.2">
      <c r="B6146" s="57"/>
      <c r="C6146" s="56"/>
      <c r="D6146" s="56"/>
      <c r="E6146" s="56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ht="16" x14ac:dyDescent="0.2">
      <c r="B6147" s="57"/>
      <c r="C6147" s="56"/>
      <c r="D6147" s="56"/>
      <c r="E6147" s="56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ht="16" x14ac:dyDescent="0.2">
      <c r="B6148" s="57"/>
      <c r="C6148" s="56"/>
      <c r="D6148" s="56"/>
      <c r="E6148" s="56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ht="16" x14ac:dyDescent="0.2">
      <c r="B6149" s="57"/>
      <c r="C6149" s="56"/>
      <c r="D6149" s="56"/>
      <c r="E6149" s="56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ht="16" x14ac:dyDescent="0.2">
      <c r="B6150" s="57"/>
      <c r="C6150" s="56"/>
      <c r="D6150" s="56"/>
      <c r="E6150" s="56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ht="16" x14ac:dyDescent="0.2">
      <c r="B6151" s="57"/>
      <c r="C6151" s="56"/>
      <c r="D6151" s="56"/>
      <c r="E6151" s="56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ht="16" x14ac:dyDescent="0.2">
      <c r="B6152" s="57"/>
      <c r="C6152" s="56"/>
      <c r="D6152" s="56"/>
      <c r="E6152" s="56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ht="16" x14ac:dyDescent="0.2">
      <c r="B6153" s="57"/>
      <c r="C6153" s="56"/>
      <c r="D6153" s="56"/>
      <c r="E6153" s="56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ht="16" x14ac:dyDescent="0.2">
      <c r="B6154" s="57"/>
      <c r="C6154" s="56"/>
      <c r="D6154" s="56"/>
      <c r="E6154" s="56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ht="16" x14ac:dyDescent="0.2">
      <c r="B6155" s="57"/>
      <c r="C6155" s="56"/>
      <c r="D6155" s="56"/>
      <c r="E6155" s="56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ht="16" x14ac:dyDescent="0.2">
      <c r="B6156" s="57"/>
      <c r="C6156" s="56"/>
      <c r="D6156" s="56"/>
      <c r="E6156" s="56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ht="16" x14ac:dyDescent="0.2">
      <c r="B6157" s="57"/>
      <c r="C6157" s="56"/>
      <c r="D6157" s="56"/>
      <c r="E6157" s="56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ht="16" x14ac:dyDescent="0.2">
      <c r="B6158" s="57"/>
      <c r="C6158" s="56"/>
      <c r="D6158" s="56"/>
      <c r="E6158" s="56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ht="16" x14ac:dyDescent="0.2">
      <c r="B6159" s="57"/>
      <c r="C6159" s="56"/>
      <c r="D6159" s="56"/>
      <c r="E6159" s="56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ht="16" x14ac:dyDescent="0.2">
      <c r="B6160" s="57"/>
      <c r="C6160" s="56"/>
      <c r="D6160" s="56"/>
      <c r="E6160" s="56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ht="16" x14ac:dyDescent="0.2">
      <c r="B6161" s="57"/>
      <c r="C6161" s="56"/>
      <c r="D6161" s="56"/>
      <c r="E6161" s="56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ht="16" x14ac:dyDescent="0.2">
      <c r="B6162" s="57"/>
      <c r="C6162" s="56"/>
      <c r="D6162" s="56"/>
      <c r="E6162" s="56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ht="16" x14ac:dyDescent="0.2">
      <c r="B6163" s="57"/>
      <c r="C6163" s="56"/>
      <c r="D6163" s="56"/>
      <c r="E6163" s="56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ht="16" x14ac:dyDescent="0.2">
      <c r="B6164" s="57"/>
      <c r="C6164" s="56"/>
      <c r="D6164" s="56"/>
      <c r="E6164" s="56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ht="16" x14ac:dyDescent="0.2">
      <c r="B6165" s="57"/>
      <c r="C6165" s="56"/>
      <c r="D6165" s="56"/>
      <c r="E6165" s="56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ht="16" x14ac:dyDescent="0.2">
      <c r="B6166" s="57"/>
      <c r="C6166" s="56"/>
      <c r="D6166" s="56"/>
      <c r="E6166" s="56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ht="16" x14ac:dyDescent="0.2">
      <c r="B6167" s="57"/>
      <c r="C6167" s="56"/>
      <c r="D6167" s="56"/>
      <c r="E6167" s="56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ht="16" x14ac:dyDescent="0.2">
      <c r="B6168" s="57"/>
      <c r="C6168" s="56"/>
      <c r="D6168" s="56"/>
      <c r="E6168" s="56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ht="16" x14ac:dyDescent="0.2">
      <c r="B6169" s="57"/>
      <c r="C6169" s="56"/>
      <c r="D6169" s="56"/>
      <c r="E6169" s="56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ht="16" x14ac:dyDescent="0.2">
      <c r="B6170" s="57"/>
      <c r="C6170" s="56"/>
      <c r="D6170" s="56"/>
      <c r="E6170" s="56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ht="16" x14ac:dyDescent="0.2">
      <c r="B6171" s="57"/>
      <c r="C6171" s="56"/>
      <c r="D6171" s="56"/>
      <c r="E6171" s="56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ht="16" x14ac:dyDescent="0.2">
      <c r="B6172" s="57"/>
      <c r="C6172" s="56"/>
      <c r="D6172" s="56"/>
      <c r="E6172" s="56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ht="16" x14ac:dyDescent="0.2">
      <c r="B6173" s="57"/>
      <c r="C6173" s="56"/>
      <c r="D6173" s="56"/>
      <c r="E6173" s="56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ht="16" x14ac:dyDescent="0.2">
      <c r="B6174" s="57"/>
      <c r="C6174" s="56"/>
      <c r="D6174" s="56"/>
      <c r="E6174" s="56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ht="16" x14ac:dyDescent="0.2">
      <c r="B6175" s="57"/>
      <c r="C6175" s="56"/>
      <c r="D6175" s="56"/>
      <c r="E6175" s="56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ht="16" x14ac:dyDescent="0.2">
      <c r="B6176" s="57"/>
      <c r="C6176" s="56"/>
      <c r="D6176" s="56"/>
      <c r="E6176" s="56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ht="16" x14ac:dyDescent="0.2">
      <c r="B6177" s="57"/>
      <c r="C6177" s="56"/>
      <c r="D6177" s="56"/>
      <c r="E6177" s="56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ht="16" x14ac:dyDescent="0.2">
      <c r="B6178" s="57"/>
      <c r="C6178" s="56"/>
      <c r="D6178" s="56"/>
      <c r="E6178" s="56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ht="16" x14ac:dyDescent="0.2">
      <c r="B6179" s="57"/>
      <c r="C6179" s="56"/>
      <c r="D6179" s="56"/>
      <c r="E6179" s="56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ht="16" x14ac:dyDescent="0.2">
      <c r="B6180" s="57"/>
      <c r="C6180" s="56"/>
      <c r="D6180" s="56"/>
      <c r="E6180" s="56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ht="16" x14ac:dyDescent="0.2">
      <c r="B6181" s="57"/>
      <c r="C6181" s="56"/>
      <c r="D6181" s="56"/>
      <c r="E6181" s="56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ht="16" x14ac:dyDescent="0.2">
      <c r="B6182" s="57"/>
      <c r="C6182" s="56"/>
      <c r="D6182" s="56"/>
      <c r="E6182" s="56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ht="16" x14ac:dyDescent="0.2">
      <c r="B6183" s="57"/>
      <c r="C6183" s="56"/>
      <c r="D6183" s="56"/>
      <c r="E6183" s="56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ht="16" x14ac:dyDescent="0.2">
      <c r="B6184" s="57"/>
      <c r="C6184" s="56"/>
      <c r="D6184" s="56"/>
      <c r="E6184" s="56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ht="16" x14ac:dyDescent="0.2">
      <c r="B6185" s="57"/>
      <c r="C6185" s="56"/>
      <c r="D6185" s="56"/>
      <c r="E6185" s="56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ht="16" x14ac:dyDescent="0.2">
      <c r="B6186" s="57"/>
      <c r="C6186" s="56"/>
      <c r="D6186" s="56"/>
      <c r="E6186" s="56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ht="16" x14ac:dyDescent="0.2">
      <c r="B6187" s="57"/>
      <c r="C6187" s="56"/>
      <c r="D6187" s="56"/>
      <c r="E6187" s="56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ht="16" x14ac:dyDescent="0.2">
      <c r="B6188" s="57"/>
      <c r="C6188" s="56"/>
      <c r="D6188" s="56"/>
      <c r="E6188" s="56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ht="16" x14ac:dyDescent="0.2">
      <c r="B6189" s="57"/>
      <c r="C6189" s="56"/>
      <c r="D6189" s="56"/>
      <c r="E6189" s="56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ht="16" x14ac:dyDescent="0.2">
      <c r="B6190" s="57"/>
      <c r="C6190" s="56"/>
      <c r="D6190" s="56"/>
      <c r="E6190" s="56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ht="16" x14ac:dyDescent="0.2">
      <c r="B6191" s="57"/>
      <c r="C6191" s="56"/>
      <c r="D6191" s="56"/>
      <c r="E6191" s="56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ht="16" x14ac:dyDescent="0.2">
      <c r="B6192" s="57"/>
      <c r="C6192" s="56"/>
      <c r="D6192" s="56"/>
      <c r="E6192" s="56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ht="16" x14ac:dyDescent="0.2">
      <c r="B6193" s="57"/>
      <c r="C6193" s="56"/>
      <c r="D6193" s="56"/>
      <c r="E6193" s="56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ht="16" x14ac:dyDescent="0.2">
      <c r="B6194" s="57"/>
      <c r="C6194" s="56"/>
      <c r="D6194" s="56"/>
      <c r="E6194" s="56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ht="16" x14ac:dyDescent="0.2">
      <c r="B6195" s="57"/>
      <c r="C6195" s="56"/>
      <c r="D6195" s="56"/>
      <c r="E6195" s="56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ht="16" x14ac:dyDescent="0.2">
      <c r="B6196" s="57"/>
      <c r="C6196" s="56"/>
      <c r="D6196" s="56"/>
      <c r="E6196" s="56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ht="16" x14ac:dyDescent="0.2">
      <c r="B6197" s="57"/>
      <c r="C6197" s="56"/>
      <c r="D6197" s="56"/>
      <c r="E6197" s="56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ht="16" x14ac:dyDescent="0.2">
      <c r="B6198" s="57"/>
      <c r="C6198" s="56"/>
      <c r="D6198" s="56"/>
      <c r="E6198" s="56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ht="16" x14ac:dyDescent="0.2">
      <c r="B6199" s="57"/>
      <c r="C6199" s="56"/>
      <c r="D6199" s="56"/>
      <c r="E6199" s="56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ht="16" x14ac:dyDescent="0.2">
      <c r="B6200" s="57"/>
      <c r="C6200" s="56"/>
      <c r="D6200" s="56"/>
      <c r="E6200" s="56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ht="16" x14ac:dyDescent="0.2">
      <c r="B6201" s="57"/>
      <c r="C6201" s="56"/>
      <c r="D6201" s="56"/>
      <c r="E6201" s="56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ht="16" x14ac:dyDescent="0.2">
      <c r="B6202" s="57"/>
      <c r="C6202" s="56"/>
      <c r="D6202" s="56"/>
      <c r="E6202" s="56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ht="16" x14ac:dyDescent="0.2">
      <c r="B6203" s="57"/>
      <c r="C6203" s="56"/>
      <c r="D6203" s="56"/>
      <c r="E6203" s="56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ht="16" x14ac:dyDescent="0.2">
      <c r="B6204" s="57"/>
      <c r="C6204" s="56"/>
      <c r="D6204" s="56"/>
      <c r="E6204" s="56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ht="16" x14ac:dyDescent="0.2">
      <c r="B6205" s="57"/>
      <c r="C6205" s="56"/>
      <c r="D6205" s="56"/>
      <c r="E6205" s="56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ht="16" x14ac:dyDescent="0.2">
      <c r="B6206" s="57"/>
      <c r="C6206" s="56"/>
      <c r="D6206" s="56"/>
      <c r="E6206" s="56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ht="16" x14ac:dyDescent="0.2">
      <c r="B6207" s="57"/>
      <c r="C6207" s="56"/>
      <c r="D6207" s="56"/>
      <c r="E6207" s="56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ht="16" x14ac:dyDescent="0.2">
      <c r="B6208" s="57"/>
      <c r="C6208" s="56"/>
      <c r="D6208" s="56"/>
      <c r="E6208" s="56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ht="16" x14ac:dyDescent="0.2">
      <c r="B6209" s="57"/>
      <c r="C6209" s="56"/>
      <c r="D6209" s="56"/>
      <c r="E6209" s="56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ht="16" x14ac:dyDescent="0.2">
      <c r="B6210" s="57"/>
      <c r="C6210" s="56"/>
      <c r="D6210" s="56"/>
      <c r="E6210" s="56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ht="16" x14ac:dyDescent="0.2">
      <c r="B6211" s="57"/>
      <c r="C6211" s="56"/>
      <c r="D6211" s="56"/>
      <c r="E6211" s="56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ht="16" x14ac:dyDescent="0.2">
      <c r="B6212" s="57"/>
      <c r="C6212" s="56"/>
      <c r="D6212" s="56"/>
      <c r="E6212" s="56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ht="16" x14ac:dyDescent="0.2">
      <c r="B6213" s="57"/>
      <c r="C6213" s="56"/>
      <c r="D6213" s="56"/>
      <c r="E6213" s="56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ht="16" x14ac:dyDescent="0.2">
      <c r="B6214" s="57"/>
      <c r="C6214" s="56"/>
      <c r="D6214" s="56"/>
      <c r="E6214" s="56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ht="16" x14ac:dyDescent="0.2">
      <c r="B6215" s="57"/>
      <c r="C6215" s="56"/>
      <c r="D6215" s="56"/>
      <c r="E6215" s="56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ht="16" x14ac:dyDescent="0.2">
      <c r="B6216" s="57"/>
      <c r="C6216" s="56"/>
      <c r="D6216" s="56"/>
      <c r="E6216" s="56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ht="16" x14ac:dyDescent="0.2">
      <c r="B6217" s="57"/>
      <c r="C6217" s="56"/>
      <c r="D6217" s="56"/>
      <c r="E6217" s="56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ht="16" x14ac:dyDescent="0.2">
      <c r="B6218" s="57"/>
      <c r="C6218" s="56"/>
      <c r="D6218" s="56"/>
      <c r="E6218" s="56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ht="16" x14ac:dyDescent="0.2">
      <c r="B6219" s="57"/>
      <c r="C6219" s="56"/>
      <c r="D6219" s="56"/>
      <c r="E6219" s="56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ht="16" x14ac:dyDescent="0.2">
      <c r="B6220" s="57"/>
      <c r="C6220" s="56"/>
      <c r="D6220" s="56"/>
      <c r="E6220" s="56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ht="16" x14ac:dyDescent="0.2">
      <c r="B6221" s="57"/>
      <c r="C6221" s="56"/>
      <c r="D6221" s="56"/>
      <c r="E6221" s="56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ht="16" x14ac:dyDescent="0.2">
      <c r="B6222" s="57"/>
      <c r="C6222" s="56"/>
      <c r="D6222" s="56"/>
      <c r="E6222" s="56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ht="16" x14ac:dyDescent="0.2">
      <c r="B6223" s="57"/>
      <c r="C6223" s="56"/>
      <c r="D6223" s="56"/>
      <c r="E6223" s="56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ht="16" x14ac:dyDescent="0.2">
      <c r="B6224" s="57"/>
      <c r="C6224" s="56"/>
      <c r="D6224" s="56"/>
      <c r="E6224" s="56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ht="16" x14ac:dyDescent="0.2">
      <c r="B6225" s="57"/>
      <c r="C6225" s="56"/>
      <c r="D6225" s="56"/>
      <c r="E6225" s="56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ht="16" x14ac:dyDescent="0.2">
      <c r="B6226" s="57"/>
      <c r="C6226" s="56"/>
      <c r="D6226" s="56"/>
      <c r="E6226" s="56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ht="16" x14ac:dyDescent="0.2">
      <c r="B6227" s="57"/>
      <c r="C6227" s="56"/>
      <c r="D6227" s="56"/>
      <c r="E6227" s="56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ht="16" x14ac:dyDescent="0.2">
      <c r="B6228" s="57"/>
      <c r="C6228" s="56"/>
      <c r="D6228" s="56"/>
      <c r="E6228" s="56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ht="16" x14ac:dyDescent="0.2">
      <c r="B6229" s="57"/>
      <c r="C6229" s="56"/>
      <c r="D6229" s="56"/>
      <c r="E6229" s="56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ht="16" x14ac:dyDescent="0.2">
      <c r="B6230" s="57"/>
      <c r="C6230" s="56"/>
      <c r="D6230" s="56"/>
      <c r="E6230" s="56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ht="16" x14ac:dyDescent="0.2">
      <c r="B6231" s="57"/>
      <c r="C6231" s="56"/>
      <c r="D6231" s="56"/>
      <c r="E6231" s="56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ht="16" x14ac:dyDescent="0.2">
      <c r="B6232" s="57"/>
      <c r="C6232" s="56"/>
      <c r="D6232" s="56"/>
      <c r="E6232" s="56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ht="16" x14ac:dyDescent="0.2">
      <c r="B6233" s="57"/>
      <c r="C6233" s="56"/>
      <c r="D6233" s="56"/>
      <c r="E6233" s="56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ht="16" x14ac:dyDescent="0.2">
      <c r="B6234" s="57"/>
      <c r="C6234" s="56"/>
      <c r="D6234" s="56"/>
      <c r="E6234" s="56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ht="16" x14ac:dyDescent="0.2">
      <c r="B6235" s="57"/>
      <c r="C6235" s="56"/>
      <c r="D6235" s="56"/>
      <c r="E6235" s="56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ht="16" x14ac:dyDescent="0.2">
      <c r="B6236" s="57"/>
      <c r="C6236" s="56"/>
      <c r="D6236" s="56"/>
      <c r="E6236" s="56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ht="16" x14ac:dyDescent="0.2">
      <c r="B6237" s="57"/>
      <c r="C6237" s="56"/>
      <c r="D6237" s="56"/>
      <c r="E6237" s="56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ht="16" x14ac:dyDescent="0.2">
      <c r="B6238" s="57"/>
      <c r="C6238" s="56"/>
      <c r="D6238" s="56"/>
      <c r="E6238" s="56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ht="16" x14ac:dyDescent="0.2">
      <c r="B6239" s="57"/>
      <c r="C6239" s="56"/>
      <c r="D6239" s="56"/>
      <c r="E6239" s="56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ht="16" x14ac:dyDescent="0.2">
      <c r="B6240" s="57"/>
      <c r="C6240" s="56"/>
      <c r="D6240" s="56"/>
      <c r="E6240" s="56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ht="16" x14ac:dyDescent="0.2">
      <c r="B6241" s="57"/>
      <c r="C6241" s="56"/>
      <c r="D6241" s="56"/>
      <c r="E6241" s="56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ht="16" x14ac:dyDescent="0.2">
      <c r="B6242" s="57"/>
      <c r="C6242" s="56"/>
      <c r="D6242" s="56"/>
      <c r="E6242" s="56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ht="16" x14ac:dyDescent="0.2">
      <c r="B6243" s="57"/>
      <c r="C6243" s="56"/>
      <c r="D6243" s="56"/>
      <c r="E6243" s="56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ht="16" x14ac:dyDescent="0.2">
      <c r="B6244" s="57"/>
      <c r="C6244" s="56"/>
      <c r="D6244" s="56"/>
      <c r="E6244" s="56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ht="16" x14ac:dyDescent="0.2">
      <c r="B6245" s="57"/>
      <c r="C6245" s="56"/>
      <c r="D6245" s="56"/>
      <c r="E6245" s="56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ht="16" x14ac:dyDescent="0.2">
      <c r="B6246" s="57"/>
      <c r="C6246" s="56"/>
      <c r="D6246" s="56"/>
      <c r="E6246" s="56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ht="16" x14ac:dyDescent="0.2">
      <c r="B6247" s="57"/>
      <c r="C6247" s="56"/>
      <c r="D6247" s="56"/>
      <c r="E6247" s="56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ht="16" x14ac:dyDescent="0.2">
      <c r="B6248" s="57"/>
      <c r="C6248" s="56"/>
      <c r="D6248" s="56"/>
      <c r="E6248" s="56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ht="16" x14ac:dyDescent="0.2">
      <c r="B6249" s="57"/>
      <c r="C6249" s="56"/>
      <c r="D6249" s="56"/>
      <c r="E6249" s="56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ht="16" x14ac:dyDescent="0.2">
      <c r="B6250" s="57"/>
      <c r="C6250" s="56"/>
      <c r="D6250" s="56"/>
      <c r="E6250" s="56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ht="16" x14ac:dyDescent="0.2">
      <c r="B6251" s="57"/>
      <c r="C6251" s="56"/>
      <c r="D6251" s="56"/>
      <c r="E6251" s="56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ht="16" x14ac:dyDescent="0.2">
      <c r="B6252" s="57"/>
      <c r="C6252" s="56"/>
      <c r="D6252" s="56"/>
      <c r="E6252" s="56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ht="16" x14ac:dyDescent="0.2">
      <c r="B6253" s="57"/>
      <c r="C6253" s="56"/>
      <c r="D6253" s="56"/>
      <c r="E6253" s="56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ht="16" x14ac:dyDescent="0.2">
      <c r="B6254" s="57"/>
      <c r="C6254" s="56"/>
      <c r="D6254" s="56"/>
      <c r="E6254" s="56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ht="16" x14ac:dyDescent="0.2">
      <c r="B6255" s="57"/>
      <c r="C6255" s="56"/>
      <c r="D6255" s="56"/>
      <c r="E6255" s="56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ht="16" x14ac:dyDescent="0.2">
      <c r="B6256" s="57"/>
      <c r="C6256" s="56"/>
      <c r="D6256" s="56"/>
      <c r="E6256" s="56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ht="16" x14ac:dyDescent="0.2">
      <c r="B6257" s="57"/>
      <c r="C6257" s="56"/>
      <c r="D6257" s="56"/>
      <c r="E6257" s="56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ht="16" x14ac:dyDescent="0.2">
      <c r="B6258" s="57"/>
      <c r="C6258" s="56"/>
      <c r="D6258" s="56"/>
      <c r="E6258" s="56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ht="16" x14ac:dyDescent="0.2">
      <c r="B6259" s="57"/>
      <c r="C6259" s="56"/>
      <c r="D6259" s="56"/>
      <c r="E6259" s="56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ht="16" x14ac:dyDescent="0.2">
      <c r="B6260" s="57"/>
      <c r="C6260" s="56"/>
      <c r="D6260" s="56"/>
      <c r="E6260" s="56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ht="16" x14ac:dyDescent="0.2">
      <c r="B6261" s="57"/>
      <c r="C6261" s="56"/>
      <c r="D6261" s="56"/>
      <c r="E6261" s="56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ht="16" x14ac:dyDescent="0.2">
      <c r="B6262" s="57"/>
      <c r="C6262" s="56"/>
      <c r="D6262" s="56"/>
      <c r="E6262" s="56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ht="16" x14ac:dyDescent="0.2">
      <c r="B6263" s="57"/>
      <c r="C6263" s="56"/>
      <c r="D6263" s="56"/>
      <c r="E6263" s="56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ht="16" x14ac:dyDescent="0.2">
      <c r="B6264" s="57"/>
      <c r="C6264" s="56"/>
      <c r="D6264" s="56"/>
      <c r="E6264" s="56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ht="16" x14ac:dyDescent="0.2">
      <c r="B6265" s="57"/>
      <c r="C6265" s="56"/>
      <c r="D6265" s="56"/>
      <c r="E6265" s="56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ht="16" x14ac:dyDescent="0.2">
      <c r="B6266" s="57"/>
      <c r="C6266" s="56"/>
      <c r="D6266" s="56"/>
      <c r="E6266" s="56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ht="16" x14ac:dyDescent="0.2">
      <c r="B6267" s="57"/>
      <c r="C6267" s="56"/>
      <c r="D6267" s="56"/>
      <c r="E6267" s="56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ht="16" x14ac:dyDescent="0.2">
      <c r="B6268" s="57"/>
      <c r="C6268" s="56"/>
      <c r="D6268" s="56"/>
      <c r="E6268" s="56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ht="16" x14ac:dyDescent="0.2">
      <c r="B6269" s="57"/>
      <c r="C6269" s="56"/>
      <c r="D6269" s="56"/>
      <c r="E6269" s="56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ht="16" x14ac:dyDescent="0.2">
      <c r="B6270" s="57"/>
      <c r="C6270" s="56"/>
      <c r="D6270" s="56"/>
      <c r="E6270" s="56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ht="16" x14ac:dyDescent="0.2">
      <c r="B6271" s="57"/>
      <c r="C6271" s="56"/>
      <c r="D6271" s="56"/>
      <c r="E6271" s="56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ht="16" x14ac:dyDescent="0.2">
      <c r="B6272" s="57"/>
      <c r="C6272" s="56"/>
      <c r="D6272" s="56"/>
      <c r="E6272" s="56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ht="16" x14ac:dyDescent="0.2">
      <c r="B6273" s="57"/>
      <c r="C6273" s="56"/>
      <c r="D6273" s="56"/>
      <c r="E6273" s="56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ht="16" x14ac:dyDescent="0.2">
      <c r="B6274" s="57"/>
      <c r="C6274" s="56"/>
      <c r="D6274" s="56"/>
      <c r="E6274" s="56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ht="16" x14ac:dyDescent="0.2">
      <c r="B6275" s="57"/>
      <c r="C6275" s="56"/>
      <c r="D6275" s="56"/>
      <c r="E6275" s="56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ht="16" x14ac:dyDescent="0.2">
      <c r="B6276" s="57"/>
      <c r="C6276" s="56"/>
      <c r="D6276" s="56"/>
      <c r="E6276" s="56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ht="16" x14ac:dyDescent="0.2">
      <c r="B6277" s="57"/>
      <c r="C6277" s="56"/>
      <c r="D6277" s="56"/>
      <c r="E6277" s="56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ht="16" x14ac:dyDescent="0.2">
      <c r="B6278" s="57"/>
      <c r="C6278" s="56"/>
      <c r="D6278" s="56"/>
      <c r="E6278" s="56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ht="16" x14ac:dyDescent="0.2">
      <c r="B6279" s="57"/>
      <c r="C6279" s="56"/>
      <c r="D6279" s="56"/>
      <c r="E6279" s="56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ht="16" x14ac:dyDescent="0.2">
      <c r="B6280" s="57"/>
      <c r="C6280" s="56"/>
      <c r="D6280" s="56"/>
      <c r="E6280" s="56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ht="16" x14ac:dyDescent="0.2">
      <c r="B6281" s="57"/>
      <c r="C6281" s="56"/>
      <c r="D6281" s="56"/>
      <c r="E6281" s="56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ht="16" x14ac:dyDescent="0.2">
      <c r="B6282" s="57"/>
      <c r="C6282" s="56"/>
      <c r="D6282" s="56"/>
      <c r="E6282" s="56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ht="16" x14ac:dyDescent="0.2">
      <c r="B6283" s="57"/>
      <c r="C6283" s="56"/>
      <c r="D6283" s="56"/>
      <c r="E6283" s="56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ht="16" x14ac:dyDescent="0.2">
      <c r="B6284" s="57"/>
      <c r="C6284" s="56"/>
      <c r="D6284" s="56"/>
      <c r="E6284" s="56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ht="16" x14ac:dyDescent="0.2">
      <c r="B6285" s="57"/>
      <c r="C6285" s="56"/>
      <c r="D6285" s="56"/>
      <c r="E6285" s="56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ht="16" x14ac:dyDescent="0.2">
      <c r="B6286" s="57"/>
      <c r="C6286" s="56"/>
      <c r="D6286" s="56"/>
      <c r="E6286" s="56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ht="16" x14ac:dyDescent="0.2">
      <c r="B6287" s="57"/>
      <c r="C6287" s="56"/>
      <c r="D6287" s="56"/>
      <c r="E6287" s="56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ht="16" x14ac:dyDescent="0.2">
      <c r="B6288" s="57"/>
      <c r="C6288" s="56"/>
      <c r="D6288" s="56"/>
      <c r="E6288" s="56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ht="16" x14ac:dyDescent="0.2">
      <c r="B6289" s="57"/>
      <c r="C6289" s="56"/>
      <c r="D6289" s="56"/>
      <c r="E6289" s="56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ht="16" x14ac:dyDescent="0.2">
      <c r="B6290" s="57"/>
      <c r="C6290" s="56"/>
      <c r="D6290" s="56"/>
      <c r="E6290" s="56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ht="16" x14ac:dyDescent="0.2">
      <c r="B6291" s="57"/>
      <c r="C6291" s="56"/>
      <c r="D6291" s="56"/>
      <c r="E6291" s="56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ht="16" x14ac:dyDescent="0.2">
      <c r="B6292" s="57"/>
      <c r="C6292" s="56"/>
      <c r="D6292" s="56"/>
      <c r="E6292" s="56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ht="16" x14ac:dyDescent="0.2">
      <c r="B6293" s="57"/>
      <c r="C6293" s="56"/>
      <c r="D6293" s="56"/>
      <c r="E6293" s="56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ht="16" x14ac:dyDescent="0.2">
      <c r="B6294" s="57"/>
      <c r="C6294" s="56"/>
      <c r="D6294" s="56"/>
      <c r="E6294" s="56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ht="16" x14ac:dyDescent="0.2">
      <c r="B6295" s="57"/>
      <c r="C6295" s="56"/>
      <c r="D6295" s="56"/>
      <c r="E6295" s="56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ht="16" x14ac:dyDescent="0.2">
      <c r="B6296" s="57"/>
      <c r="C6296" s="56"/>
      <c r="D6296" s="56"/>
      <c r="E6296" s="56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ht="16" x14ac:dyDescent="0.2">
      <c r="B6297" s="57"/>
      <c r="C6297" s="56"/>
      <c r="D6297" s="56"/>
      <c r="E6297" s="56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ht="16" x14ac:dyDescent="0.2">
      <c r="B6298" s="57"/>
      <c r="C6298" s="56"/>
      <c r="D6298" s="56"/>
      <c r="E6298" s="56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ht="16" x14ac:dyDescent="0.2">
      <c r="B6299" s="57"/>
      <c r="C6299" s="56"/>
      <c r="D6299" s="56"/>
      <c r="E6299" s="56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ht="16" x14ac:dyDescent="0.2">
      <c r="B6300" s="57"/>
      <c r="C6300" s="56"/>
      <c r="D6300" s="56"/>
      <c r="E6300" s="56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ht="16" x14ac:dyDescent="0.2">
      <c r="B6301" s="57"/>
      <c r="C6301" s="56"/>
      <c r="D6301" s="56"/>
      <c r="E6301" s="56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ht="16" x14ac:dyDescent="0.2">
      <c r="B6302" s="57"/>
      <c r="C6302" s="56"/>
      <c r="D6302" s="56"/>
      <c r="E6302" s="56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ht="16" x14ac:dyDescent="0.2">
      <c r="B6303" s="57"/>
      <c r="C6303" s="56"/>
      <c r="D6303" s="56"/>
      <c r="E6303" s="56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ht="16" x14ac:dyDescent="0.2">
      <c r="B6304" s="57"/>
      <c r="C6304" s="56"/>
      <c r="D6304" s="56"/>
      <c r="E6304" s="56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ht="16" x14ac:dyDescent="0.2">
      <c r="B6305" s="57"/>
      <c r="C6305" s="56"/>
      <c r="D6305" s="56"/>
      <c r="E6305" s="56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ht="16" x14ac:dyDescent="0.2">
      <c r="B6306" s="57"/>
      <c r="C6306" s="56"/>
      <c r="D6306" s="56"/>
      <c r="E6306" s="56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ht="16" x14ac:dyDescent="0.2">
      <c r="B6307" s="57"/>
      <c r="C6307" s="56"/>
      <c r="D6307" s="56"/>
      <c r="E6307" s="56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ht="16" x14ac:dyDescent="0.2">
      <c r="B6308" s="57"/>
      <c r="C6308" s="56"/>
      <c r="D6308" s="56"/>
      <c r="E6308" s="56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ht="16" x14ac:dyDescent="0.2">
      <c r="B6309" s="57"/>
      <c r="C6309" s="56"/>
      <c r="D6309" s="56"/>
      <c r="E6309" s="56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ht="16" x14ac:dyDescent="0.2">
      <c r="B6310" s="57"/>
      <c r="C6310" s="56"/>
      <c r="D6310" s="56"/>
      <c r="E6310" s="56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ht="16" x14ac:dyDescent="0.2">
      <c r="B6311" s="57"/>
      <c r="C6311" s="56"/>
      <c r="D6311" s="56"/>
      <c r="E6311" s="56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ht="16" x14ac:dyDescent="0.2">
      <c r="B6312" s="57"/>
      <c r="C6312" s="56"/>
      <c r="D6312" s="56"/>
      <c r="E6312" s="56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ht="16" x14ac:dyDescent="0.2">
      <c r="B6313" s="57"/>
      <c r="C6313" s="56"/>
      <c r="D6313" s="56"/>
      <c r="E6313" s="56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ht="16" x14ac:dyDescent="0.2">
      <c r="B6314" s="57"/>
      <c r="C6314" s="56"/>
      <c r="D6314" s="56"/>
      <c r="E6314" s="56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ht="16" x14ac:dyDescent="0.2">
      <c r="B6315" s="57"/>
      <c r="C6315" s="56"/>
      <c r="D6315" s="56"/>
      <c r="E6315" s="56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ht="16" x14ac:dyDescent="0.2">
      <c r="B6316" s="57"/>
      <c r="C6316" s="56"/>
      <c r="D6316" s="56"/>
      <c r="E6316" s="56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ht="16" x14ac:dyDescent="0.2">
      <c r="B6317" s="57"/>
      <c r="C6317" s="56"/>
      <c r="D6317" s="56"/>
      <c r="E6317" s="56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ht="16" x14ac:dyDescent="0.2">
      <c r="B6318" s="57"/>
      <c r="C6318" s="56"/>
      <c r="D6318" s="56"/>
      <c r="E6318" s="56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ht="16" x14ac:dyDescent="0.2">
      <c r="B6319" s="57"/>
      <c r="C6319" s="56"/>
      <c r="D6319" s="56"/>
      <c r="E6319" s="56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ht="16" x14ac:dyDescent="0.2">
      <c r="B6320" s="57"/>
      <c r="C6320" s="56"/>
      <c r="D6320" s="56"/>
      <c r="E6320" s="56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ht="16" x14ac:dyDescent="0.2">
      <c r="B6321" s="57"/>
      <c r="C6321" s="56"/>
      <c r="D6321" s="56"/>
      <c r="E6321" s="56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ht="16" x14ac:dyDescent="0.2">
      <c r="B6322" s="57"/>
      <c r="C6322" s="56"/>
      <c r="D6322" s="56"/>
      <c r="E6322" s="56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ht="16" x14ac:dyDescent="0.2">
      <c r="B6323" s="57"/>
      <c r="C6323" s="56"/>
      <c r="D6323" s="56"/>
      <c r="E6323" s="56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ht="16" x14ac:dyDescent="0.2">
      <c r="B6324" s="57"/>
      <c r="C6324" s="56"/>
      <c r="D6324" s="56"/>
      <c r="E6324" s="56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ht="16" x14ac:dyDescent="0.2">
      <c r="B6325" s="57"/>
      <c r="C6325" s="56"/>
      <c r="D6325" s="56"/>
      <c r="E6325" s="56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ht="16" x14ac:dyDescent="0.2">
      <c r="B6326" s="57"/>
      <c r="C6326" s="56"/>
      <c r="D6326" s="56"/>
      <c r="E6326" s="56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ht="16" x14ac:dyDescent="0.2">
      <c r="B6327" s="57"/>
      <c r="C6327" s="56"/>
      <c r="D6327" s="56"/>
      <c r="E6327" s="56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ht="16" x14ac:dyDescent="0.2">
      <c r="B6328" s="57"/>
      <c r="C6328" s="56"/>
      <c r="D6328" s="56"/>
      <c r="E6328" s="56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ht="16" x14ac:dyDescent="0.2">
      <c r="B6329" s="57"/>
      <c r="C6329" s="56"/>
      <c r="D6329" s="56"/>
      <c r="E6329" s="56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ht="16" x14ac:dyDescent="0.2">
      <c r="B6330" s="57"/>
      <c r="C6330" s="56"/>
      <c r="D6330" s="56"/>
      <c r="E6330" s="56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ht="16" x14ac:dyDescent="0.2">
      <c r="B6331" s="57"/>
      <c r="C6331" s="56"/>
      <c r="D6331" s="56"/>
      <c r="E6331" s="56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ht="16" x14ac:dyDescent="0.2">
      <c r="B6332" s="57"/>
      <c r="C6332" s="56"/>
      <c r="D6332" s="56"/>
      <c r="E6332" s="56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ht="16" x14ac:dyDescent="0.2">
      <c r="B6333" s="57"/>
      <c r="C6333" s="56"/>
      <c r="D6333" s="56"/>
      <c r="E6333" s="56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ht="16" x14ac:dyDescent="0.2">
      <c r="B6334" s="57"/>
      <c r="C6334" s="56"/>
      <c r="D6334" s="56"/>
      <c r="E6334" s="56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ht="16" x14ac:dyDescent="0.2">
      <c r="B6335" s="57"/>
      <c r="C6335" s="56"/>
      <c r="D6335" s="56"/>
      <c r="E6335" s="56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ht="16" x14ac:dyDescent="0.2">
      <c r="B6336" s="57"/>
      <c r="C6336" s="56"/>
      <c r="D6336" s="56"/>
      <c r="E6336" s="56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ht="16" x14ac:dyDescent="0.2">
      <c r="B6337" s="57"/>
      <c r="C6337" s="56"/>
      <c r="D6337" s="56"/>
      <c r="E6337" s="56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ht="16" x14ac:dyDescent="0.2">
      <c r="B6338" s="57"/>
      <c r="C6338" s="56"/>
      <c r="D6338" s="56"/>
      <c r="E6338" s="56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ht="16" x14ac:dyDescent="0.2">
      <c r="B6339" s="57"/>
      <c r="C6339" s="56"/>
      <c r="D6339" s="56"/>
      <c r="E6339" s="56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ht="16" x14ac:dyDescent="0.2">
      <c r="B6340" s="57"/>
      <c r="C6340" s="56"/>
      <c r="D6340" s="56"/>
      <c r="E6340" s="56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ht="16" x14ac:dyDescent="0.2">
      <c r="B6341" s="57"/>
      <c r="C6341" s="56"/>
      <c r="D6341" s="56"/>
      <c r="E6341" s="56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ht="16" x14ac:dyDescent="0.2">
      <c r="B6342" s="57"/>
      <c r="C6342" s="56"/>
      <c r="D6342" s="56"/>
      <c r="E6342" s="56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ht="16" x14ac:dyDescent="0.2">
      <c r="B6343" s="57"/>
      <c r="C6343" s="56"/>
      <c r="D6343" s="56"/>
      <c r="E6343" s="56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ht="16" x14ac:dyDescent="0.2">
      <c r="B6344" s="57"/>
      <c r="C6344" s="56"/>
      <c r="D6344" s="56"/>
      <c r="E6344" s="56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ht="16" x14ac:dyDescent="0.2">
      <c r="B6345" s="57"/>
      <c r="C6345" s="56"/>
      <c r="D6345" s="56"/>
      <c r="E6345" s="56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ht="16" x14ac:dyDescent="0.2">
      <c r="B6346" s="57"/>
      <c r="C6346" s="56"/>
      <c r="D6346" s="56"/>
      <c r="E6346" s="56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ht="16" x14ac:dyDescent="0.2">
      <c r="B6347" s="57"/>
      <c r="C6347" s="56"/>
      <c r="D6347" s="56"/>
      <c r="E6347" s="56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ht="16" x14ac:dyDescent="0.2">
      <c r="B6348" s="57"/>
      <c r="C6348" s="56"/>
      <c r="D6348" s="56"/>
      <c r="E6348" s="56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ht="16" x14ac:dyDescent="0.2">
      <c r="B6349" s="57"/>
      <c r="C6349" s="56"/>
      <c r="D6349" s="56"/>
      <c r="E6349" s="56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ht="16" x14ac:dyDescent="0.2">
      <c r="B6350" s="57"/>
      <c r="C6350" s="56"/>
      <c r="D6350" s="56"/>
      <c r="E6350" s="56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ht="16" x14ac:dyDescent="0.2">
      <c r="B6351" s="57"/>
      <c r="C6351" s="56"/>
      <c r="D6351" s="56"/>
      <c r="E6351" s="56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ht="16" x14ac:dyDescent="0.2">
      <c r="B6352" s="57"/>
      <c r="C6352" s="56"/>
      <c r="D6352" s="56"/>
      <c r="E6352" s="56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ht="16" x14ac:dyDescent="0.2">
      <c r="B6353" s="57"/>
      <c r="C6353" s="56"/>
      <c r="D6353" s="56"/>
      <c r="E6353" s="56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ht="16" x14ac:dyDescent="0.2">
      <c r="B6354" s="57"/>
      <c r="C6354" s="56"/>
      <c r="D6354" s="56"/>
      <c r="E6354" s="56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ht="16" x14ac:dyDescent="0.2">
      <c r="B6355" s="57"/>
      <c r="C6355" s="56"/>
      <c r="D6355" s="56"/>
      <c r="E6355" s="56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ht="16" x14ac:dyDescent="0.2">
      <c r="B6356" s="57"/>
      <c r="C6356" s="56"/>
      <c r="D6356" s="56"/>
      <c r="E6356" s="56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ht="16" x14ac:dyDescent="0.2">
      <c r="B6357" s="57"/>
      <c r="C6357" s="56"/>
      <c r="D6357" s="56"/>
      <c r="E6357" s="56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ht="16" x14ac:dyDescent="0.2">
      <c r="B6358" s="57"/>
      <c r="C6358" s="56"/>
      <c r="D6358" s="56"/>
      <c r="E6358" s="56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ht="16" x14ac:dyDescent="0.2">
      <c r="B6359" s="57"/>
      <c r="C6359" s="56"/>
      <c r="D6359" s="56"/>
      <c r="E6359" s="56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ht="16" x14ac:dyDescent="0.2">
      <c r="B6360" s="57"/>
      <c r="C6360" s="56"/>
      <c r="D6360" s="56"/>
      <c r="E6360" s="56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ht="16" x14ac:dyDescent="0.2">
      <c r="B6361" s="57"/>
      <c r="C6361" s="56"/>
      <c r="D6361" s="56"/>
      <c r="E6361" s="56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ht="16" x14ac:dyDescent="0.2">
      <c r="B6362" s="57"/>
      <c r="C6362" s="56"/>
      <c r="D6362" s="56"/>
      <c r="E6362" s="56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ht="16" x14ac:dyDescent="0.2">
      <c r="B6363" s="57"/>
      <c r="C6363" s="56"/>
      <c r="D6363" s="56"/>
      <c r="E6363" s="56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ht="16" x14ac:dyDescent="0.2">
      <c r="B6364" s="57"/>
      <c r="C6364" s="56"/>
      <c r="D6364" s="56"/>
      <c r="E6364" s="56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ht="16" x14ac:dyDescent="0.2">
      <c r="B6365" s="57"/>
      <c r="C6365" s="56"/>
      <c r="D6365" s="56"/>
      <c r="E6365" s="56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ht="16" x14ac:dyDescent="0.2">
      <c r="B6366" s="57"/>
      <c r="C6366" s="56"/>
      <c r="D6366" s="56"/>
      <c r="E6366" s="56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ht="16" x14ac:dyDescent="0.2">
      <c r="B6367" s="57"/>
      <c r="C6367" s="56"/>
      <c r="D6367" s="56"/>
      <c r="E6367" s="56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ht="16" x14ac:dyDescent="0.2">
      <c r="B6368" s="57"/>
      <c r="C6368" s="56"/>
      <c r="D6368" s="56"/>
      <c r="E6368" s="56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ht="16" x14ac:dyDescent="0.2">
      <c r="B6369" s="57"/>
      <c r="C6369" s="56"/>
      <c r="D6369" s="56"/>
      <c r="E6369" s="56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ht="16" x14ac:dyDescent="0.2">
      <c r="B6370" s="57"/>
      <c r="C6370" s="56"/>
      <c r="D6370" s="56"/>
      <c r="E6370" s="56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ht="16" x14ac:dyDescent="0.2">
      <c r="B6371" s="57"/>
      <c r="C6371" s="56"/>
      <c r="D6371" s="56"/>
      <c r="E6371" s="56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ht="16" x14ac:dyDescent="0.2">
      <c r="B6372" s="57"/>
      <c r="C6372" s="56"/>
      <c r="D6372" s="56"/>
      <c r="E6372" s="56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ht="16" x14ac:dyDescent="0.2">
      <c r="B6373" s="57"/>
      <c r="C6373" s="56"/>
      <c r="D6373" s="56"/>
      <c r="E6373" s="56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ht="16" x14ac:dyDescent="0.2">
      <c r="B6374" s="57"/>
      <c r="C6374" s="56"/>
      <c r="D6374" s="56"/>
      <c r="E6374" s="56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ht="16" x14ac:dyDescent="0.2">
      <c r="B6375" s="57"/>
      <c r="C6375" s="56"/>
      <c r="D6375" s="56"/>
      <c r="E6375" s="56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ht="16" x14ac:dyDescent="0.2">
      <c r="B6376" s="57"/>
      <c r="C6376" s="56"/>
      <c r="D6376" s="56"/>
      <c r="E6376" s="56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ht="16" x14ac:dyDescent="0.2">
      <c r="B6377" s="57"/>
      <c r="C6377" s="56"/>
      <c r="D6377" s="56"/>
      <c r="E6377" s="56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ht="16" x14ac:dyDescent="0.2">
      <c r="B6378" s="57"/>
      <c r="C6378" s="56"/>
      <c r="D6378" s="56"/>
      <c r="E6378" s="56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ht="16" x14ac:dyDescent="0.2">
      <c r="B6379" s="57"/>
      <c r="C6379" s="56"/>
      <c r="D6379" s="56"/>
      <c r="E6379" s="56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ht="16" x14ac:dyDescent="0.2">
      <c r="B6380" s="57"/>
      <c r="C6380" s="56"/>
      <c r="D6380" s="56"/>
      <c r="E6380" s="56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ht="16" x14ac:dyDescent="0.2">
      <c r="B6381" s="57"/>
      <c r="C6381" s="56"/>
      <c r="D6381" s="56"/>
      <c r="E6381" s="56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ht="16" x14ac:dyDescent="0.2">
      <c r="B6382" s="57"/>
      <c r="C6382" s="56"/>
      <c r="D6382" s="56"/>
      <c r="E6382" s="56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ht="16" x14ac:dyDescent="0.2">
      <c r="B6383" s="57"/>
      <c r="C6383" s="56"/>
      <c r="D6383" s="56"/>
      <c r="E6383" s="56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ht="16" x14ac:dyDescent="0.2">
      <c r="B6384" s="57"/>
      <c r="C6384" s="56"/>
      <c r="D6384" s="56"/>
      <c r="E6384" s="56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ht="16" x14ac:dyDescent="0.2">
      <c r="B6385" s="57"/>
      <c r="C6385" s="56"/>
      <c r="D6385" s="56"/>
      <c r="E6385" s="56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ht="16" x14ac:dyDescent="0.2">
      <c r="B6386" s="57"/>
      <c r="C6386" s="56"/>
      <c r="D6386" s="56"/>
      <c r="E6386" s="56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ht="16" x14ac:dyDescent="0.2">
      <c r="B6387" s="57"/>
      <c r="C6387" s="56"/>
      <c r="D6387" s="56"/>
      <c r="E6387" s="56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ht="16" x14ac:dyDescent="0.2">
      <c r="B6388" s="57"/>
      <c r="C6388" s="56"/>
      <c r="D6388" s="56"/>
      <c r="E6388" s="56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ht="16" x14ac:dyDescent="0.2">
      <c r="B6389" s="57"/>
      <c r="C6389" s="56"/>
      <c r="D6389" s="56"/>
      <c r="E6389" s="56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ht="16" x14ac:dyDescent="0.2">
      <c r="B6390" s="57"/>
      <c r="C6390" s="56"/>
      <c r="D6390" s="56"/>
      <c r="E6390" s="56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ht="16" x14ac:dyDescent="0.2">
      <c r="B6391" s="57"/>
      <c r="C6391" s="56"/>
      <c r="D6391" s="56"/>
      <c r="E6391" s="56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ht="16" x14ac:dyDescent="0.2">
      <c r="B6392" s="57"/>
      <c r="C6392" s="56"/>
      <c r="D6392" s="56"/>
      <c r="E6392" s="56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ht="16" x14ac:dyDescent="0.2">
      <c r="B6393" s="57"/>
      <c r="C6393" s="56"/>
      <c r="D6393" s="56"/>
      <c r="E6393" s="56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ht="16" x14ac:dyDescent="0.2">
      <c r="B6394" s="57"/>
      <c r="C6394" s="56"/>
      <c r="D6394" s="56"/>
      <c r="E6394" s="56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ht="16" x14ac:dyDescent="0.2">
      <c r="B6395" s="57"/>
      <c r="C6395" s="56"/>
      <c r="D6395" s="56"/>
      <c r="E6395" s="56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ht="16" x14ac:dyDescent="0.2">
      <c r="B6396" s="57"/>
      <c r="C6396" s="56"/>
      <c r="D6396" s="56"/>
      <c r="E6396" s="56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ht="16" x14ac:dyDescent="0.2">
      <c r="B6397" s="57"/>
      <c r="C6397" s="56"/>
      <c r="D6397" s="56"/>
      <c r="E6397" s="56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ht="16" x14ac:dyDescent="0.2">
      <c r="B6398" s="57"/>
      <c r="C6398" s="56"/>
      <c r="D6398" s="56"/>
      <c r="E6398" s="56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ht="16" x14ac:dyDescent="0.2">
      <c r="B6399" s="57"/>
      <c r="C6399" s="56"/>
      <c r="D6399" s="56"/>
      <c r="E6399" s="56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ht="16" x14ac:dyDescent="0.2">
      <c r="B6400" s="57"/>
      <c r="C6400" s="56"/>
      <c r="D6400" s="56"/>
      <c r="E6400" s="56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ht="16" x14ac:dyDescent="0.2">
      <c r="B6401" s="57"/>
      <c r="C6401" s="56"/>
      <c r="D6401" s="56"/>
      <c r="E6401" s="56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ht="16" x14ac:dyDescent="0.2">
      <c r="B6402" s="57"/>
      <c r="C6402" s="56"/>
      <c r="D6402" s="56"/>
      <c r="E6402" s="56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ht="16" x14ac:dyDescent="0.2">
      <c r="B6403" s="57"/>
      <c r="C6403" s="56"/>
      <c r="D6403" s="56"/>
      <c r="E6403" s="56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ht="16" x14ac:dyDescent="0.2">
      <c r="B6404" s="57"/>
      <c r="C6404" s="56"/>
      <c r="D6404" s="56"/>
      <c r="E6404" s="56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ht="16" x14ac:dyDescent="0.2">
      <c r="B6405" s="57"/>
      <c r="C6405" s="56"/>
      <c r="D6405" s="56"/>
      <c r="E6405" s="56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ht="16" x14ac:dyDescent="0.2">
      <c r="B6406" s="57"/>
      <c r="C6406" s="56"/>
      <c r="D6406" s="56"/>
      <c r="E6406" s="56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ht="16" x14ac:dyDescent="0.2">
      <c r="B6407" s="57"/>
      <c r="C6407" s="56"/>
      <c r="D6407" s="56"/>
      <c r="E6407" s="56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ht="16" x14ac:dyDescent="0.2">
      <c r="B6408" s="57"/>
      <c r="C6408" s="56"/>
      <c r="D6408" s="56"/>
      <c r="E6408" s="56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ht="16" x14ac:dyDescent="0.2">
      <c r="B6409" s="57"/>
      <c r="C6409" s="56"/>
      <c r="D6409" s="56"/>
      <c r="E6409" s="56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ht="16" x14ac:dyDescent="0.2">
      <c r="B6410" s="57"/>
      <c r="C6410" s="56"/>
      <c r="D6410" s="56"/>
      <c r="E6410" s="56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ht="16" x14ac:dyDescent="0.2">
      <c r="B6411" s="57"/>
      <c r="C6411" s="56"/>
      <c r="D6411" s="56"/>
      <c r="E6411" s="56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ht="16" x14ac:dyDescent="0.2">
      <c r="B6412" s="57"/>
      <c r="C6412" s="56"/>
      <c r="D6412" s="56"/>
      <c r="E6412" s="56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ht="16" x14ac:dyDescent="0.2">
      <c r="B6413" s="57"/>
      <c r="C6413" s="56"/>
      <c r="D6413" s="56"/>
      <c r="E6413" s="56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ht="16" x14ac:dyDescent="0.2">
      <c r="B6414" s="57"/>
      <c r="C6414" s="56"/>
      <c r="D6414" s="56"/>
      <c r="E6414" s="56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ht="16" x14ac:dyDescent="0.2">
      <c r="B6415" s="57"/>
      <c r="C6415" s="56"/>
      <c r="D6415" s="56"/>
      <c r="E6415" s="56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ht="16" x14ac:dyDescent="0.2">
      <c r="B6416" s="57"/>
      <c r="C6416" s="56"/>
      <c r="D6416" s="56"/>
      <c r="E6416" s="56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ht="16" x14ac:dyDescent="0.2">
      <c r="B6417" s="57"/>
      <c r="C6417" s="56"/>
      <c r="D6417" s="56"/>
      <c r="E6417" s="56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ht="16" x14ac:dyDescent="0.2">
      <c r="B6418" s="57"/>
      <c r="C6418" s="56"/>
      <c r="D6418" s="56"/>
      <c r="E6418" s="56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ht="16" x14ac:dyDescent="0.2">
      <c r="B6419" s="57"/>
      <c r="C6419" s="56"/>
      <c r="D6419" s="56"/>
      <c r="E6419" s="56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ht="16" x14ac:dyDescent="0.2">
      <c r="B6420" s="57"/>
      <c r="C6420" s="56"/>
      <c r="D6420" s="56"/>
      <c r="E6420" s="56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ht="16" x14ac:dyDescent="0.2">
      <c r="B6421" s="57"/>
      <c r="C6421" s="56"/>
      <c r="D6421" s="56"/>
      <c r="E6421" s="56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ht="16" x14ac:dyDescent="0.2">
      <c r="B6422" s="57"/>
      <c r="C6422" s="56"/>
      <c r="D6422" s="56"/>
      <c r="E6422" s="56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ht="16" x14ac:dyDescent="0.2">
      <c r="B6423" s="57"/>
      <c r="C6423" s="56"/>
      <c r="D6423" s="56"/>
      <c r="E6423" s="56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ht="16" x14ac:dyDescent="0.2">
      <c r="B6424" s="57"/>
      <c r="C6424" s="56"/>
      <c r="D6424" s="56"/>
      <c r="E6424" s="56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ht="16" x14ac:dyDescent="0.2">
      <c r="B6425" s="57"/>
      <c r="C6425" s="56"/>
      <c r="D6425" s="56"/>
      <c r="E6425" s="56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ht="16" x14ac:dyDescent="0.2">
      <c r="B6426" s="57"/>
      <c r="C6426" s="56"/>
      <c r="D6426" s="56"/>
      <c r="E6426" s="56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ht="16" x14ac:dyDescent="0.2">
      <c r="B6427" s="57"/>
      <c r="C6427" s="56"/>
      <c r="D6427" s="56"/>
      <c r="E6427" s="56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ht="16" x14ac:dyDescent="0.2">
      <c r="B6428" s="57"/>
      <c r="C6428" s="56"/>
      <c r="D6428" s="56"/>
      <c r="E6428" s="56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ht="16" x14ac:dyDescent="0.2">
      <c r="B6429" s="57"/>
      <c r="C6429" s="56"/>
      <c r="D6429" s="56"/>
      <c r="E6429" s="56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ht="16" x14ac:dyDescent="0.2">
      <c r="B6430" s="57"/>
      <c r="C6430" s="56"/>
      <c r="D6430" s="56"/>
      <c r="E6430" s="56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ht="16" x14ac:dyDescent="0.2">
      <c r="B6431" s="57"/>
      <c r="C6431" s="56"/>
      <c r="D6431" s="56"/>
      <c r="E6431" s="56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ht="16" x14ac:dyDescent="0.2">
      <c r="B6432" s="57"/>
      <c r="C6432" s="56"/>
      <c r="D6432" s="56"/>
      <c r="E6432" s="56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ht="16" x14ac:dyDescent="0.2">
      <c r="B6433" s="57"/>
      <c r="C6433" s="56"/>
      <c r="D6433" s="56"/>
      <c r="E6433" s="56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ht="16" x14ac:dyDescent="0.2">
      <c r="B6434" s="57"/>
      <c r="C6434" s="56"/>
      <c r="D6434" s="56"/>
      <c r="E6434" s="56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ht="16" x14ac:dyDescent="0.2">
      <c r="B6435" s="57"/>
      <c r="C6435" s="56"/>
      <c r="D6435" s="56"/>
      <c r="E6435" s="56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ht="16" x14ac:dyDescent="0.2">
      <c r="B6436" s="57"/>
      <c r="C6436" s="56"/>
      <c r="D6436" s="56"/>
      <c r="E6436" s="56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ht="16" x14ac:dyDescent="0.2">
      <c r="B6437" s="57"/>
      <c r="C6437" s="56"/>
      <c r="D6437" s="56"/>
      <c r="E6437" s="56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ht="16" x14ac:dyDescent="0.2">
      <c r="B6438" s="57"/>
      <c r="C6438" s="56"/>
      <c r="D6438" s="56"/>
      <c r="E6438" s="56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ht="16" x14ac:dyDescent="0.2">
      <c r="B6439" s="57"/>
      <c r="C6439" s="56"/>
      <c r="D6439" s="56"/>
      <c r="E6439" s="56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ht="16" x14ac:dyDescent="0.2">
      <c r="B6440" s="57"/>
      <c r="C6440" s="56"/>
      <c r="D6440" s="56"/>
      <c r="E6440" s="56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ht="16" x14ac:dyDescent="0.2">
      <c r="B6441" s="57"/>
      <c r="C6441" s="56"/>
      <c r="D6441" s="56"/>
      <c r="E6441" s="56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ht="16" x14ac:dyDescent="0.2">
      <c r="B6442" s="57"/>
      <c r="C6442" s="56"/>
      <c r="D6442" s="56"/>
      <c r="E6442" s="56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ht="16" x14ac:dyDescent="0.2">
      <c r="B6443" s="57"/>
      <c r="C6443" s="56"/>
      <c r="D6443" s="56"/>
      <c r="E6443" s="56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ht="16" x14ac:dyDescent="0.2">
      <c r="B6444" s="57"/>
      <c r="C6444" s="56"/>
      <c r="D6444" s="56"/>
      <c r="E6444" s="56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ht="16" x14ac:dyDescent="0.2">
      <c r="B6445" s="57"/>
      <c r="C6445" s="56"/>
      <c r="D6445" s="56"/>
      <c r="E6445" s="56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ht="16" x14ac:dyDescent="0.2">
      <c r="B6446" s="57"/>
      <c r="C6446" s="56"/>
      <c r="D6446" s="56"/>
      <c r="E6446" s="56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ht="16" x14ac:dyDescent="0.2">
      <c r="B6447" s="57"/>
      <c r="C6447" s="56"/>
      <c r="D6447" s="56"/>
      <c r="E6447" s="56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ht="16" x14ac:dyDescent="0.2">
      <c r="B6448" s="57"/>
      <c r="C6448" s="56"/>
      <c r="D6448" s="56"/>
      <c r="E6448" s="56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ht="16" x14ac:dyDescent="0.2">
      <c r="B6449" s="57"/>
      <c r="C6449" s="56"/>
      <c r="D6449" s="56"/>
      <c r="E6449" s="56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ht="16" x14ac:dyDescent="0.2">
      <c r="B6450" s="57"/>
      <c r="C6450" s="56"/>
      <c r="D6450" s="56"/>
      <c r="E6450" s="56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ht="16" x14ac:dyDescent="0.2">
      <c r="B6451" s="57"/>
      <c r="C6451" s="56"/>
      <c r="D6451" s="56"/>
      <c r="E6451" s="56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ht="16" x14ac:dyDescent="0.2">
      <c r="B6452" s="57"/>
      <c r="C6452" s="56"/>
      <c r="D6452" s="56"/>
      <c r="E6452" s="56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ht="16" x14ac:dyDescent="0.2">
      <c r="B6453" s="57"/>
      <c r="C6453" s="56"/>
      <c r="D6453" s="56"/>
      <c r="E6453" s="56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ht="16" x14ac:dyDescent="0.2">
      <c r="B6454" s="57"/>
      <c r="C6454" s="56"/>
      <c r="D6454" s="56"/>
      <c r="E6454" s="56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ht="16" x14ac:dyDescent="0.2">
      <c r="B6455" s="57"/>
      <c r="C6455" s="56"/>
      <c r="D6455" s="56"/>
      <c r="E6455" s="56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ht="16" x14ac:dyDescent="0.2">
      <c r="B6456" s="57"/>
      <c r="C6456" s="56"/>
      <c r="D6456" s="56"/>
      <c r="E6456" s="56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ht="16" x14ac:dyDescent="0.2">
      <c r="B6457" s="57"/>
      <c r="C6457" s="56"/>
      <c r="D6457" s="56"/>
      <c r="E6457" s="56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ht="16" x14ac:dyDescent="0.2">
      <c r="B6458" s="57"/>
      <c r="C6458" s="56"/>
      <c r="D6458" s="56"/>
      <c r="E6458" s="56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ht="16" x14ac:dyDescent="0.2">
      <c r="B6459" s="57"/>
      <c r="C6459" s="56"/>
      <c r="D6459" s="56"/>
      <c r="E6459" s="56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ht="16" x14ac:dyDescent="0.2">
      <c r="B6460" s="57"/>
      <c r="C6460" s="56"/>
      <c r="D6460" s="56"/>
      <c r="E6460" s="56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ht="16" x14ac:dyDescent="0.2">
      <c r="B6461" s="57"/>
      <c r="C6461" s="56"/>
      <c r="D6461" s="56"/>
      <c r="E6461" s="56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ht="16" x14ac:dyDescent="0.2">
      <c r="B6462" s="57"/>
      <c r="C6462" s="56"/>
      <c r="D6462" s="56"/>
      <c r="E6462" s="56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ht="16" x14ac:dyDescent="0.2">
      <c r="B6463" s="57"/>
      <c r="C6463" s="56"/>
      <c r="D6463" s="56"/>
      <c r="E6463" s="56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ht="16" x14ac:dyDescent="0.2">
      <c r="B6464" s="57"/>
      <c r="C6464" s="56"/>
      <c r="D6464" s="56"/>
      <c r="E6464" s="56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ht="16" x14ac:dyDescent="0.2">
      <c r="B6465" s="57"/>
      <c r="C6465" s="56"/>
      <c r="D6465" s="56"/>
      <c r="E6465" s="56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ht="16" x14ac:dyDescent="0.2">
      <c r="B6466" s="57"/>
      <c r="C6466" s="56"/>
      <c r="D6466" s="56"/>
      <c r="E6466" s="56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ht="16" x14ac:dyDescent="0.2">
      <c r="B6467" s="57"/>
      <c r="C6467" s="56"/>
      <c r="D6467" s="56"/>
      <c r="E6467" s="56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ht="16" x14ac:dyDescent="0.2">
      <c r="B6468" s="57"/>
      <c r="C6468" s="56"/>
      <c r="D6468" s="56"/>
      <c r="E6468" s="56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ht="16" x14ac:dyDescent="0.2">
      <c r="B6469" s="57"/>
      <c r="C6469" s="56"/>
      <c r="D6469" s="56"/>
      <c r="E6469" s="56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ht="16" x14ac:dyDescent="0.2">
      <c r="B6470" s="57"/>
      <c r="C6470" s="56"/>
      <c r="D6470" s="56"/>
      <c r="E6470" s="56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ht="16" x14ac:dyDescent="0.2">
      <c r="B6471" s="57"/>
      <c r="C6471" s="56"/>
      <c r="D6471" s="56"/>
      <c r="E6471" s="56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ht="16" x14ac:dyDescent="0.2">
      <c r="B6472" s="57"/>
      <c r="C6472" s="56"/>
      <c r="D6472" s="56"/>
      <c r="E6472" s="56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ht="16" x14ac:dyDescent="0.2">
      <c r="B6473" s="57"/>
      <c r="C6473" s="56"/>
      <c r="D6473" s="56"/>
      <c r="E6473" s="56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ht="16" x14ac:dyDescent="0.2">
      <c r="B6474" s="57"/>
      <c r="C6474" s="56"/>
      <c r="D6474" s="56"/>
      <c r="E6474" s="56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ht="16" x14ac:dyDescent="0.2">
      <c r="B6475" s="57"/>
      <c r="C6475" s="56"/>
      <c r="D6475" s="56"/>
      <c r="E6475" s="56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ht="16" x14ac:dyDescent="0.2">
      <c r="B6476" s="57"/>
      <c r="C6476" s="56"/>
      <c r="D6476" s="56"/>
      <c r="E6476" s="56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ht="16" x14ac:dyDescent="0.2">
      <c r="B6477" s="57"/>
      <c r="C6477" s="56"/>
      <c r="D6477" s="56"/>
      <c r="E6477" s="56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ht="16" x14ac:dyDescent="0.2">
      <c r="B6478" s="57"/>
      <c r="C6478" s="56"/>
      <c r="D6478" s="56"/>
      <c r="E6478" s="56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ht="16" x14ac:dyDescent="0.2">
      <c r="B6479" s="57"/>
      <c r="C6479" s="56"/>
      <c r="D6479" s="56"/>
      <c r="E6479" s="56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ht="16" x14ac:dyDescent="0.2">
      <c r="B6480" s="57"/>
      <c r="C6480" s="56"/>
      <c r="D6480" s="56"/>
      <c r="E6480" s="56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ht="16" x14ac:dyDescent="0.2">
      <c r="B6481" s="57"/>
      <c r="C6481" s="56"/>
      <c r="D6481" s="56"/>
      <c r="E6481" s="56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ht="16" x14ac:dyDescent="0.2">
      <c r="B6482" s="57"/>
      <c r="C6482" s="56"/>
      <c r="D6482" s="56"/>
      <c r="E6482" s="56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ht="16" x14ac:dyDescent="0.2">
      <c r="B6483" s="57"/>
      <c r="C6483" s="56"/>
      <c r="D6483" s="56"/>
      <c r="E6483" s="56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ht="16" x14ac:dyDescent="0.2">
      <c r="B6484" s="57"/>
      <c r="C6484" s="56"/>
      <c r="D6484" s="56"/>
      <c r="E6484" s="56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ht="16" x14ac:dyDescent="0.2">
      <c r="B6485" s="57"/>
      <c r="C6485" s="56"/>
      <c r="D6485" s="56"/>
      <c r="E6485" s="56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ht="16" x14ac:dyDescent="0.2">
      <c r="B6486" s="57"/>
      <c r="C6486" s="56"/>
      <c r="D6486" s="56"/>
      <c r="E6486" s="56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ht="16" x14ac:dyDescent="0.2">
      <c r="B6487" s="57"/>
      <c r="C6487" s="56"/>
      <c r="D6487" s="56"/>
      <c r="E6487" s="56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ht="16" x14ac:dyDescent="0.2">
      <c r="B6488" s="57"/>
      <c r="C6488" s="56"/>
      <c r="D6488" s="56"/>
      <c r="E6488" s="56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ht="16" x14ac:dyDescent="0.2">
      <c r="B6489" s="57"/>
      <c r="C6489" s="56"/>
      <c r="D6489" s="56"/>
      <c r="E6489" s="56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ht="16" x14ac:dyDescent="0.2">
      <c r="B6490" s="57"/>
      <c r="C6490" s="56"/>
      <c r="D6490" s="56"/>
      <c r="E6490" s="56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ht="16" x14ac:dyDescent="0.2">
      <c r="B6491" s="57"/>
      <c r="C6491" s="56"/>
      <c r="D6491" s="56"/>
      <c r="E6491" s="56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ht="16" x14ac:dyDescent="0.2">
      <c r="B6492" s="57"/>
      <c r="C6492" s="56"/>
      <c r="D6492" s="56"/>
      <c r="E6492" s="56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ht="16" x14ac:dyDescent="0.2">
      <c r="B6493" s="57"/>
      <c r="C6493" s="56"/>
      <c r="D6493" s="56"/>
      <c r="E6493" s="56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ht="16" x14ac:dyDescent="0.2">
      <c r="B6494" s="57"/>
      <c r="C6494" s="56"/>
      <c r="D6494" s="56"/>
      <c r="E6494" s="56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ht="16" x14ac:dyDescent="0.2">
      <c r="B6495" s="57"/>
      <c r="C6495" s="56"/>
      <c r="D6495" s="56"/>
      <c r="E6495" s="56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ht="16" x14ac:dyDescent="0.2">
      <c r="B6496" s="57"/>
      <c r="C6496" s="56"/>
      <c r="D6496" s="56"/>
      <c r="E6496" s="56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ht="16" x14ac:dyDescent="0.2">
      <c r="B6497" s="57"/>
      <c r="C6497" s="56"/>
      <c r="D6497" s="56"/>
      <c r="E6497" s="56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ht="16" x14ac:dyDescent="0.2">
      <c r="B6498" s="57"/>
      <c r="C6498" s="56"/>
      <c r="D6498" s="56"/>
      <c r="E6498" s="56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ht="16" x14ac:dyDescent="0.2">
      <c r="B6499" s="57"/>
      <c r="C6499" s="56"/>
      <c r="D6499" s="56"/>
      <c r="E6499" s="56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ht="16" x14ac:dyDescent="0.2">
      <c r="B6500" s="57"/>
      <c r="C6500" s="56"/>
      <c r="D6500" s="56"/>
      <c r="E6500" s="56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ht="16" x14ac:dyDescent="0.2">
      <c r="B6501" s="57"/>
      <c r="C6501" s="56"/>
      <c r="D6501" s="56"/>
      <c r="E6501" s="56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ht="16" x14ac:dyDescent="0.2">
      <c r="B6502" s="57"/>
      <c r="C6502" s="56"/>
      <c r="D6502" s="56"/>
      <c r="E6502" s="56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ht="16" x14ac:dyDescent="0.2">
      <c r="B6503" s="57"/>
      <c r="C6503" s="56"/>
      <c r="D6503" s="56"/>
      <c r="E6503" s="56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ht="16" x14ac:dyDescent="0.2">
      <c r="B6504" s="57"/>
      <c r="C6504" s="56"/>
      <c r="D6504" s="56"/>
      <c r="E6504" s="56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ht="16" x14ac:dyDescent="0.2">
      <c r="B6505" s="57"/>
      <c r="C6505" s="56"/>
      <c r="D6505" s="56"/>
      <c r="E6505" s="56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ht="16" x14ac:dyDescent="0.2">
      <c r="B6506" s="57"/>
      <c r="C6506" s="56"/>
      <c r="D6506" s="56"/>
      <c r="E6506" s="56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ht="16" x14ac:dyDescent="0.2">
      <c r="B6507" s="57"/>
      <c r="C6507" s="56"/>
      <c r="D6507" s="56"/>
      <c r="E6507" s="56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ht="16" x14ac:dyDescent="0.2">
      <c r="B6508" s="57"/>
      <c r="C6508" s="56"/>
      <c r="D6508" s="56"/>
      <c r="E6508" s="56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ht="16" x14ac:dyDescent="0.2">
      <c r="B6509" s="57"/>
      <c r="C6509" s="56"/>
      <c r="D6509" s="56"/>
      <c r="E6509" s="56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ht="16" x14ac:dyDescent="0.2">
      <c r="B6510" s="57"/>
      <c r="C6510" s="56"/>
      <c r="D6510" s="56"/>
      <c r="E6510" s="56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ht="16" x14ac:dyDescent="0.2">
      <c r="B6511" s="57"/>
      <c r="C6511" s="56"/>
      <c r="D6511" s="56"/>
      <c r="E6511" s="56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ht="16" x14ac:dyDescent="0.2">
      <c r="B6512" s="57"/>
      <c r="C6512" s="56"/>
      <c r="D6512" s="56"/>
      <c r="E6512" s="56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ht="16" x14ac:dyDescent="0.2">
      <c r="B6513" s="57"/>
      <c r="C6513" s="56"/>
      <c r="D6513" s="56"/>
      <c r="E6513" s="56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ht="16" x14ac:dyDescent="0.2">
      <c r="B6514" s="57"/>
      <c r="C6514" s="56"/>
      <c r="D6514" s="56"/>
      <c r="E6514" s="56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ht="16" x14ac:dyDescent="0.2">
      <c r="B6515" s="57"/>
      <c r="C6515" s="56"/>
      <c r="D6515" s="56"/>
      <c r="E6515" s="56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ht="16" x14ac:dyDescent="0.2">
      <c r="B6516" s="57"/>
      <c r="C6516" s="56"/>
      <c r="D6516" s="56"/>
      <c r="E6516" s="56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ht="16" x14ac:dyDescent="0.2">
      <c r="B6517" s="57"/>
      <c r="C6517" s="56"/>
      <c r="D6517" s="56"/>
      <c r="E6517" s="56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ht="16" x14ac:dyDescent="0.2">
      <c r="B6518" s="57"/>
      <c r="C6518" s="56"/>
      <c r="D6518" s="56"/>
      <c r="E6518" s="56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ht="16" x14ac:dyDescent="0.2">
      <c r="B6519" s="57"/>
      <c r="C6519" s="56"/>
      <c r="D6519" s="56"/>
      <c r="E6519" s="56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ht="16" x14ac:dyDescent="0.2">
      <c r="B6520" s="57"/>
      <c r="C6520" s="56"/>
      <c r="D6520" s="56"/>
      <c r="E6520" s="56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ht="16" x14ac:dyDescent="0.2">
      <c r="B6521" s="57"/>
      <c r="C6521" s="56"/>
      <c r="D6521" s="56"/>
      <c r="E6521" s="56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ht="16" x14ac:dyDescent="0.2">
      <c r="B6522" s="57"/>
      <c r="C6522" s="56"/>
      <c r="D6522" s="56"/>
      <c r="E6522" s="56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ht="16" x14ac:dyDescent="0.2">
      <c r="B6523" s="57"/>
      <c r="C6523" s="56"/>
      <c r="D6523" s="56"/>
      <c r="E6523" s="56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ht="16" x14ac:dyDescent="0.2">
      <c r="B6524" s="57"/>
      <c r="C6524" s="56"/>
      <c r="D6524" s="56"/>
      <c r="E6524" s="56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ht="16" x14ac:dyDescent="0.2">
      <c r="B6525" s="57"/>
      <c r="C6525" s="56"/>
      <c r="D6525" s="56"/>
      <c r="E6525" s="56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ht="16" x14ac:dyDescent="0.2">
      <c r="B6526" s="57"/>
      <c r="C6526" s="56"/>
      <c r="D6526" s="56"/>
      <c r="E6526" s="56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ht="16" x14ac:dyDescent="0.2">
      <c r="B6527" s="57"/>
      <c r="C6527" s="56"/>
      <c r="D6527" s="56"/>
      <c r="E6527" s="56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ht="16" x14ac:dyDescent="0.2">
      <c r="B6528" s="57"/>
      <c r="C6528" s="56"/>
      <c r="D6528" s="56"/>
      <c r="E6528" s="56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ht="16" x14ac:dyDescent="0.2">
      <c r="B6529" s="57"/>
      <c r="C6529" s="56"/>
      <c r="D6529" s="56"/>
      <c r="E6529" s="56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ht="16" x14ac:dyDescent="0.2">
      <c r="B6530" s="57"/>
      <c r="C6530" s="56"/>
      <c r="D6530" s="56"/>
      <c r="E6530" s="56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ht="16" x14ac:dyDescent="0.2">
      <c r="B6531" s="57"/>
      <c r="C6531" s="56"/>
      <c r="D6531" s="56"/>
      <c r="E6531" s="56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ht="16" x14ac:dyDescent="0.2">
      <c r="B6532" s="57"/>
      <c r="C6532" s="56"/>
      <c r="D6532" s="56"/>
      <c r="E6532" s="56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ht="16" x14ac:dyDescent="0.2">
      <c r="B6533" s="57"/>
      <c r="C6533" s="56"/>
      <c r="D6533" s="56"/>
      <c r="E6533" s="56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ht="16" x14ac:dyDescent="0.2">
      <c r="B6534" s="57"/>
      <c r="C6534" s="56"/>
      <c r="D6534" s="56"/>
      <c r="E6534" s="56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ht="16" x14ac:dyDescent="0.2">
      <c r="B6535" s="57"/>
      <c r="C6535" s="56"/>
      <c r="D6535" s="56"/>
      <c r="E6535" s="56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ht="16" x14ac:dyDescent="0.2">
      <c r="B6536" s="57"/>
      <c r="C6536" s="56"/>
      <c r="D6536" s="56"/>
      <c r="E6536" s="56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ht="16" x14ac:dyDescent="0.2">
      <c r="B6537" s="57"/>
      <c r="C6537" s="56"/>
      <c r="D6537" s="56"/>
      <c r="E6537" s="56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ht="16" x14ac:dyDescent="0.2">
      <c r="B6538" s="57"/>
      <c r="C6538" s="56"/>
      <c r="D6538" s="56"/>
      <c r="E6538" s="56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ht="16" x14ac:dyDescent="0.2">
      <c r="B6539" s="57"/>
      <c r="C6539" s="56"/>
      <c r="D6539" s="56"/>
      <c r="E6539" s="56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ht="16" x14ac:dyDescent="0.2">
      <c r="B6540" s="57"/>
      <c r="C6540" s="56"/>
      <c r="D6540" s="56"/>
      <c r="E6540" s="56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ht="16" x14ac:dyDescent="0.2">
      <c r="B6541" s="57"/>
      <c r="C6541" s="56"/>
      <c r="D6541" s="56"/>
      <c r="E6541" s="56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ht="16" x14ac:dyDescent="0.2">
      <c r="B6542" s="57"/>
      <c r="C6542" s="56"/>
      <c r="D6542" s="56"/>
      <c r="E6542" s="56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ht="16" x14ac:dyDescent="0.2">
      <c r="B6543" s="57"/>
      <c r="C6543" s="56"/>
      <c r="D6543" s="56"/>
      <c r="E6543" s="56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ht="16" x14ac:dyDescent="0.2">
      <c r="B6544" s="57"/>
      <c r="C6544" s="56"/>
      <c r="D6544" s="56"/>
      <c r="E6544" s="56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ht="16" x14ac:dyDescent="0.2">
      <c r="B6545" s="57"/>
      <c r="C6545" s="56"/>
      <c r="D6545" s="56"/>
      <c r="E6545" s="56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ht="16" x14ac:dyDescent="0.2">
      <c r="B6546" s="57"/>
      <c r="C6546" s="56"/>
      <c r="D6546" s="56"/>
      <c r="E6546" s="56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ht="16" x14ac:dyDescent="0.2">
      <c r="B6547" s="57"/>
      <c r="C6547" s="56"/>
      <c r="D6547" s="56"/>
      <c r="E6547" s="56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ht="16" x14ac:dyDescent="0.2">
      <c r="B6548" s="57"/>
      <c r="C6548" s="56"/>
      <c r="D6548" s="56"/>
      <c r="E6548" s="56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ht="16" x14ac:dyDescent="0.2">
      <c r="B6549" s="57"/>
      <c r="C6549" s="56"/>
      <c r="D6549" s="56"/>
      <c r="E6549" s="56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ht="16" x14ac:dyDescent="0.2">
      <c r="B6550" s="57"/>
      <c r="C6550" s="56"/>
      <c r="D6550" s="56"/>
      <c r="E6550" s="56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ht="16" x14ac:dyDescent="0.2">
      <c r="B6551" s="57"/>
      <c r="C6551" s="56"/>
      <c r="D6551" s="56"/>
      <c r="E6551" s="56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ht="16" x14ac:dyDescent="0.2">
      <c r="B6552" s="57"/>
      <c r="C6552" s="56"/>
      <c r="D6552" s="56"/>
      <c r="E6552" s="56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ht="16" x14ac:dyDescent="0.2">
      <c r="B6553" s="57"/>
      <c r="C6553" s="56"/>
      <c r="D6553" s="56"/>
      <c r="E6553" s="56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ht="16" x14ac:dyDescent="0.2">
      <c r="B6554" s="57"/>
      <c r="C6554" s="56"/>
      <c r="D6554" s="56"/>
      <c r="E6554" s="56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ht="16" x14ac:dyDescent="0.2">
      <c r="B6555" s="57"/>
      <c r="C6555" s="56"/>
      <c r="D6555" s="56"/>
      <c r="E6555" s="56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ht="16" x14ac:dyDescent="0.2">
      <c r="B6556" s="57"/>
      <c r="C6556" s="56"/>
      <c r="D6556" s="56"/>
      <c r="E6556" s="56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ht="16" x14ac:dyDescent="0.2">
      <c r="B6557" s="57"/>
      <c r="C6557" s="56"/>
      <c r="D6557" s="56"/>
      <c r="E6557" s="56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ht="16" x14ac:dyDescent="0.2">
      <c r="B6558" s="57"/>
      <c r="C6558" s="56"/>
      <c r="D6558" s="56"/>
      <c r="E6558" s="56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ht="16" x14ac:dyDescent="0.2">
      <c r="B6559" s="57"/>
      <c r="C6559" s="56"/>
      <c r="D6559" s="56"/>
      <c r="E6559" s="56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ht="16" x14ac:dyDescent="0.2">
      <c r="B6560" s="57"/>
      <c r="C6560" s="56"/>
      <c r="D6560" s="56"/>
      <c r="E6560" s="56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ht="16" x14ac:dyDescent="0.2">
      <c r="B6561" s="57"/>
      <c r="C6561" s="56"/>
      <c r="D6561" s="56"/>
      <c r="E6561" s="56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ht="16" x14ac:dyDescent="0.2">
      <c r="B6562" s="57"/>
      <c r="C6562" s="56"/>
      <c r="D6562" s="56"/>
      <c r="E6562" s="56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ht="16" x14ac:dyDescent="0.2">
      <c r="B6563" s="57"/>
      <c r="C6563" s="56"/>
      <c r="D6563" s="56"/>
      <c r="E6563" s="56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ht="16" x14ac:dyDescent="0.2">
      <c r="B6564" s="57"/>
      <c r="C6564" s="56"/>
      <c r="D6564" s="56"/>
      <c r="E6564" s="56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ht="16" x14ac:dyDescent="0.2">
      <c r="B6565" s="57"/>
      <c r="C6565" s="56"/>
      <c r="D6565" s="56"/>
      <c r="E6565" s="56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ht="16" x14ac:dyDescent="0.2">
      <c r="B6566" s="57"/>
      <c r="C6566" s="56"/>
      <c r="D6566" s="56"/>
      <c r="E6566" s="56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ht="16" x14ac:dyDescent="0.2">
      <c r="B6567" s="57"/>
      <c r="C6567" s="56"/>
      <c r="D6567" s="56"/>
      <c r="E6567" s="56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ht="16" x14ac:dyDescent="0.2">
      <c r="B6568" s="57"/>
      <c r="C6568" s="56"/>
      <c r="D6568" s="56"/>
      <c r="E6568" s="56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ht="16" x14ac:dyDescent="0.2">
      <c r="B6569" s="57"/>
      <c r="C6569" s="56"/>
      <c r="D6569" s="56"/>
      <c r="E6569" s="56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ht="16" x14ac:dyDescent="0.2">
      <c r="B6570" s="57"/>
      <c r="C6570" s="56"/>
      <c r="D6570" s="56"/>
      <c r="E6570" s="56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ht="16" x14ac:dyDescent="0.2">
      <c r="B6571" s="57"/>
      <c r="C6571" s="56"/>
      <c r="D6571" s="56"/>
      <c r="E6571" s="56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ht="16" x14ac:dyDescent="0.2">
      <c r="B6572" s="57"/>
      <c r="C6572" s="56"/>
      <c r="D6572" s="56"/>
      <c r="E6572" s="56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ht="16" x14ac:dyDescent="0.2">
      <c r="B6573" s="57"/>
      <c r="C6573" s="56"/>
      <c r="D6573" s="56"/>
      <c r="E6573" s="56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ht="16" x14ac:dyDescent="0.2">
      <c r="B6574" s="57"/>
      <c r="C6574" s="56"/>
      <c r="D6574" s="56"/>
      <c r="E6574" s="56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ht="16" x14ac:dyDescent="0.2">
      <c r="B6575" s="57"/>
      <c r="C6575" s="56"/>
      <c r="D6575" s="56"/>
      <c r="E6575" s="56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ht="16" x14ac:dyDescent="0.2">
      <c r="B6576" s="57"/>
      <c r="C6576" s="56"/>
      <c r="D6576" s="56"/>
      <c r="E6576" s="56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ht="16" x14ac:dyDescent="0.2">
      <c r="B6577" s="57"/>
      <c r="C6577" s="56"/>
      <c r="D6577" s="56"/>
      <c r="E6577" s="56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ht="16" x14ac:dyDescent="0.2">
      <c r="B6578" s="57"/>
      <c r="C6578" s="56"/>
      <c r="D6578" s="56"/>
      <c r="E6578" s="56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ht="16" x14ac:dyDescent="0.2">
      <c r="B6579" s="57"/>
      <c r="C6579" s="56"/>
      <c r="D6579" s="56"/>
      <c r="E6579" s="56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ht="16" x14ac:dyDescent="0.2">
      <c r="B6580" s="57"/>
      <c r="C6580" s="56"/>
      <c r="D6580" s="56"/>
      <c r="E6580" s="56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ht="16" x14ac:dyDescent="0.2">
      <c r="B6581" s="57"/>
      <c r="C6581" s="56"/>
      <c r="D6581" s="56"/>
      <c r="E6581" s="56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ht="16" x14ac:dyDescent="0.2">
      <c r="B6582" s="57"/>
      <c r="C6582" s="56"/>
      <c r="D6582" s="56"/>
      <c r="E6582" s="56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ht="16" x14ac:dyDescent="0.2">
      <c r="B6583" s="57"/>
      <c r="C6583" s="56"/>
      <c r="D6583" s="56"/>
      <c r="E6583" s="56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ht="16" x14ac:dyDescent="0.2">
      <c r="B6584" s="57"/>
      <c r="C6584" s="56"/>
      <c r="D6584" s="56"/>
      <c r="E6584" s="56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ht="16" x14ac:dyDescent="0.2">
      <c r="B6585" s="57"/>
      <c r="C6585" s="56"/>
      <c r="D6585" s="56"/>
      <c r="E6585" s="56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ht="16" x14ac:dyDescent="0.2">
      <c r="B6586" s="57"/>
      <c r="C6586" s="56"/>
      <c r="D6586" s="56"/>
      <c r="E6586" s="56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ht="16" x14ac:dyDescent="0.2">
      <c r="B6587" s="57"/>
      <c r="C6587" s="56"/>
      <c r="D6587" s="56"/>
      <c r="E6587" s="56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ht="16" x14ac:dyDescent="0.2">
      <c r="B6588" s="57"/>
      <c r="C6588" s="56"/>
      <c r="D6588" s="56"/>
      <c r="E6588" s="56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ht="16" x14ac:dyDescent="0.2">
      <c r="B6589" s="57"/>
      <c r="C6589" s="56"/>
      <c r="D6589" s="56"/>
      <c r="E6589" s="56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ht="16" x14ac:dyDescent="0.2">
      <c r="B6590" s="57"/>
      <c r="C6590" s="56"/>
      <c r="D6590" s="56"/>
      <c r="E6590" s="56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ht="16" x14ac:dyDescent="0.2">
      <c r="B6591" s="57"/>
      <c r="C6591" s="56"/>
      <c r="D6591" s="56"/>
      <c r="E6591" s="56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ht="16" x14ac:dyDescent="0.2">
      <c r="B6592" s="57"/>
      <c r="C6592" s="56"/>
      <c r="D6592" s="56"/>
      <c r="E6592" s="56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ht="16" x14ac:dyDescent="0.2">
      <c r="B6593" s="57"/>
      <c r="C6593" s="56"/>
      <c r="D6593" s="56"/>
      <c r="E6593" s="56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ht="16" x14ac:dyDescent="0.2">
      <c r="B6594" s="57"/>
      <c r="C6594" s="56"/>
      <c r="D6594" s="56"/>
      <c r="E6594" s="56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ht="16" x14ac:dyDescent="0.2">
      <c r="B6595" s="57"/>
      <c r="C6595" s="56"/>
      <c r="D6595" s="56"/>
      <c r="E6595" s="56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ht="16" x14ac:dyDescent="0.2">
      <c r="B6596" s="57"/>
      <c r="C6596" s="56"/>
      <c r="D6596" s="56"/>
      <c r="E6596" s="56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ht="16" x14ac:dyDescent="0.2">
      <c r="B6597" s="57"/>
      <c r="C6597" s="56"/>
      <c r="D6597" s="56"/>
      <c r="E6597" s="56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ht="16" x14ac:dyDescent="0.2">
      <c r="B6598" s="57"/>
      <c r="C6598" s="56"/>
      <c r="D6598" s="56"/>
      <c r="E6598" s="56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ht="16" x14ac:dyDescent="0.2">
      <c r="B6599" s="57"/>
      <c r="C6599" s="56"/>
      <c r="D6599" s="56"/>
      <c r="E6599" s="56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ht="16" x14ac:dyDescent="0.2">
      <c r="B6600" s="57"/>
      <c r="C6600" s="56"/>
      <c r="D6600" s="56"/>
      <c r="E6600" s="56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ht="16" x14ac:dyDescent="0.2">
      <c r="B6601" s="57"/>
      <c r="C6601" s="56"/>
      <c r="D6601" s="56"/>
      <c r="E6601" s="56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ht="16" x14ac:dyDescent="0.2">
      <c r="B6602" s="57"/>
      <c r="C6602" s="56"/>
      <c r="D6602" s="56"/>
      <c r="E6602" s="56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ht="16" x14ac:dyDescent="0.2">
      <c r="B6603" s="57"/>
      <c r="C6603" s="56"/>
      <c r="D6603" s="56"/>
      <c r="E6603" s="56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ht="16" x14ac:dyDescent="0.2">
      <c r="B6604" s="57"/>
      <c r="C6604" s="56"/>
      <c r="D6604" s="56"/>
      <c r="E6604" s="56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ht="16" x14ac:dyDescent="0.2">
      <c r="B6605" s="57"/>
      <c r="C6605" s="56"/>
      <c r="D6605" s="56"/>
      <c r="E6605" s="56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ht="16" x14ac:dyDescent="0.2">
      <c r="B6606" s="57"/>
      <c r="C6606" s="56"/>
      <c r="D6606" s="56"/>
      <c r="E6606" s="56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ht="16" x14ac:dyDescent="0.2">
      <c r="B6607" s="57"/>
      <c r="C6607" s="56"/>
      <c r="D6607" s="56"/>
      <c r="E6607" s="56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ht="16" x14ac:dyDescent="0.2">
      <c r="B6608" s="57"/>
      <c r="C6608" s="56"/>
      <c r="D6608" s="56"/>
      <c r="E6608" s="56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ht="16" x14ac:dyDescent="0.2">
      <c r="B6609" s="57"/>
      <c r="C6609" s="56"/>
      <c r="D6609" s="56"/>
      <c r="E6609" s="56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ht="16" x14ac:dyDescent="0.2">
      <c r="B6610" s="57"/>
      <c r="C6610" s="56"/>
      <c r="D6610" s="56"/>
      <c r="E6610" s="56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ht="16" x14ac:dyDescent="0.2">
      <c r="B6611" s="57"/>
      <c r="C6611" s="56"/>
      <c r="D6611" s="56"/>
      <c r="E6611" s="56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ht="16" x14ac:dyDescent="0.2">
      <c r="B6612" s="57"/>
      <c r="C6612" s="56"/>
      <c r="D6612" s="56"/>
      <c r="E6612" s="56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ht="16" x14ac:dyDescent="0.2">
      <c r="B6613" s="57"/>
      <c r="C6613" s="56"/>
      <c r="D6613" s="56"/>
      <c r="E6613" s="56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ht="16" x14ac:dyDescent="0.2">
      <c r="B6614" s="57"/>
      <c r="C6614" s="56"/>
      <c r="D6614" s="56"/>
      <c r="E6614" s="56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ht="16" x14ac:dyDescent="0.2">
      <c r="B6615" s="57"/>
      <c r="C6615" s="56"/>
      <c r="D6615" s="56"/>
      <c r="E6615" s="56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ht="16" x14ac:dyDescent="0.2">
      <c r="B6616" s="57"/>
      <c r="C6616" s="56"/>
      <c r="D6616" s="56"/>
      <c r="E6616" s="56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ht="16" x14ac:dyDescent="0.2">
      <c r="B6617" s="57"/>
      <c r="C6617" s="56"/>
      <c r="D6617" s="56"/>
      <c r="E6617" s="56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ht="16" x14ac:dyDescent="0.2">
      <c r="B6618" s="57"/>
      <c r="C6618" s="56"/>
      <c r="D6618" s="56"/>
      <c r="E6618" s="56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ht="16" x14ac:dyDescent="0.2">
      <c r="B6619" s="57"/>
      <c r="C6619" s="56"/>
      <c r="D6619" s="56"/>
      <c r="E6619" s="56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ht="16" x14ac:dyDescent="0.2">
      <c r="B6620" s="57"/>
      <c r="C6620" s="56"/>
      <c r="D6620" s="56"/>
      <c r="E6620" s="56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ht="16" x14ac:dyDescent="0.2">
      <c r="B6621" s="57"/>
      <c r="C6621" s="56"/>
      <c r="D6621" s="56"/>
      <c r="E6621" s="56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ht="16" x14ac:dyDescent="0.2">
      <c r="B6622" s="57"/>
      <c r="C6622" s="56"/>
      <c r="D6622" s="56"/>
      <c r="E6622" s="56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ht="16" x14ac:dyDescent="0.2">
      <c r="B6623" s="57"/>
      <c r="C6623" s="56"/>
      <c r="D6623" s="56"/>
      <c r="E6623" s="56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ht="16" x14ac:dyDescent="0.2">
      <c r="B6624" s="57"/>
      <c r="C6624" s="56"/>
      <c r="D6624" s="56"/>
      <c r="E6624" s="56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ht="16" x14ac:dyDescent="0.2">
      <c r="B6625" s="57"/>
      <c r="C6625" s="56"/>
      <c r="D6625" s="56"/>
      <c r="E6625" s="56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ht="16" x14ac:dyDescent="0.2">
      <c r="B6626" s="57"/>
      <c r="C6626" s="56"/>
      <c r="D6626" s="56"/>
      <c r="E6626" s="56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ht="16" x14ac:dyDescent="0.2">
      <c r="B6627" s="57"/>
      <c r="C6627" s="56"/>
      <c r="D6627" s="56"/>
      <c r="E6627" s="56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ht="16" x14ac:dyDescent="0.2">
      <c r="B6628" s="57"/>
      <c r="C6628" s="56"/>
      <c r="D6628" s="56"/>
      <c r="E6628" s="56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ht="16" x14ac:dyDescent="0.2">
      <c r="B6629" s="57"/>
      <c r="C6629" s="56"/>
      <c r="D6629" s="56"/>
      <c r="E6629" s="56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ht="16" x14ac:dyDescent="0.2">
      <c r="B6630" s="57"/>
      <c r="C6630" s="56"/>
      <c r="D6630" s="56"/>
      <c r="E6630" s="56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ht="16" x14ac:dyDescent="0.2">
      <c r="B6631" s="57"/>
      <c r="C6631" s="56"/>
      <c r="D6631" s="56"/>
      <c r="E6631" s="56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ht="16" x14ac:dyDescent="0.2">
      <c r="B6632" s="57"/>
      <c r="C6632" s="56"/>
      <c r="D6632" s="56"/>
      <c r="E6632" s="56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ht="16" x14ac:dyDescent="0.2">
      <c r="B6633" s="57"/>
      <c r="C6633" s="56"/>
      <c r="D6633" s="56"/>
      <c r="E6633" s="56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ht="16" x14ac:dyDescent="0.2">
      <c r="B6634" s="57"/>
      <c r="C6634" s="56"/>
      <c r="D6634" s="56"/>
      <c r="E6634" s="56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ht="16" x14ac:dyDescent="0.2">
      <c r="B6635" s="57"/>
      <c r="C6635" s="56"/>
      <c r="D6635" s="56"/>
      <c r="E6635" s="56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ht="16" x14ac:dyDescent="0.2">
      <c r="B6636" s="57"/>
      <c r="C6636" s="56"/>
      <c r="D6636" s="56"/>
      <c r="E6636" s="56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ht="16" x14ac:dyDescent="0.2">
      <c r="B6637" s="57"/>
      <c r="C6637" s="56"/>
      <c r="D6637" s="56"/>
      <c r="E6637" s="56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ht="16" x14ac:dyDescent="0.2">
      <c r="B6638" s="57"/>
      <c r="C6638" s="56"/>
      <c r="D6638" s="56"/>
      <c r="E6638" s="56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ht="16" x14ac:dyDescent="0.2">
      <c r="B6639" s="57"/>
      <c r="C6639" s="56"/>
      <c r="D6639" s="56"/>
      <c r="E6639" s="56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ht="16" x14ac:dyDescent="0.2">
      <c r="B6640" s="57"/>
      <c r="C6640" s="56"/>
      <c r="D6640" s="56"/>
      <c r="E6640" s="56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ht="16" x14ac:dyDescent="0.2">
      <c r="B6641" s="57"/>
      <c r="C6641" s="56"/>
      <c r="D6641" s="56"/>
      <c r="E6641" s="56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ht="16" x14ac:dyDescent="0.2">
      <c r="B6642" s="57"/>
      <c r="C6642" s="56"/>
      <c r="D6642" s="56"/>
      <c r="E6642" s="56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ht="16" x14ac:dyDescent="0.2">
      <c r="B6643" s="57"/>
      <c r="C6643" s="56"/>
      <c r="D6643" s="56"/>
      <c r="E6643" s="56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ht="16" x14ac:dyDescent="0.2">
      <c r="B6644" s="57"/>
      <c r="C6644" s="56"/>
      <c r="D6644" s="56"/>
      <c r="E6644" s="56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ht="16" x14ac:dyDescent="0.2">
      <c r="B6645" s="57"/>
      <c r="C6645" s="56"/>
      <c r="D6645" s="56"/>
      <c r="E6645" s="56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ht="16" x14ac:dyDescent="0.2">
      <c r="B6646" s="57"/>
      <c r="C6646" s="56"/>
      <c r="D6646" s="56"/>
      <c r="E6646" s="56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ht="16" x14ac:dyDescent="0.2">
      <c r="B6647" s="57"/>
      <c r="C6647" s="56"/>
      <c r="D6647" s="56"/>
      <c r="E6647" s="56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ht="16" x14ac:dyDescent="0.2">
      <c r="B6648" s="57"/>
      <c r="C6648" s="56"/>
      <c r="D6648" s="56"/>
      <c r="E6648" s="56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ht="16" x14ac:dyDescent="0.2">
      <c r="B6649" s="57"/>
      <c r="C6649" s="56"/>
      <c r="D6649" s="56"/>
      <c r="E6649" s="56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ht="16" x14ac:dyDescent="0.2">
      <c r="B6650" s="57"/>
      <c r="C6650" s="56"/>
      <c r="D6650" s="56"/>
      <c r="E6650" s="56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ht="16" x14ac:dyDescent="0.2">
      <c r="B6651" s="57"/>
      <c r="C6651" s="56"/>
      <c r="D6651" s="56"/>
      <c r="E6651" s="56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ht="16" x14ac:dyDescent="0.2">
      <c r="B6652" s="57"/>
      <c r="C6652" s="56"/>
      <c r="D6652" s="56"/>
      <c r="E6652" s="56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ht="16" x14ac:dyDescent="0.2">
      <c r="B6653" s="57"/>
      <c r="C6653" s="56"/>
      <c r="D6653" s="56"/>
      <c r="E6653" s="56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ht="16" x14ac:dyDescent="0.2">
      <c r="B6654" s="57"/>
      <c r="C6654" s="56"/>
      <c r="D6654" s="56"/>
      <c r="E6654" s="56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ht="16" x14ac:dyDescent="0.2">
      <c r="B6655" s="57"/>
      <c r="C6655" s="56"/>
      <c r="D6655" s="56"/>
      <c r="E6655" s="56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ht="16" x14ac:dyDescent="0.2">
      <c r="B6656" s="57"/>
      <c r="C6656" s="56"/>
      <c r="D6656" s="56"/>
      <c r="E6656" s="56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ht="16" x14ac:dyDescent="0.2">
      <c r="B6657" s="57"/>
      <c r="C6657" s="56"/>
      <c r="D6657" s="56"/>
      <c r="E6657" s="56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ht="16" x14ac:dyDescent="0.2">
      <c r="B6658" s="57"/>
      <c r="C6658" s="56"/>
      <c r="D6658" s="56"/>
      <c r="E6658" s="56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ht="16" x14ac:dyDescent="0.2">
      <c r="B6659" s="57"/>
      <c r="C6659" s="56"/>
      <c r="D6659" s="56"/>
      <c r="E6659" s="56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ht="16" x14ac:dyDescent="0.2">
      <c r="B6660" s="57"/>
      <c r="C6660" s="56"/>
      <c r="D6660" s="56"/>
      <c r="E6660" s="56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ht="16" x14ac:dyDescent="0.2">
      <c r="B6661" s="57"/>
      <c r="C6661" s="56"/>
      <c r="D6661" s="56"/>
      <c r="E6661" s="56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ht="16" x14ac:dyDescent="0.2">
      <c r="B6662" s="57"/>
      <c r="C6662" s="56"/>
      <c r="D6662" s="56"/>
      <c r="E6662" s="56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ht="16" x14ac:dyDescent="0.2">
      <c r="B6663" s="57"/>
      <c r="C6663" s="56"/>
      <c r="D6663" s="56"/>
      <c r="E6663" s="56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ht="16" x14ac:dyDescent="0.2">
      <c r="B6664" s="57"/>
      <c r="C6664" s="56"/>
      <c r="D6664" s="56"/>
      <c r="E6664" s="56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ht="16" x14ac:dyDescent="0.2">
      <c r="B6665" s="57"/>
      <c r="C6665" s="56"/>
      <c r="D6665" s="56"/>
      <c r="E6665" s="56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ht="16" x14ac:dyDescent="0.2">
      <c r="B6666" s="57"/>
      <c r="C6666" s="56"/>
      <c r="D6666" s="56"/>
      <c r="E6666" s="56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ht="16" x14ac:dyDescent="0.2">
      <c r="B6667" s="57"/>
      <c r="C6667" s="56"/>
      <c r="D6667" s="56"/>
      <c r="E6667" s="56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ht="16" x14ac:dyDescent="0.2">
      <c r="B6668" s="57"/>
      <c r="C6668" s="56"/>
      <c r="D6668" s="56"/>
      <c r="E6668" s="56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ht="16" x14ac:dyDescent="0.2">
      <c r="B6669" s="57"/>
      <c r="C6669" s="56"/>
      <c r="D6669" s="56"/>
      <c r="E6669" s="56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ht="16" x14ac:dyDescent="0.2">
      <c r="B6670" s="57"/>
      <c r="C6670" s="56"/>
      <c r="D6670" s="56"/>
      <c r="E6670" s="56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ht="16" x14ac:dyDescent="0.2">
      <c r="B6671" s="57"/>
      <c r="C6671" s="56"/>
      <c r="D6671" s="56"/>
      <c r="E6671" s="56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ht="16" x14ac:dyDescent="0.2">
      <c r="B6672" s="57"/>
      <c r="C6672" s="56"/>
      <c r="D6672" s="56"/>
      <c r="E6672" s="56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ht="16" x14ac:dyDescent="0.2">
      <c r="B6673" s="57"/>
      <c r="C6673" s="56"/>
      <c r="D6673" s="56"/>
      <c r="E6673" s="56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ht="16" x14ac:dyDescent="0.2">
      <c r="B6674" s="57"/>
      <c r="C6674" s="56"/>
      <c r="D6674" s="56"/>
      <c r="E6674" s="56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ht="16" x14ac:dyDescent="0.2">
      <c r="B6675" s="57"/>
      <c r="C6675" s="56"/>
      <c r="D6675" s="56"/>
      <c r="E6675" s="56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ht="16" x14ac:dyDescent="0.2">
      <c r="B6676" s="57"/>
      <c r="C6676" s="56"/>
      <c r="D6676" s="56"/>
      <c r="E6676" s="56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ht="16" x14ac:dyDescent="0.2">
      <c r="B6677" s="57"/>
      <c r="C6677" s="56"/>
      <c r="D6677" s="56"/>
      <c r="E6677" s="56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ht="16" x14ac:dyDescent="0.2">
      <c r="B6678" s="57"/>
      <c r="C6678" s="56"/>
      <c r="D6678" s="56"/>
      <c r="E6678" s="56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ht="16" x14ac:dyDescent="0.2">
      <c r="B6679" s="57"/>
      <c r="C6679" s="56"/>
      <c r="D6679" s="56"/>
      <c r="E6679" s="56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ht="16" x14ac:dyDescent="0.2">
      <c r="B6680" s="57"/>
      <c r="C6680" s="56"/>
      <c r="D6680" s="56"/>
      <c r="E6680" s="56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ht="16" x14ac:dyDescent="0.2">
      <c r="B6681" s="57"/>
      <c r="C6681" s="56"/>
      <c r="D6681" s="56"/>
      <c r="E6681" s="56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ht="16" x14ac:dyDescent="0.2">
      <c r="B6682" s="57"/>
      <c r="C6682" s="56"/>
      <c r="D6682" s="56"/>
      <c r="E6682" s="56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ht="16" x14ac:dyDescent="0.2">
      <c r="B6683" s="57"/>
      <c r="C6683" s="56"/>
      <c r="D6683" s="56"/>
      <c r="E6683" s="56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ht="16" x14ac:dyDescent="0.2">
      <c r="B6684" s="57"/>
      <c r="C6684" s="56"/>
      <c r="D6684" s="56"/>
      <c r="E6684" s="56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ht="16" x14ac:dyDescent="0.2">
      <c r="B6685" s="57"/>
      <c r="C6685" s="56"/>
      <c r="D6685" s="56"/>
      <c r="E6685" s="56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ht="16" x14ac:dyDescent="0.2">
      <c r="B6686" s="57"/>
      <c r="C6686" s="56"/>
      <c r="D6686" s="56"/>
      <c r="E6686" s="56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ht="16" x14ac:dyDescent="0.2">
      <c r="B6687" s="57"/>
      <c r="C6687" s="56"/>
      <c r="D6687" s="56"/>
      <c r="E6687" s="56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ht="16" x14ac:dyDescent="0.2">
      <c r="B6688" s="57"/>
      <c r="C6688" s="56"/>
      <c r="D6688" s="56"/>
      <c r="E6688" s="56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ht="16" x14ac:dyDescent="0.2">
      <c r="B6689" s="57"/>
      <c r="C6689" s="56"/>
      <c r="D6689" s="56"/>
      <c r="E6689" s="56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ht="16" x14ac:dyDescent="0.2">
      <c r="B6690" s="57"/>
      <c r="C6690" s="56"/>
      <c r="D6690" s="56"/>
      <c r="E6690" s="56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ht="16" x14ac:dyDescent="0.2">
      <c r="B6691" s="57"/>
      <c r="C6691" s="56"/>
      <c r="D6691" s="56"/>
      <c r="E6691" s="56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ht="16" x14ac:dyDescent="0.2">
      <c r="B6692" s="57"/>
      <c r="C6692" s="56"/>
      <c r="D6692" s="56"/>
      <c r="E6692" s="56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ht="16" x14ac:dyDescent="0.2">
      <c r="B6693" s="57"/>
      <c r="C6693" s="56"/>
      <c r="D6693" s="56"/>
      <c r="E6693" s="56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ht="16" x14ac:dyDescent="0.2">
      <c r="B6694" s="57"/>
      <c r="C6694" s="56"/>
      <c r="D6694" s="56"/>
      <c r="E6694" s="56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ht="16" x14ac:dyDescent="0.2">
      <c r="B6695" s="57"/>
      <c r="C6695" s="56"/>
      <c r="D6695" s="56"/>
      <c r="E6695" s="56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ht="16" x14ac:dyDescent="0.2">
      <c r="B6696" s="57"/>
      <c r="C6696" s="56"/>
      <c r="D6696" s="56"/>
      <c r="E6696" s="56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ht="16" x14ac:dyDescent="0.2">
      <c r="B6697" s="57"/>
      <c r="C6697" s="56"/>
      <c r="D6697" s="56"/>
      <c r="E6697" s="56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ht="16" x14ac:dyDescent="0.2">
      <c r="B6698" s="57"/>
      <c r="C6698" s="56"/>
      <c r="D6698" s="56"/>
      <c r="E6698" s="56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ht="16" x14ac:dyDescent="0.2">
      <c r="B6699" s="57"/>
      <c r="C6699" s="56"/>
      <c r="D6699" s="56"/>
      <c r="E6699" s="56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ht="16" x14ac:dyDescent="0.2">
      <c r="B6700" s="57"/>
      <c r="C6700" s="56"/>
      <c r="D6700" s="56"/>
      <c r="E6700" s="56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ht="16" x14ac:dyDescent="0.2">
      <c r="B6701" s="57"/>
      <c r="C6701" s="56"/>
      <c r="D6701" s="56"/>
      <c r="E6701" s="56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ht="16" x14ac:dyDescent="0.2">
      <c r="B6702" s="57"/>
      <c r="C6702" s="56"/>
      <c r="D6702" s="56"/>
      <c r="E6702" s="56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ht="16" x14ac:dyDescent="0.2">
      <c r="B6703" s="57"/>
      <c r="C6703" s="56"/>
      <c r="D6703" s="56"/>
      <c r="E6703" s="56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ht="16" x14ac:dyDescent="0.2">
      <c r="B6704" s="57"/>
      <c r="C6704" s="56"/>
      <c r="D6704" s="56"/>
      <c r="E6704" s="56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ht="16" x14ac:dyDescent="0.2">
      <c r="B6705" s="57"/>
      <c r="C6705" s="56"/>
      <c r="D6705" s="56"/>
      <c r="E6705" s="56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ht="16" x14ac:dyDescent="0.2">
      <c r="B6706" s="57"/>
      <c r="C6706" s="56"/>
      <c r="D6706" s="56"/>
      <c r="E6706" s="56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ht="16" x14ac:dyDescent="0.2">
      <c r="B6707" s="57"/>
      <c r="C6707" s="56"/>
      <c r="D6707" s="56"/>
      <c r="E6707" s="56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ht="16" x14ac:dyDescent="0.2">
      <c r="B6708" s="57"/>
      <c r="C6708" s="56"/>
      <c r="D6708" s="56"/>
      <c r="E6708" s="56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ht="16" x14ac:dyDescent="0.2">
      <c r="B6709" s="57"/>
      <c r="C6709" s="56"/>
      <c r="D6709" s="56"/>
      <c r="E6709" s="56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ht="16" x14ac:dyDescent="0.2">
      <c r="B6710" s="57"/>
      <c r="C6710" s="56"/>
      <c r="D6710" s="56"/>
      <c r="E6710" s="56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ht="16" x14ac:dyDescent="0.2">
      <c r="B6711" s="57"/>
      <c r="C6711" s="56"/>
      <c r="D6711" s="56"/>
      <c r="E6711" s="56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ht="16" x14ac:dyDescent="0.2">
      <c r="B6712" s="57"/>
      <c r="C6712" s="56"/>
      <c r="D6712" s="56"/>
      <c r="E6712" s="56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ht="16" x14ac:dyDescent="0.2">
      <c r="B6713" s="57"/>
      <c r="C6713" s="56"/>
      <c r="D6713" s="56"/>
      <c r="E6713" s="56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ht="16" x14ac:dyDescent="0.2">
      <c r="B6714" s="57"/>
      <c r="C6714" s="56"/>
      <c r="D6714" s="56"/>
      <c r="E6714" s="56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ht="16" x14ac:dyDescent="0.2">
      <c r="B6715" s="57"/>
      <c r="C6715" s="56"/>
      <c r="D6715" s="56"/>
      <c r="E6715" s="56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ht="16" x14ac:dyDescent="0.2">
      <c r="B6716" s="57"/>
      <c r="C6716" s="56"/>
      <c r="D6716" s="56"/>
      <c r="E6716" s="56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ht="16" x14ac:dyDescent="0.2">
      <c r="B6717" s="57"/>
      <c r="C6717" s="56"/>
      <c r="D6717" s="56"/>
      <c r="E6717" s="56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ht="16" x14ac:dyDescent="0.2">
      <c r="B6718" s="57"/>
      <c r="C6718" s="56"/>
      <c r="D6718" s="56"/>
      <c r="E6718" s="56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ht="16" x14ac:dyDescent="0.2">
      <c r="B6719" s="57"/>
      <c r="C6719" s="56"/>
      <c r="D6719" s="56"/>
      <c r="E6719" s="56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ht="16" x14ac:dyDescent="0.2">
      <c r="B6720" s="57"/>
      <c r="C6720" s="56"/>
      <c r="D6720" s="56"/>
      <c r="E6720" s="56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ht="16" x14ac:dyDescent="0.2">
      <c r="B6721" s="57"/>
      <c r="C6721" s="56"/>
      <c r="D6721" s="56"/>
      <c r="E6721" s="56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ht="16" x14ac:dyDescent="0.2">
      <c r="B6722" s="57"/>
      <c r="C6722" s="56"/>
      <c r="D6722" s="56"/>
      <c r="E6722" s="56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ht="16" x14ac:dyDescent="0.2">
      <c r="B6723" s="57"/>
      <c r="C6723" s="56"/>
      <c r="D6723" s="56"/>
      <c r="E6723" s="56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ht="16" x14ac:dyDescent="0.2">
      <c r="B6724" s="57"/>
      <c r="C6724" s="56"/>
      <c r="D6724" s="56"/>
      <c r="E6724" s="56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ht="16" x14ac:dyDescent="0.2">
      <c r="B6725" s="57"/>
      <c r="C6725" s="56"/>
      <c r="D6725" s="56"/>
      <c r="E6725" s="56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ht="16" x14ac:dyDescent="0.2">
      <c r="B6726" s="57"/>
      <c r="C6726" s="56"/>
      <c r="D6726" s="56"/>
      <c r="E6726" s="56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ht="16" x14ac:dyDescent="0.2">
      <c r="B6727" s="57"/>
      <c r="C6727" s="56"/>
      <c r="D6727" s="56"/>
      <c r="E6727" s="56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ht="16" x14ac:dyDescent="0.2">
      <c r="B6728" s="57"/>
      <c r="C6728" s="56"/>
      <c r="D6728" s="56"/>
      <c r="E6728" s="56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ht="16" x14ac:dyDescent="0.2">
      <c r="B6729" s="57"/>
      <c r="C6729" s="56"/>
      <c r="D6729" s="56"/>
      <c r="E6729" s="56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ht="16" x14ac:dyDescent="0.2">
      <c r="B6730" s="57"/>
      <c r="C6730" s="56"/>
      <c r="D6730" s="56"/>
      <c r="E6730" s="56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ht="16" x14ac:dyDescent="0.2">
      <c r="B6731" s="57"/>
      <c r="C6731" s="56"/>
      <c r="D6731" s="56"/>
      <c r="E6731" s="56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ht="16" x14ac:dyDescent="0.2">
      <c r="B6732" s="57"/>
      <c r="C6732" s="56"/>
      <c r="D6732" s="56"/>
      <c r="E6732" s="56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ht="16" x14ac:dyDescent="0.2">
      <c r="B6733" s="57"/>
      <c r="C6733" s="56"/>
      <c r="D6733" s="56"/>
      <c r="E6733" s="56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ht="16" x14ac:dyDescent="0.2">
      <c r="B6734" s="57"/>
      <c r="C6734" s="56"/>
      <c r="D6734" s="56"/>
      <c r="E6734" s="56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ht="16" x14ac:dyDescent="0.2">
      <c r="B6735" s="57"/>
      <c r="C6735" s="56"/>
      <c r="D6735" s="56"/>
      <c r="E6735" s="56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ht="16" x14ac:dyDescent="0.2">
      <c r="B6736" s="57"/>
      <c r="C6736" s="56"/>
      <c r="D6736" s="56"/>
      <c r="E6736" s="56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ht="16" x14ac:dyDescent="0.2">
      <c r="B6737" s="57"/>
      <c r="C6737" s="56"/>
      <c r="D6737" s="56"/>
      <c r="E6737" s="56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ht="16" x14ac:dyDescent="0.2">
      <c r="B6738" s="57"/>
      <c r="C6738" s="56"/>
      <c r="D6738" s="56"/>
      <c r="E6738" s="56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ht="16" x14ac:dyDescent="0.2">
      <c r="B6739" s="57"/>
      <c r="C6739" s="56"/>
      <c r="D6739" s="56"/>
      <c r="E6739" s="56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ht="16" x14ac:dyDescent="0.2">
      <c r="B6740" s="57"/>
      <c r="C6740" s="56"/>
      <c r="D6740" s="56"/>
      <c r="E6740" s="56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ht="16" x14ac:dyDescent="0.2">
      <c r="B6741" s="57"/>
      <c r="C6741" s="56"/>
      <c r="D6741" s="56"/>
      <c r="E6741" s="56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ht="16" x14ac:dyDescent="0.2">
      <c r="B6742" s="57"/>
      <c r="C6742" s="56"/>
      <c r="D6742" s="56"/>
      <c r="E6742" s="56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ht="16" x14ac:dyDescent="0.2">
      <c r="B6743" s="57"/>
      <c r="C6743" s="56"/>
      <c r="D6743" s="56"/>
      <c r="E6743" s="56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ht="16" x14ac:dyDescent="0.2">
      <c r="B6744" s="57"/>
      <c r="C6744" s="56"/>
      <c r="D6744" s="56"/>
      <c r="E6744" s="56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ht="16" x14ac:dyDescent="0.2">
      <c r="B6745" s="57"/>
      <c r="C6745" s="56"/>
      <c r="D6745" s="56"/>
      <c r="E6745" s="56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ht="16" x14ac:dyDescent="0.2">
      <c r="B6746" s="57"/>
      <c r="C6746" s="56"/>
      <c r="D6746" s="56"/>
      <c r="E6746" s="56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ht="16" x14ac:dyDescent="0.2">
      <c r="B6747" s="57"/>
      <c r="C6747" s="56"/>
      <c r="D6747" s="56"/>
      <c r="E6747" s="56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ht="16" x14ac:dyDescent="0.2">
      <c r="B6748" s="57"/>
      <c r="C6748" s="56"/>
      <c r="D6748" s="56"/>
      <c r="E6748" s="56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ht="16" x14ac:dyDescent="0.2">
      <c r="B6749" s="57"/>
      <c r="C6749" s="56"/>
      <c r="D6749" s="56"/>
      <c r="E6749" s="56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ht="16" x14ac:dyDescent="0.2">
      <c r="B6750" s="57"/>
      <c r="C6750" s="56"/>
      <c r="D6750" s="56"/>
      <c r="E6750" s="56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ht="16" x14ac:dyDescent="0.2">
      <c r="B6751" s="57"/>
      <c r="C6751" s="56"/>
      <c r="D6751" s="56"/>
      <c r="E6751" s="56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ht="16" x14ac:dyDescent="0.2">
      <c r="B6752" s="57"/>
      <c r="C6752" s="56"/>
      <c r="D6752" s="56"/>
      <c r="E6752" s="56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ht="16" x14ac:dyDescent="0.2">
      <c r="B6753" s="57"/>
      <c r="C6753" s="56"/>
      <c r="D6753" s="56"/>
      <c r="E6753" s="56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ht="16" x14ac:dyDescent="0.2">
      <c r="B6754" s="57"/>
      <c r="C6754" s="56"/>
      <c r="D6754" s="56"/>
      <c r="E6754" s="56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ht="16" x14ac:dyDescent="0.2">
      <c r="B6755" s="57"/>
      <c r="C6755" s="56"/>
      <c r="D6755" s="56"/>
      <c r="E6755" s="56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ht="16" x14ac:dyDescent="0.2">
      <c r="B6756" s="57"/>
      <c r="C6756" s="56"/>
      <c r="D6756" s="56"/>
      <c r="E6756" s="56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ht="16" x14ac:dyDescent="0.2">
      <c r="B6757" s="57"/>
      <c r="C6757" s="56"/>
      <c r="D6757" s="56"/>
      <c r="E6757" s="56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ht="16" x14ac:dyDescent="0.2">
      <c r="B6758" s="57"/>
      <c r="C6758" s="56"/>
      <c r="D6758" s="56"/>
      <c r="E6758" s="56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ht="16" x14ac:dyDescent="0.2">
      <c r="B6759" s="57"/>
      <c r="C6759" s="56"/>
      <c r="D6759" s="56"/>
      <c r="E6759" s="56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ht="16" x14ac:dyDescent="0.2">
      <c r="B6760" s="57"/>
      <c r="C6760" s="56"/>
      <c r="D6760" s="56"/>
      <c r="E6760" s="56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ht="16" x14ac:dyDescent="0.2">
      <c r="B6761" s="57"/>
      <c r="C6761" s="56"/>
      <c r="D6761" s="56"/>
      <c r="E6761" s="56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ht="16" x14ac:dyDescent="0.2">
      <c r="B6762" s="57"/>
      <c r="C6762" s="56"/>
      <c r="D6762" s="56"/>
      <c r="E6762" s="56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ht="16" x14ac:dyDescent="0.2">
      <c r="B6763" s="57"/>
      <c r="C6763" s="56"/>
      <c r="D6763" s="56"/>
      <c r="E6763" s="56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ht="16" x14ac:dyDescent="0.2">
      <c r="B6764" s="57"/>
      <c r="C6764" s="56"/>
      <c r="D6764" s="56"/>
      <c r="E6764" s="56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ht="16" x14ac:dyDescent="0.2">
      <c r="B6765" s="57"/>
      <c r="C6765" s="56"/>
      <c r="D6765" s="56"/>
      <c r="E6765" s="56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ht="16" x14ac:dyDescent="0.2">
      <c r="B6766" s="57"/>
      <c r="C6766" s="56"/>
      <c r="D6766" s="56"/>
      <c r="E6766" s="56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ht="16" x14ac:dyDescent="0.2">
      <c r="B6767" s="57"/>
      <c r="C6767" s="56"/>
      <c r="D6767" s="56"/>
      <c r="E6767" s="56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ht="16" x14ac:dyDescent="0.2">
      <c r="B6768" s="57"/>
      <c r="C6768" s="56"/>
      <c r="D6768" s="56"/>
      <c r="E6768" s="56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ht="16" x14ac:dyDescent="0.2">
      <c r="B6769" s="57"/>
      <c r="C6769" s="56"/>
      <c r="D6769" s="56"/>
      <c r="E6769" s="56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ht="16" x14ac:dyDescent="0.2">
      <c r="B6770" s="57"/>
      <c r="C6770" s="56"/>
      <c r="D6770" s="56"/>
      <c r="E6770" s="56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ht="16" x14ac:dyDescent="0.2">
      <c r="B6771" s="57"/>
      <c r="C6771" s="56"/>
      <c r="D6771" s="56"/>
      <c r="E6771" s="56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ht="16" x14ac:dyDescent="0.2">
      <c r="B6772" s="57"/>
      <c r="C6772" s="56"/>
      <c r="D6772" s="56"/>
      <c r="E6772" s="56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ht="16" x14ac:dyDescent="0.2">
      <c r="B6773" s="57"/>
      <c r="C6773" s="56"/>
      <c r="D6773" s="56"/>
      <c r="E6773" s="56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ht="16" x14ac:dyDescent="0.2">
      <c r="B6774" s="57"/>
      <c r="C6774" s="56"/>
      <c r="D6774" s="56"/>
      <c r="E6774" s="56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ht="16" x14ac:dyDescent="0.2">
      <c r="B6775" s="57"/>
      <c r="C6775" s="56"/>
      <c r="D6775" s="56"/>
      <c r="E6775" s="56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ht="16" x14ac:dyDescent="0.2">
      <c r="B6776" s="57"/>
      <c r="C6776" s="56"/>
      <c r="D6776" s="56"/>
      <c r="E6776" s="56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ht="16" x14ac:dyDescent="0.2">
      <c r="B6777" s="57"/>
      <c r="C6777" s="56"/>
      <c r="D6777" s="56"/>
      <c r="E6777" s="56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ht="16" x14ac:dyDescent="0.2">
      <c r="B6778" s="57"/>
      <c r="C6778" s="56"/>
      <c r="D6778" s="56"/>
      <c r="E6778" s="56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ht="16" x14ac:dyDescent="0.2">
      <c r="B6779" s="57"/>
      <c r="C6779" s="56"/>
      <c r="D6779" s="56"/>
      <c r="E6779" s="56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ht="16" x14ac:dyDescent="0.2">
      <c r="B6780" s="57"/>
      <c r="C6780" s="56"/>
      <c r="D6780" s="56"/>
      <c r="E6780" s="56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ht="16" x14ac:dyDescent="0.2">
      <c r="B6781" s="57"/>
      <c r="C6781" s="56"/>
      <c r="D6781" s="56"/>
      <c r="E6781" s="56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ht="16" x14ac:dyDescent="0.2">
      <c r="B6782" s="57"/>
      <c r="C6782" s="56"/>
      <c r="D6782" s="56"/>
      <c r="E6782" s="56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ht="16" x14ac:dyDescent="0.2">
      <c r="B6783" s="57"/>
      <c r="C6783" s="56"/>
      <c r="D6783" s="56"/>
      <c r="E6783" s="56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ht="16" x14ac:dyDescent="0.2">
      <c r="B6784" s="57"/>
      <c r="C6784" s="56"/>
      <c r="D6784" s="56"/>
      <c r="E6784" s="56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ht="16" x14ac:dyDescent="0.2">
      <c r="B6785" s="57"/>
      <c r="C6785" s="56"/>
      <c r="D6785" s="56"/>
      <c r="E6785" s="56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ht="16" x14ac:dyDescent="0.2">
      <c r="B6786" s="57"/>
      <c r="C6786" s="56"/>
      <c r="D6786" s="56"/>
      <c r="E6786" s="56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ht="16" x14ac:dyDescent="0.2">
      <c r="B6787" s="57"/>
      <c r="C6787" s="56"/>
      <c r="D6787" s="56"/>
      <c r="E6787" s="56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ht="16" x14ac:dyDescent="0.2">
      <c r="B6788" s="57"/>
      <c r="C6788" s="56"/>
      <c r="D6788" s="56"/>
      <c r="E6788" s="56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ht="16" x14ac:dyDescent="0.2">
      <c r="B6789" s="57"/>
      <c r="C6789" s="56"/>
      <c r="D6789" s="56"/>
      <c r="E6789" s="56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ht="16" x14ac:dyDescent="0.2">
      <c r="B6790" s="57"/>
      <c r="C6790" s="56"/>
      <c r="D6790" s="56"/>
      <c r="E6790" s="56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ht="16" x14ac:dyDescent="0.2">
      <c r="B6791" s="57"/>
      <c r="C6791" s="56"/>
      <c r="D6791" s="56"/>
      <c r="E6791" s="56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ht="16" x14ac:dyDescent="0.2">
      <c r="B6792" s="57"/>
      <c r="C6792" s="56"/>
      <c r="D6792" s="56"/>
      <c r="E6792" s="56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ht="16" x14ac:dyDescent="0.2">
      <c r="B6793" s="57"/>
      <c r="C6793" s="56"/>
      <c r="D6793" s="56"/>
      <c r="E6793" s="56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ht="16" x14ac:dyDescent="0.2">
      <c r="B6794" s="57"/>
      <c r="C6794" s="56"/>
      <c r="D6794" s="56"/>
      <c r="E6794" s="56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ht="16" x14ac:dyDescent="0.2">
      <c r="B6795" s="57"/>
      <c r="C6795" s="56"/>
      <c r="D6795" s="56"/>
      <c r="E6795" s="56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ht="16" x14ac:dyDescent="0.2">
      <c r="B6796" s="57"/>
      <c r="C6796" s="56"/>
      <c r="D6796" s="56"/>
      <c r="E6796" s="56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ht="16" x14ac:dyDescent="0.2">
      <c r="B6797" s="57"/>
      <c r="C6797" s="56"/>
      <c r="D6797" s="56"/>
      <c r="E6797" s="56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ht="16" x14ac:dyDescent="0.2">
      <c r="B6798" s="57"/>
      <c r="C6798" s="56"/>
      <c r="D6798" s="56"/>
      <c r="E6798" s="56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ht="16" x14ac:dyDescent="0.2">
      <c r="B6799" s="57"/>
      <c r="C6799" s="56"/>
      <c r="D6799" s="56"/>
      <c r="E6799" s="56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ht="16" x14ac:dyDescent="0.2">
      <c r="B6800" s="57"/>
      <c r="C6800" s="56"/>
      <c r="D6800" s="56"/>
      <c r="E6800" s="56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ht="16" x14ac:dyDescent="0.2">
      <c r="B6801" s="57"/>
      <c r="C6801" s="56"/>
      <c r="D6801" s="56"/>
      <c r="E6801" s="56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ht="16" x14ac:dyDescent="0.2">
      <c r="B6802" s="57"/>
      <c r="C6802" s="56"/>
      <c r="D6802" s="56"/>
      <c r="E6802" s="56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ht="16" x14ac:dyDescent="0.2">
      <c r="B6803" s="57"/>
      <c r="C6803" s="56"/>
      <c r="D6803" s="56"/>
      <c r="E6803" s="56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ht="16" x14ac:dyDescent="0.2">
      <c r="B6804" s="57"/>
      <c r="C6804" s="56"/>
      <c r="D6804" s="56"/>
      <c r="E6804" s="56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ht="16" x14ac:dyDescent="0.2">
      <c r="B6805" s="57"/>
      <c r="C6805" s="56"/>
      <c r="D6805" s="56"/>
      <c r="E6805" s="56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ht="16" x14ac:dyDescent="0.2">
      <c r="B6806" s="57"/>
      <c r="C6806" s="56"/>
      <c r="D6806" s="56"/>
      <c r="E6806" s="56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ht="16" x14ac:dyDescent="0.2">
      <c r="B6807" s="57"/>
      <c r="C6807" s="56"/>
      <c r="D6807" s="56"/>
      <c r="E6807" s="56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ht="16" x14ac:dyDescent="0.2">
      <c r="B6808" s="57"/>
      <c r="C6808" s="56"/>
      <c r="D6808" s="56"/>
      <c r="E6808" s="56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ht="16" x14ac:dyDescent="0.2">
      <c r="B6809" s="57"/>
      <c r="C6809" s="56"/>
      <c r="D6809" s="56"/>
      <c r="E6809" s="56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ht="16" x14ac:dyDescent="0.2">
      <c r="B6810" s="57"/>
      <c r="C6810" s="56"/>
      <c r="D6810" s="56"/>
      <c r="E6810" s="56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ht="16" x14ac:dyDescent="0.2">
      <c r="B6811" s="57"/>
      <c r="C6811" s="56"/>
      <c r="D6811" s="56"/>
      <c r="E6811" s="56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ht="16" x14ac:dyDescent="0.2">
      <c r="B6812" s="57"/>
      <c r="C6812" s="56"/>
      <c r="D6812" s="56"/>
      <c r="E6812" s="56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ht="16" x14ac:dyDescent="0.2">
      <c r="B6813" s="57"/>
      <c r="C6813" s="56"/>
      <c r="D6813" s="56"/>
      <c r="E6813" s="56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ht="16" x14ac:dyDescent="0.2">
      <c r="B6814" s="57"/>
      <c r="C6814" s="56"/>
      <c r="D6814" s="56"/>
      <c r="E6814" s="56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ht="16" x14ac:dyDescent="0.2">
      <c r="B6815" s="57"/>
      <c r="C6815" s="56"/>
      <c r="D6815" s="56"/>
      <c r="E6815" s="56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ht="16" x14ac:dyDescent="0.2">
      <c r="B6816" s="57"/>
      <c r="C6816" s="56"/>
      <c r="D6816" s="56"/>
      <c r="E6816" s="56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ht="16" x14ac:dyDescent="0.2">
      <c r="B6817" s="57"/>
      <c r="C6817" s="56"/>
      <c r="D6817" s="56"/>
      <c r="E6817" s="56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ht="16" x14ac:dyDescent="0.2">
      <c r="B6818" s="57"/>
      <c r="C6818" s="56"/>
      <c r="D6818" s="56"/>
      <c r="E6818" s="56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ht="16" x14ac:dyDescent="0.2">
      <c r="B6819" s="57"/>
      <c r="C6819" s="56"/>
      <c r="D6819" s="56"/>
      <c r="E6819" s="56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ht="16" x14ac:dyDescent="0.2">
      <c r="B6820" s="57"/>
      <c r="C6820" s="56"/>
      <c r="D6820" s="56"/>
      <c r="E6820" s="56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ht="16" x14ac:dyDescent="0.2">
      <c r="B6821" s="57"/>
      <c r="C6821" s="56"/>
      <c r="D6821" s="56"/>
      <c r="E6821" s="56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ht="16" x14ac:dyDescent="0.2">
      <c r="B6822" s="57"/>
      <c r="C6822" s="56"/>
      <c r="D6822" s="56"/>
      <c r="E6822" s="56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ht="16" x14ac:dyDescent="0.2">
      <c r="B6823" s="57"/>
      <c r="C6823" s="56"/>
      <c r="D6823" s="56"/>
      <c r="E6823" s="56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ht="16" x14ac:dyDescent="0.2">
      <c r="B6824" s="57"/>
      <c r="C6824" s="56"/>
      <c r="D6824" s="56"/>
      <c r="E6824" s="56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ht="16" x14ac:dyDescent="0.2">
      <c r="B6825" s="57"/>
      <c r="C6825" s="56"/>
      <c r="D6825" s="56"/>
      <c r="E6825" s="56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ht="16" x14ac:dyDescent="0.2">
      <c r="B6826" s="57"/>
      <c r="C6826" s="56"/>
      <c r="D6826" s="56"/>
      <c r="E6826" s="56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ht="16" x14ac:dyDescent="0.2">
      <c r="B6827" s="57"/>
      <c r="C6827" s="56"/>
      <c r="D6827" s="56"/>
      <c r="E6827" s="56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ht="16" x14ac:dyDescent="0.2">
      <c r="B6828" s="57"/>
      <c r="C6828" s="56"/>
      <c r="D6828" s="56"/>
      <c r="E6828" s="56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ht="16" x14ac:dyDescent="0.2">
      <c r="B6829" s="57"/>
      <c r="C6829" s="56"/>
      <c r="D6829" s="56"/>
      <c r="E6829" s="56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ht="16" x14ac:dyDescent="0.2">
      <c r="B6830" s="57"/>
      <c r="C6830" s="56"/>
      <c r="D6830" s="56"/>
      <c r="E6830" s="56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ht="16" x14ac:dyDescent="0.2">
      <c r="B6831" s="57"/>
      <c r="C6831" s="56"/>
      <c r="D6831" s="56"/>
      <c r="E6831" s="56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ht="16" x14ac:dyDescent="0.2">
      <c r="B6832" s="57"/>
      <c r="C6832" s="56"/>
      <c r="D6832" s="56"/>
      <c r="E6832" s="56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ht="16" x14ac:dyDescent="0.2">
      <c r="B6833" s="57"/>
      <c r="C6833" s="56"/>
      <c r="D6833" s="56"/>
      <c r="E6833" s="56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ht="16" x14ac:dyDescent="0.2">
      <c r="B6834" s="57"/>
      <c r="C6834" s="56"/>
      <c r="D6834" s="56"/>
      <c r="E6834" s="56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ht="16" x14ac:dyDescent="0.2">
      <c r="B6835" s="57"/>
      <c r="C6835" s="56"/>
      <c r="D6835" s="56"/>
      <c r="E6835" s="56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ht="16" x14ac:dyDescent="0.2">
      <c r="B6836" s="57"/>
      <c r="C6836" s="56"/>
      <c r="D6836" s="56"/>
      <c r="E6836" s="56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ht="16" x14ac:dyDescent="0.2">
      <c r="B6837" s="57"/>
      <c r="C6837" s="56"/>
      <c r="D6837" s="56"/>
      <c r="E6837" s="56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ht="16" x14ac:dyDescent="0.2">
      <c r="B6838" s="57"/>
      <c r="C6838" s="56"/>
      <c r="D6838" s="56"/>
      <c r="E6838" s="56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ht="16" x14ac:dyDescent="0.2">
      <c r="B6839" s="57"/>
      <c r="C6839" s="56"/>
      <c r="D6839" s="56"/>
      <c r="E6839" s="56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ht="16" x14ac:dyDescent="0.2">
      <c r="B6840" s="57"/>
      <c r="C6840" s="56"/>
      <c r="D6840" s="56"/>
      <c r="E6840" s="56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ht="16" x14ac:dyDescent="0.2">
      <c r="B6841" s="57"/>
      <c r="C6841" s="56"/>
      <c r="D6841" s="56"/>
      <c r="E6841" s="56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ht="16" x14ac:dyDescent="0.2">
      <c r="B6842" s="57"/>
      <c r="C6842" s="56"/>
      <c r="D6842" s="56"/>
      <c r="E6842" s="56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ht="16" x14ac:dyDescent="0.2">
      <c r="B6843" s="57"/>
      <c r="C6843" s="56"/>
      <c r="D6843" s="56"/>
      <c r="E6843" s="56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ht="16" x14ac:dyDescent="0.2">
      <c r="B6844" s="57"/>
      <c r="C6844" s="56"/>
      <c r="D6844" s="56"/>
      <c r="E6844" s="56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ht="16" x14ac:dyDescent="0.2">
      <c r="B6845" s="57"/>
      <c r="C6845" s="56"/>
      <c r="D6845" s="56"/>
      <c r="E6845" s="56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ht="16" x14ac:dyDescent="0.2">
      <c r="B6846" s="57"/>
      <c r="C6846" s="56"/>
      <c r="D6846" s="56"/>
      <c r="E6846" s="56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ht="16" x14ac:dyDescent="0.2">
      <c r="B6847" s="57"/>
      <c r="C6847" s="56"/>
      <c r="D6847" s="56"/>
      <c r="E6847" s="56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ht="16" x14ac:dyDescent="0.2">
      <c r="B6848" s="57"/>
      <c r="C6848" s="56"/>
      <c r="D6848" s="56"/>
      <c r="E6848" s="56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ht="16" x14ac:dyDescent="0.2">
      <c r="B6849" s="57"/>
      <c r="C6849" s="56"/>
      <c r="D6849" s="56"/>
      <c r="E6849" s="56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ht="16" x14ac:dyDescent="0.2">
      <c r="B6850" s="57"/>
      <c r="C6850" s="56"/>
      <c r="D6850" s="56"/>
      <c r="E6850" s="56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ht="16" x14ac:dyDescent="0.2">
      <c r="B6851" s="57"/>
      <c r="C6851" s="56"/>
      <c r="D6851" s="56"/>
      <c r="E6851" s="56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ht="16" x14ac:dyDescent="0.2">
      <c r="B6852" s="57"/>
      <c r="C6852" s="56"/>
      <c r="D6852" s="56"/>
      <c r="E6852" s="56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ht="16" x14ac:dyDescent="0.2">
      <c r="B6853" s="57"/>
      <c r="C6853" s="56"/>
      <c r="D6853" s="56"/>
      <c r="E6853" s="56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ht="16" x14ac:dyDescent="0.2">
      <c r="B6854" s="57"/>
      <c r="C6854" s="56"/>
      <c r="D6854" s="56"/>
      <c r="E6854" s="56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ht="16" x14ac:dyDescent="0.2">
      <c r="B6855" s="57"/>
      <c r="C6855" s="56"/>
      <c r="D6855" s="56"/>
      <c r="E6855" s="56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ht="16" x14ac:dyDescent="0.2">
      <c r="B6856" s="57"/>
      <c r="C6856" s="56"/>
      <c r="D6856" s="56"/>
      <c r="E6856" s="56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ht="16" x14ac:dyDescent="0.2">
      <c r="B6857" s="57"/>
      <c r="C6857" s="56"/>
      <c r="D6857" s="56"/>
      <c r="E6857" s="56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ht="16" x14ac:dyDescent="0.2">
      <c r="B6858" s="57"/>
      <c r="C6858" s="56"/>
      <c r="D6858" s="56"/>
      <c r="E6858" s="56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ht="16" x14ac:dyDescent="0.2">
      <c r="B6859" s="57"/>
      <c r="C6859" s="56"/>
      <c r="D6859" s="56"/>
      <c r="E6859" s="56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ht="16" x14ac:dyDescent="0.2">
      <c r="B6860" s="57"/>
      <c r="C6860" s="56"/>
      <c r="D6860" s="56"/>
      <c r="E6860" s="56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ht="16" x14ac:dyDescent="0.2">
      <c r="B6861" s="57"/>
      <c r="C6861" s="56"/>
      <c r="D6861" s="56"/>
      <c r="E6861" s="56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ht="16" x14ac:dyDescent="0.2">
      <c r="B6862" s="57"/>
      <c r="C6862" s="56"/>
      <c r="D6862" s="56"/>
      <c r="E6862" s="56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ht="16" x14ac:dyDescent="0.2">
      <c r="B6863" s="57"/>
      <c r="C6863" s="56"/>
      <c r="D6863" s="56"/>
      <c r="E6863" s="56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ht="16" x14ac:dyDescent="0.2">
      <c r="B6864" s="57"/>
      <c r="C6864" s="56"/>
      <c r="D6864" s="56"/>
      <c r="E6864" s="56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ht="16" x14ac:dyDescent="0.2">
      <c r="B6865" s="57"/>
      <c r="C6865" s="56"/>
      <c r="D6865" s="56"/>
      <c r="E6865" s="56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ht="16" x14ac:dyDescent="0.2">
      <c r="B6866" s="57"/>
      <c r="C6866" s="56"/>
      <c r="D6866" s="56"/>
      <c r="E6866" s="56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ht="16" x14ac:dyDescent="0.2">
      <c r="B6867" s="57"/>
      <c r="C6867" s="56"/>
      <c r="D6867" s="56"/>
      <c r="E6867" s="56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ht="16" x14ac:dyDescent="0.2">
      <c r="B6868" s="57"/>
      <c r="C6868" s="56"/>
      <c r="D6868" s="56"/>
      <c r="E6868" s="56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ht="16" x14ac:dyDescent="0.2">
      <c r="B6869" s="57"/>
      <c r="C6869" s="56"/>
      <c r="D6869" s="56"/>
      <c r="E6869" s="56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ht="16" x14ac:dyDescent="0.2">
      <c r="B6870" s="57"/>
      <c r="C6870" s="56"/>
      <c r="D6870" s="56"/>
      <c r="E6870" s="56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ht="16" x14ac:dyDescent="0.2">
      <c r="B6871" s="57"/>
      <c r="C6871" s="56"/>
      <c r="D6871" s="56"/>
      <c r="E6871" s="56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ht="16" x14ac:dyDescent="0.2">
      <c r="B6872" s="57"/>
      <c r="C6872" s="56"/>
      <c r="D6872" s="56"/>
      <c r="E6872" s="56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ht="16" x14ac:dyDescent="0.2">
      <c r="B6873" s="57"/>
      <c r="C6873" s="56"/>
      <c r="D6873" s="56"/>
      <c r="E6873" s="56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ht="16" x14ac:dyDescent="0.2">
      <c r="B6874" s="57"/>
      <c r="C6874" s="56"/>
      <c r="D6874" s="56"/>
      <c r="E6874" s="56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ht="16" x14ac:dyDescent="0.2">
      <c r="B6875" s="57"/>
      <c r="C6875" s="56"/>
      <c r="D6875" s="56"/>
      <c r="E6875" s="56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ht="16" x14ac:dyDescent="0.2">
      <c r="B6876" s="57"/>
      <c r="C6876" s="56"/>
      <c r="D6876" s="56"/>
      <c r="E6876" s="56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ht="16" x14ac:dyDescent="0.2">
      <c r="B6877" s="57"/>
      <c r="C6877" s="56"/>
      <c r="D6877" s="56"/>
      <c r="E6877" s="56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ht="16" x14ac:dyDescent="0.2">
      <c r="B6878" s="57"/>
      <c r="C6878" s="56"/>
      <c r="D6878" s="56"/>
      <c r="E6878" s="56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ht="16" x14ac:dyDescent="0.2">
      <c r="B6879" s="57"/>
      <c r="C6879" s="56"/>
      <c r="D6879" s="56"/>
      <c r="E6879" s="56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ht="16" x14ac:dyDescent="0.2">
      <c r="B6880" s="57"/>
      <c r="C6880" s="56"/>
      <c r="D6880" s="56"/>
      <c r="E6880" s="56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ht="16" x14ac:dyDescent="0.2">
      <c r="B6881" s="57"/>
      <c r="C6881" s="56"/>
      <c r="D6881" s="56"/>
      <c r="E6881" s="56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ht="16" x14ac:dyDescent="0.2">
      <c r="B6882" s="57"/>
      <c r="C6882" s="56"/>
      <c r="D6882" s="56"/>
      <c r="E6882" s="56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ht="16" x14ac:dyDescent="0.2">
      <c r="B6883" s="57"/>
      <c r="C6883" s="56"/>
      <c r="D6883" s="56"/>
      <c r="E6883" s="56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ht="16" x14ac:dyDescent="0.2">
      <c r="B6884" s="57"/>
      <c r="C6884" s="56"/>
      <c r="D6884" s="56"/>
      <c r="E6884" s="56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ht="16" x14ac:dyDescent="0.2">
      <c r="B6885" s="57"/>
      <c r="C6885" s="56"/>
      <c r="D6885" s="56"/>
      <c r="E6885" s="56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ht="16" x14ac:dyDescent="0.2">
      <c r="B6886" s="57"/>
      <c r="C6886" s="56"/>
      <c r="D6886" s="56"/>
      <c r="E6886" s="56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ht="16" x14ac:dyDescent="0.2">
      <c r="B6887" s="57"/>
      <c r="C6887" s="56"/>
      <c r="D6887" s="56"/>
      <c r="E6887" s="56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ht="16" x14ac:dyDescent="0.2">
      <c r="B6888" s="57"/>
      <c r="C6888" s="56"/>
      <c r="D6888" s="56"/>
      <c r="E6888" s="56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ht="16" x14ac:dyDescent="0.2">
      <c r="B6889" s="57"/>
      <c r="C6889" s="56"/>
      <c r="D6889" s="56"/>
      <c r="E6889" s="56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ht="16" x14ac:dyDescent="0.2">
      <c r="B6890" s="57"/>
      <c r="C6890" s="56"/>
      <c r="D6890" s="56"/>
      <c r="E6890" s="56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ht="16" x14ac:dyDescent="0.2">
      <c r="B6891" s="57"/>
      <c r="C6891" s="56"/>
      <c r="D6891" s="56"/>
      <c r="E6891" s="56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ht="16" x14ac:dyDescent="0.2">
      <c r="B6892" s="57"/>
      <c r="C6892" s="56"/>
      <c r="D6892" s="56"/>
      <c r="E6892" s="56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ht="16" x14ac:dyDescent="0.2">
      <c r="B6893" s="57"/>
      <c r="C6893" s="56"/>
      <c r="D6893" s="56"/>
      <c r="E6893" s="56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ht="16" x14ac:dyDescent="0.2">
      <c r="B6894" s="57"/>
      <c r="C6894" s="56"/>
      <c r="D6894" s="56"/>
      <c r="E6894" s="56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ht="16" x14ac:dyDescent="0.2">
      <c r="B6895" s="57"/>
      <c r="C6895" s="56"/>
      <c r="D6895" s="56"/>
      <c r="E6895" s="56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ht="16" x14ac:dyDescent="0.2">
      <c r="B6896" s="57"/>
      <c r="C6896" s="56"/>
      <c r="D6896" s="56"/>
      <c r="E6896" s="56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ht="16" x14ac:dyDescent="0.2">
      <c r="B6897" s="57"/>
      <c r="C6897" s="56"/>
      <c r="D6897" s="56"/>
      <c r="E6897" s="56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ht="16" x14ac:dyDescent="0.2">
      <c r="B6898" s="57"/>
      <c r="C6898" s="56"/>
      <c r="D6898" s="56"/>
      <c r="E6898" s="56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ht="16" x14ac:dyDescent="0.2">
      <c r="B6899" s="57"/>
      <c r="C6899" s="56"/>
      <c r="D6899" s="56"/>
      <c r="E6899" s="56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ht="16" x14ac:dyDescent="0.2">
      <c r="B6900" s="57"/>
      <c r="C6900" s="56"/>
      <c r="D6900" s="56"/>
      <c r="E6900" s="56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ht="16" x14ac:dyDescent="0.2">
      <c r="B6901" s="57"/>
      <c r="C6901" s="56"/>
      <c r="D6901" s="56"/>
      <c r="E6901" s="56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ht="16" x14ac:dyDescent="0.2">
      <c r="B6902" s="57"/>
      <c r="C6902" s="56"/>
      <c r="D6902" s="56"/>
      <c r="E6902" s="56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ht="16" x14ac:dyDescent="0.2">
      <c r="B6903" s="57"/>
      <c r="C6903" s="56"/>
      <c r="D6903" s="56"/>
      <c r="E6903" s="56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ht="16" x14ac:dyDescent="0.2">
      <c r="B6904" s="57"/>
      <c r="C6904" s="56"/>
      <c r="D6904" s="56"/>
      <c r="E6904" s="56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ht="16" x14ac:dyDescent="0.2">
      <c r="B6905" s="57"/>
      <c r="C6905" s="56"/>
      <c r="D6905" s="56"/>
      <c r="E6905" s="56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ht="16" x14ac:dyDescent="0.2">
      <c r="B6906" s="57"/>
      <c r="C6906" s="56"/>
      <c r="D6906" s="56"/>
      <c r="E6906" s="56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ht="16" x14ac:dyDescent="0.2">
      <c r="B6907" s="57"/>
      <c r="C6907" s="56"/>
      <c r="D6907" s="56"/>
      <c r="E6907" s="56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ht="16" x14ac:dyDescent="0.2">
      <c r="B6908" s="57"/>
      <c r="C6908" s="56"/>
      <c r="D6908" s="56"/>
      <c r="E6908" s="56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ht="16" x14ac:dyDescent="0.2">
      <c r="B6909" s="57"/>
      <c r="C6909" s="56"/>
      <c r="D6909" s="56"/>
      <c r="E6909" s="56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ht="16" x14ac:dyDescent="0.2">
      <c r="B6910" s="57"/>
      <c r="C6910" s="56"/>
      <c r="D6910" s="56"/>
      <c r="E6910" s="56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ht="16" x14ac:dyDescent="0.2">
      <c r="B6911" s="57"/>
      <c r="C6911" s="56"/>
      <c r="D6911" s="56"/>
      <c r="E6911" s="56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ht="16" x14ac:dyDescent="0.2">
      <c r="B6912" s="57"/>
      <c r="C6912" s="56"/>
      <c r="D6912" s="56"/>
      <c r="E6912" s="56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ht="16" x14ac:dyDescent="0.2">
      <c r="B6913" s="57"/>
      <c r="C6913" s="56"/>
      <c r="D6913" s="56"/>
      <c r="E6913" s="56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ht="16" x14ac:dyDescent="0.2">
      <c r="B6914" s="57"/>
      <c r="C6914" s="56"/>
      <c r="D6914" s="56"/>
      <c r="E6914" s="56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ht="16" x14ac:dyDescent="0.2">
      <c r="B6915" s="57"/>
      <c r="C6915" s="56"/>
      <c r="D6915" s="56"/>
      <c r="E6915" s="56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ht="16" x14ac:dyDescent="0.2">
      <c r="B6916" s="57"/>
      <c r="C6916" s="56"/>
      <c r="D6916" s="56"/>
      <c r="E6916" s="56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ht="16" x14ac:dyDescent="0.2">
      <c r="B6917" s="57"/>
      <c r="C6917" s="56"/>
      <c r="D6917" s="56"/>
      <c r="E6917" s="56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ht="16" x14ac:dyDescent="0.2">
      <c r="B6918" s="57"/>
      <c r="C6918" s="56"/>
      <c r="D6918" s="56"/>
      <c r="E6918" s="56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ht="16" x14ac:dyDescent="0.2">
      <c r="B6919" s="57"/>
      <c r="C6919" s="56"/>
      <c r="D6919" s="56"/>
      <c r="E6919" s="56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ht="16" x14ac:dyDescent="0.2">
      <c r="B6920" s="57"/>
      <c r="C6920" s="56"/>
      <c r="D6920" s="56"/>
      <c r="E6920" s="56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ht="16" x14ac:dyDescent="0.2">
      <c r="B6921" s="57"/>
      <c r="C6921" s="56"/>
      <c r="D6921" s="56"/>
      <c r="E6921" s="56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ht="16" x14ac:dyDescent="0.2">
      <c r="B6922" s="57"/>
      <c r="C6922" s="56"/>
      <c r="D6922" s="56"/>
      <c r="E6922" s="56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ht="16" x14ac:dyDescent="0.2">
      <c r="B6923" s="57"/>
      <c r="C6923" s="56"/>
      <c r="D6923" s="56"/>
      <c r="E6923" s="56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ht="16" x14ac:dyDescent="0.2">
      <c r="B6924" s="57"/>
      <c r="C6924" s="56"/>
      <c r="D6924" s="56"/>
      <c r="E6924" s="56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ht="16" x14ac:dyDescent="0.2">
      <c r="B6925" s="57"/>
      <c r="C6925" s="56"/>
      <c r="D6925" s="56"/>
      <c r="E6925" s="56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ht="16" x14ac:dyDescent="0.2">
      <c r="B6926" s="57"/>
      <c r="C6926" s="56"/>
      <c r="D6926" s="56"/>
      <c r="E6926" s="56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ht="16" x14ac:dyDescent="0.2">
      <c r="B6927" s="57"/>
      <c r="C6927" s="56"/>
      <c r="D6927" s="56"/>
      <c r="E6927" s="56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ht="16" x14ac:dyDescent="0.2">
      <c r="B6928" s="57"/>
      <c r="C6928" s="56"/>
      <c r="D6928" s="56"/>
      <c r="E6928" s="56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ht="16" x14ac:dyDescent="0.2">
      <c r="B6929" s="57"/>
      <c r="C6929" s="56"/>
      <c r="D6929" s="56"/>
      <c r="E6929" s="56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ht="16" x14ac:dyDescent="0.2">
      <c r="B6930" s="57"/>
      <c r="C6930" s="56"/>
      <c r="D6930" s="56"/>
      <c r="E6930" s="56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ht="16" x14ac:dyDescent="0.2">
      <c r="B6931" s="57"/>
      <c r="C6931" s="56"/>
      <c r="D6931" s="56"/>
      <c r="E6931" s="56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ht="16" x14ac:dyDescent="0.2">
      <c r="B6932" s="57"/>
      <c r="C6932" s="56"/>
      <c r="D6932" s="56"/>
      <c r="E6932" s="56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ht="16" x14ac:dyDescent="0.2">
      <c r="B6933" s="57"/>
      <c r="C6933" s="56"/>
      <c r="D6933" s="56"/>
      <c r="E6933" s="56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ht="16" x14ac:dyDescent="0.2">
      <c r="B6934" s="57"/>
      <c r="C6934" s="56"/>
      <c r="D6934" s="56"/>
      <c r="E6934" s="56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ht="16" x14ac:dyDescent="0.2">
      <c r="B6935" s="57"/>
      <c r="C6935" s="56"/>
      <c r="D6935" s="56"/>
      <c r="E6935" s="56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ht="16" x14ac:dyDescent="0.2">
      <c r="B6936" s="57"/>
      <c r="C6936" s="56"/>
      <c r="D6936" s="56"/>
      <c r="E6936" s="56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ht="16" x14ac:dyDescent="0.2">
      <c r="B6937" s="57"/>
      <c r="C6937" s="56"/>
      <c r="D6937" s="56"/>
      <c r="E6937" s="56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ht="16" x14ac:dyDescent="0.2">
      <c r="B6938" s="57"/>
      <c r="C6938" s="56"/>
      <c r="D6938" s="56"/>
      <c r="E6938" s="56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ht="16" x14ac:dyDescent="0.2">
      <c r="B6939" s="57"/>
      <c r="C6939" s="56"/>
      <c r="D6939" s="56"/>
      <c r="E6939" s="56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ht="16" x14ac:dyDescent="0.2">
      <c r="B6940" s="57"/>
      <c r="C6940" s="56"/>
      <c r="D6940" s="56"/>
      <c r="E6940" s="56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ht="16" x14ac:dyDescent="0.2">
      <c r="B6941" s="57"/>
      <c r="C6941" s="56"/>
      <c r="D6941" s="56"/>
      <c r="E6941" s="56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ht="16" x14ac:dyDescent="0.2">
      <c r="B6942" s="57"/>
      <c r="C6942" s="56"/>
      <c r="D6942" s="56"/>
      <c r="E6942" s="56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ht="16" x14ac:dyDescent="0.2">
      <c r="B6943" s="57"/>
      <c r="C6943" s="56"/>
      <c r="D6943" s="56"/>
      <c r="E6943" s="56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ht="16" x14ac:dyDescent="0.2">
      <c r="B6944" s="57"/>
      <c r="C6944" s="56"/>
      <c r="D6944" s="56"/>
      <c r="E6944" s="56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ht="16" x14ac:dyDescent="0.2">
      <c r="B6945" s="57"/>
      <c r="C6945" s="56"/>
      <c r="D6945" s="56"/>
      <c r="E6945" s="56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ht="16" x14ac:dyDescent="0.2">
      <c r="B6946" s="57"/>
      <c r="C6946" s="56"/>
      <c r="D6946" s="56"/>
      <c r="E6946" s="56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ht="16" x14ac:dyDescent="0.2">
      <c r="B6947" s="57"/>
      <c r="C6947" s="56"/>
      <c r="D6947" s="56"/>
      <c r="E6947" s="56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ht="16" x14ac:dyDescent="0.2">
      <c r="B6948" s="57"/>
      <c r="C6948" s="56"/>
      <c r="D6948" s="56"/>
      <c r="E6948" s="56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ht="16" x14ac:dyDescent="0.2">
      <c r="B6949" s="57"/>
      <c r="C6949" s="56"/>
      <c r="D6949" s="56"/>
      <c r="E6949" s="56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ht="16" x14ac:dyDescent="0.2">
      <c r="B6950" s="57"/>
      <c r="C6950" s="56"/>
      <c r="D6950" s="56"/>
      <c r="E6950" s="56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ht="16" x14ac:dyDescent="0.2">
      <c r="B6951" s="57"/>
      <c r="C6951" s="56"/>
      <c r="D6951" s="56"/>
      <c r="E6951" s="56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ht="16" x14ac:dyDescent="0.2">
      <c r="B6952" s="57"/>
      <c r="C6952" s="56"/>
      <c r="D6952" s="56"/>
      <c r="E6952" s="56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ht="16" x14ac:dyDescent="0.2">
      <c r="B6953" s="57"/>
      <c r="C6953" s="56"/>
      <c r="D6953" s="56"/>
      <c r="E6953" s="56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ht="16" x14ac:dyDescent="0.2">
      <c r="B6954" s="57"/>
      <c r="C6954" s="56"/>
      <c r="D6954" s="56"/>
      <c r="E6954" s="56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ht="16" x14ac:dyDescent="0.2">
      <c r="B6955" s="57"/>
      <c r="C6955" s="56"/>
      <c r="D6955" s="56"/>
      <c r="E6955" s="56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ht="16" x14ac:dyDescent="0.2">
      <c r="B6956" s="57"/>
      <c r="C6956" s="56"/>
      <c r="D6956" s="56"/>
      <c r="E6956" s="56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ht="16" x14ac:dyDescent="0.2">
      <c r="B6957" s="57"/>
      <c r="C6957" s="56"/>
      <c r="D6957" s="56"/>
      <c r="E6957" s="56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ht="16" x14ac:dyDescent="0.2">
      <c r="B6958" s="57"/>
      <c r="C6958" s="56"/>
      <c r="D6958" s="56"/>
      <c r="E6958" s="56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ht="16" x14ac:dyDescent="0.2">
      <c r="B6959" s="57"/>
      <c r="C6959" s="56"/>
      <c r="D6959" s="56"/>
      <c r="E6959" s="56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ht="16" x14ac:dyDescent="0.2">
      <c r="B6960" s="57"/>
      <c r="C6960" s="56"/>
      <c r="D6960" s="56"/>
      <c r="E6960" s="56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ht="16" x14ac:dyDescent="0.2">
      <c r="B6961" s="57"/>
      <c r="C6961" s="56"/>
      <c r="D6961" s="56"/>
      <c r="E6961" s="56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ht="16" x14ac:dyDescent="0.2">
      <c r="B6962" s="57"/>
      <c r="C6962" s="56"/>
      <c r="D6962" s="56"/>
      <c r="E6962" s="56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ht="16" x14ac:dyDescent="0.2">
      <c r="B6963" s="57"/>
      <c r="C6963" s="56"/>
      <c r="D6963" s="56"/>
      <c r="E6963" s="56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ht="16" x14ac:dyDescent="0.2">
      <c r="B6964" s="57"/>
      <c r="C6964" s="56"/>
      <c r="D6964" s="56"/>
      <c r="E6964" s="56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ht="16" x14ac:dyDescent="0.2">
      <c r="B6965" s="57"/>
      <c r="C6965" s="56"/>
      <c r="D6965" s="56"/>
      <c r="E6965" s="56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ht="16" x14ac:dyDescent="0.2">
      <c r="B6966" s="57"/>
      <c r="C6966" s="56"/>
      <c r="D6966" s="56"/>
      <c r="E6966" s="56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ht="16" x14ac:dyDescent="0.2">
      <c r="B6967" s="57"/>
      <c r="C6967" s="56"/>
      <c r="D6967" s="56"/>
      <c r="E6967" s="56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ht="16" x14ac:dyDescent="0.2">
      <c r="B6968" s="57"/>
      <c r="C6968" s="56"/>
      <c r="D6968" s="56"/>
      <c r="E6968" s="56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ht="16" x14ac:dyDescent="0.2">
      <c r="B6969" s="57"/>
      <c r="C6969" s="56"/>
      <c r="D6969" s="56"/>
      <c r="E6969" s="56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ht="16" x14ac:dyDescent="0.2">
      <c r="B6970" s="57"/>
      <c r="C6970" s="56"/>
      <c r="D6970" s="56"/>
      <c r="E6970" s="56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ht="16" x14ac:dyDescent="0.2">
      <c r="B6971" s="57"/>
      <c r="C6971" s="56"/>
      <c r="D6971" s="56"/>
      <c r="E6971" s="56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ht="16" x14ac:dyDescent="0.2">
      <c r="B6972" s="57"/>
      <c r="C6972" s="56"/>
      <c r="D6972" s="56"/>
      <c r="E6972" s="56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ht="16" x14ac:dyDescent="0.2">
      <c r="B6973" s="57"/>
      <c r="C6973" s="56"/>
      <c r="D6973" s="56"/>
      <c r="E6973" s="56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ht="16" x14ac:dyDescent="0.2">
      <c r="B6974" s="57"/>
      <c r="C6974" s="56"/>
      <c r="D6974" s="56"/>
      <c r="E6974" s="56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ht="16" x14ac:dyDescent="0.2">
      <c r="B6975" s="57"/>
      <c r="C6975" s="56"/>
      <c r="D6975" s="56"/>
      <c r="E6975" s="56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ht="16" x14ac:dyDescent="0.2">
      <c r="B6976" s="57"/>
      <c r="C6976" s="56"/>
      <c r="D6976" s="56"/>
      <c r="E6976" s="56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ht="16" x14ac:dyDescent="0.2">
      <c r="B6977" s="57"/>
      <c r="C6977" s="56"/>
      <c r="D6977" s="56"/>
      <c r="E6977" s="56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ht="16" x14ac:dyDescent="0.2">
      <c r="B6978" s="57"/>
      <c r="C6978" s="56"/>
      <c r="D6978" s="56"/>
      <c r="E6978" s="56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ht="16" x14ac:dyDescent="0.2">
      <c r="B6979" s="57"/>
      <c r="C6979" s="56"/>
      <c r="D6979" s="56"/>
      <c r="E6979" s="56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ht="16" x14ac:dyDescent="0.2">
      <c r="B6980" s="57"/>
      <c r="C6980" s="56"/>
      <c r="D6980" s="56"/>
      <c r="E6980" s="56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ht="16" x14ac:dyDescent="0.2">
      <c r="B6981" s="57"/>
      <c r="C6981" s="56"/>
      <c r="D6981" s="56"/>
      <c r="E6981" s="56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ht="16" x14ac:dyDescent="0.2">
      <c r="B6982" s="57"/>
      <c r="C6982" s="56"/>
      <c r="D6982" s="56"/>
      <c r="E6982" s="56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ht="16" x14ac:dyDescent="0.2">
      <c r="B6983" s="57"/>
      <c r="C6983" s="56"/>
      <c r="D6983" s="56"/>
      <c r="E6983" s="56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ht="16" x14ac:dyDescent="0.2">
      <c r="B6984" s="57"/>
      <c r="C6984" s="56"/>
      <c r="D6984" s="56"/>
      <c r="E6984" s="56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ht="16" x14ac:dyDescent="0.2">
      <c r="B6985" s="57"/>
      <c r="C6985" s="56"/>
      <c r="D6985" s="56"/>
      <c r="E6985" s="56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ht="16" x14ac:dyDescent="0.2">
      <c r="B6986" s="57"/>
      <c r="C6986" s="56"/>
      <c r="D6986" s="56"/>
      <c r="E6986" s="56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ht="16" x14ac:dyDescent="0.2">
      <c r="B6987" s="57"/>
      <c r="C6987" s="56"/>
      <c r="D6987" s="56"/>
      <c r="E6987" s="56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ht="16" x14ac:dyDescent="0.2">
      <c r="B6988" s="57"/>
      <c r="C6988" s="56"/>
      <c r="D6988" s="56"/>
      <c r="E6988" s="56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ht="16" x14ac:dyDescent="0.2">
      <c r="B6989" s="57"/>
      <c r="C6989" s="56"/>
      <c r="D6989" s="56"/>
      <c r="E6989" s="56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ht="16" x14ac:dyDescent="0.2">
      <c r="B6990" s="57"/>
      <c r="C6990" s="56"/>
      <c r="D6990" s="56"/>
      <c r="E6990" s="56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ht="16" x14ac:dyDescent="0.2">
      <c r="B6991" s="57"/>
      <c r="C6991" s="56"/>
      <c r="D6991" s="56"/>
      <c r="E6991" s="56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ht="16" x14ac:dyDescent="0.2">
      <c r="B6992" s="57"/>
      <c r="C6992" s="56"/>
      <c r="D6992" s="56"/>
      <c r="E6992" s="56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ht="16" x14ac:dyDescent="0.2">
      <c r="B6993" s="57"/>
      <c r="C6993" s="56"/>
      <c r="D6993" s="56"/>
      <c r="E6993" s="56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ht="16" x14ac:dyDescent="0.2">
      <c r="B6994" s="57"/>
      <c r="C6994" s="56"/>
      <c r="D6994" s="56"/>
      <c r="E6994" s="56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ht="16" x14ac:dyDescent="0.2">
      <c r="B6995" s="57"/>
      <c r="C6995" s="56"/>
      <c r="D6995" s="56"/>
      <c r="E6995" s="56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ht="16" x14ac:dyDescent="0.2">
      <c r="B6996" s="57"/>
      <c r="C6996" s="56"/>
      <c r="D6996" s="56"/>
      <c r="E6996" s="56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ht="16" x14ac:dyDescent="0.2">
      <c r="B6997" s="57"/>
      <c r="C6997" s="56"/>
      <c r="D6997" s="56"/>
      <c r="E6997" s="56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ht="16" x14ac:dyDescent="0.2">
      <c r="B6998" s="57"/>
      <c r="C6998" s="56"/>
      <c r="D6998" s="56"/>
      <c r="E6998" s="56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ht="16" x14ac:dyDescent="0.2">
      <c r="B6999" s="57"/>
      <c r="C6999" s="56"/>
      <c r="D6999" s="56"/>
      <c r="E6999" s="56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ht="16" x14ac:dyDescent="0.2">
      <c r="B7000" s="57"/>
      <c r="C7000" s="56"/>
      <c r="D7000" s="56"/>
      <c r="E7000" s="56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ht="16" x14ac:dyDescent="0.2">
      <c r="B7001" s="57"/>
      <c r="C7001" s="56"/>
      <c r="D7001" s="56"/>
      <c r="E7001" s="56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ht="16" x14ac:dyDescent="0.2">
      <c r="B7002" s="57"/>
      <c r="C7002" s="56"/>
      <c r="D7002" s="56"/>
      <c r="E7002" s="56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ht="16" x14ac:dyDescent="0.2">
      <c r="B7003" s="57"/>
      <c r="C7003" s="56"/>
      <c r="D7003" s="56"/>
      <c r="E7003" s="56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ht="16" x14ac:dyDescent="0.2">
      <c r="B7004" s="57"/>
      <c r="C7004" s="56"/>
      <c r="D7004" s="56"/>
      <c r="E7004" s="56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ht="16" x14ac:dyDescent="0.2">
      <c r="B7005" s="57"/>
      <c r="C7005" s="56"/>
      <c r="D7005" s="56"/>
      <c r="E7005" s="56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ht="16" x14ac:dyDescent="0.2">
      <c r="B7006" s="57"/>
      <c r="C7006" s="56"/>
      <c r="D7006" s="56"/>
      <c r="E7006" s="56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ht="16" x14ac:dyDescent="0.2">
      <c r="B7007" s="57"/>
      <c r="C7007" s="56"/>
      <c r="D7007" s="56"/>
      <c r="E7007" s="56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ht="16" x14ac:dyDescent="0.2">
      <c r="B7008" s="57"/>
      <c r="C7008" s="56"/>
      <c r="D7008" s="56"/>
      <c r="E7008" s="56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ht="16" x14ac:dyDescent="0.2">
      <c r="B7009" s="57"/>
      <c r="C7009" s="56"/>
      <c r="D7009" s="56"/>
      <c r="E7009" s="56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ht="16" x14ac:dyDescent="0.2">
      <c r="B7010" s="57"/>
      <c r="C7010" s="56"/>
      <c r="D7010" s="56"/>
      <c r="E7010" s="56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ht="16" x14ac:dyDescent="0.2">
      <c r="B7011" s="57"/>
      <c r="C7011" s="56"/>
      <c r="D7011" s="56"/>
      <c r="E7011" s="56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ht="16" x14ac:dyDescent="0.2">
      <c r="B7012" s="57"/>
      <c r="C7012" s="56"/>
      <c r="D7012" s="56"/>
      <c r="E7012" s="56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ht="16" x14ac:dyDescent="0.2">
      <c r="B7013" s="57"/>
      <c r="C7013" s="56"/>
      <c r="D7013" s="56"/>
      <c r="E7013" s="56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ht="16" x14ac:dyDescent="0.2">
      <c r="B7014" s="57"/>
      <c r="C7014" s="56"/>
      <c r="D7014" s="56"/>
      <c r="E7014" s="56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ht="16" x14ac:dyDescent="0.2">
      <c r="B7015" s="57"/>
      <c r="C7015" s="56"/>
      <c r="D7015" s="56"/>
      <c r="E7015" s="56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ht="16" x14ac:dyDescent="0.2">
      <c r="B7016" s="57"/>
      <c r="C7016" s="56"/>
      <c r="D7016" s="56"/>
      <c r="E7016" s="56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ht="16" x14ac:dyDescent="0.2">
      <c r="B7017" s="57"/>
      <c r="C7017" s="56"/>
      <c r="D7017" s="56"/>
      <c r="E7017" s="56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ht="16" x14ac:dyDescent="0.2">
      <c r="B7018" s="57"/>
      <c r="C7018" s="56"/>
      <c r="D7018" s="56"/>
      <c r="E7018" s="56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ht="16" x14ac:dyDescent="0.2">
      <c r="B7019" s="57"/>
      <c r="C7019" s="56"/>
      <c r="D7019" s="56"/>
      <c r="E7019" s="56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ht="16" x14ac:dyDescent="0.2">
      <c r="B7020" s="57"/>
      <c r="C7020" s="56"/>
      <c r="D7020" s="56"/>
      <c r="E7020" s="56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ht="16" x14ac:dyDescent="0.2">
      <c r="B7021" s="57"/>
      <c r="C7021" s="56"/>
      <c r="D7021" s="56"/>
      <c r="E7021" s="56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ht="16" x14ac:dyDescent="0.2">
      <c r="B7022" s="57"/>
      <c r="C7022" s="56"/>
      <c r="D7022" s="56"/>
      <c r="E7022" s="56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ht="16" x14ac:dyDescent="0.2">
      <c r="B7023" s="57"/>
      <c r="C7023" s="56"/>
      <c r="D7023" s="56"/>
      <c r="E7023" s="56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ht="16" x14ac:dyDescent="0.2">
      <c r="B7024" s="57"/>
      <c r="C7024" s="56"/>
      <c r="D7024" s="56"/>
      <c r="E7024" s="56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ht="16" x14ac:dyDescent="0.2">
      <c r="B7025" s="57"/>
      <c r="C7025" s="56"/>
      <c r="D7025" s="56"/>
      <c r="E7025" s="56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ht="16" x14ac:dyDescent="0.2">
      <c r="B7026" s="57"/>
      <c r="C7026" s="56"/>
      <c r="D7026" s="56"/>
      <c r="E7026" s="56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ht="16" x14ac:dyDescent="0.2">
      <c r="B7027" s="57"/>
      <c r="C7027" s="56"/>
      <c r="D7027" s="56"/>
      <c r="E7027" s="56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ht="16" x14ac:dyDescent="0.2">
      <c r="B7028" s="57"/>
      <c r="C7028" s="56"/>
      <c r="D7028" s="56"/>
      <c r="E7028" s="56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ht="16" x14ac:dyDescent="0.2">
      <c r="B7029" s="57"/>
      <c r="C7029" s="56"/>
      <c r="D7029" s="56"/>
      <c r="E7029" s="56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ht="16" x14ac:dyDescent="0.2">
      <c r="B7030" s="57"/>
      <c r="C7030" s="56"/>
      <c r="D7030" s="56"/>
      <c r="E7030" s="56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ht="16" x14ac:dyDescent="0.2">
      <c r="B7031" s="57"/>
      <c r="C7031" s="56"/>
      <c r="D7031" s="56"/>
      <c r="E7031" s="56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ht="16" x14ac:dyDescent="0.2">
      <c r="B7032" s="57"/>
      <c r="C7032" s="56"/>
      <c r="D7032" s="56"/>
      <c r="E7032" s="56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ht="16" x14ac:dyDescent="0.2">
      <c r="B7033" s="57"/>
      <c r="C7033" s="56"/>
      <c r="D7033" s="56"/>
      <c r="E7033" s="56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ht="16" x14ac:dyDescent="0.2">
      <c r="B7034" s="57"/>
      <c r="C7034" s="56"/>
      <c r="D7034" s="56"/>
      <c r="E7034" s="56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ht="16" x14ac:dyDescent="0.2">
      <c r="B7035" s="57"/>
      <c r="C7035" s="56"/>
      <c r="D7035" s="56"/>
      <c r="E7035" s="56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ht="16" x14ac:dyDescent="0.2">
      <c r="B7036" s="57"/>
      <c r="C7036" s="56"/>
      <c r="D7036" s="56"/>
      <c r="E7036" s="56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ht="16" x14ac:dyDescent="0.2">
      <c r="B7037" s="57"/>
      <c r="C7037" s="56"/>
      <c r="D7037" s="56"/>
      <c r="E7037" s="56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ht="16" x14ac:dyDescent="0.2">
      <c r="B7038" s="57"/>
      <c r="C7038" s="56"/>
      <c r="D7038" s="56"/>
      <c r="E7038" s="56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ht="16" x14ac:dyDescent="0.2">
      <c r="B7039" s="57"/>
      <c r="C7039" s="56"/>
      <c r="D7039" s="56"/>
      <c r="E7039" s="56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ht="16" x14ac:dyDescent="0.2">
      <c r="B7040" s="57"/>
      <c r="C7040" s="56"/>
      <c r="D7040" s="56"/>
      <c r="E7040" s="56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ht="16" x14ac:dyDescent="0.2">
      <c r="B7041" s="57"/>
      <c r="C7041" s="56"/>
      <c r="D7041" s="56"/>
      <c r="E7041" s="56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ht="16" x14ac:dyDescent="0.2">
      <c r="B7042" s="57"/>
      <c r="C7042" s="56"/>
      <c r="D7042" s="56"/>
      <c r="E7042" s="56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ht="16" x14ac:dyDescent="0.2">
      <c r="B7043" s="57"/>
      <c r="C7043" s="56"/>
      <c r="D7043" s="56"/>
      <c r="E7043" s="56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ht="16" x14ac:dyDescent="0.2">
      <c r="B7044" s="57"/>
      <c r="C7044" s="56"/>
      <c r="D7044" s="56"/>
      <c r="E7044" s="56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ht="16" x14ac:dyDescent="0.2">
      <c r="B7045" s="57"/>
      <c r="C7045" s="56"/>
      <c r="D7045" s="56"/>
      <c r="E7045" s="56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ht="16" x14ac:dyDescent="0.2">
      <c r="B7046" s="57"/>
      <c r="C7046" s="56"/>
      <c r="D7046" s="56"/>
      <c r="E7046" s="56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ht="16" x14ac:dyDescent="0.2">
      <c r="B7047" s="57"/>
      <c r="C7047" s="56"/>
      <c r="D7047" s="56"/>
      <c r="E7047" s="56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ht="16" x14ac:dyDescent="0.2">
      <c r="B7048" s="57"/>
      <c r="C7048" s="56"/>
      <c r="D7048" s="56"/>
      <c r="E7048" s="56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ht="16" x14ac:dyDescent="0.2">
      <c r="B7049" s="57"/>
      <c r="C7049" s="56"/>
      <c r="D7049" s="56"/>
      <c r="E7049" s="56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ht="16" x14ac:dyDescent="0.2">
      <c r="B7050" s="57"/>
      <c r="C7050" s="56"/>
      <c r="D7050" s="56"/>
      <c r="E7050" s="56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ht="16" x14ac:dyDescent="0.2">
      <c r="B7051" s="57"/>
      <c r="C7051" s="56"/>
      <c r="D7051" s="56"/>
      <c r="E7051" s="56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ht="16" x14ac:dyDescent="0.2">
      <c r="B7052" s="57"/>
      <c r="C7052" s="56"/>
      <c r="D7052" s="56"/>
      <c r="E7052" s="56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ht="16" x14ac:dyDescent="0.2">
      <c r="B7053" s="57"/>
      <c r="C7053" s="56"/>
      <c r="D7053" s="56"/>
      <c r="E7053" s="56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ht="16" x14ac:dyDescent="0.2">
      <c r="B7054" s="57"/>
      <c r="C7054" s="56"/>
      <c r="D7054" s="56"/>
      <c r="E7054" s="56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ht="16" x14ac:dyDescent="0.2">
      <c r="B7055" s="57"/>
      <c r="C7055" s="56"/>
      <c r="D7055" s="56"/>
      <c r="E7055" s="56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ht="16" x14ac:dyDescent="0.2">
      <c r="B7056" s="57"/>
      <c r="C7056" s="56"/>
      <c r="D7056" s="56"/>
      <c r="E7056" s="56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ht="16" x14ac:dyDescent="0.2">
      <c r="B7057" s="57"/>
      <c r="C7057" s="56"/>
      <c r="D7057" s="56"/>
      <c r="E7057" s="56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ht="16" x14ac:dyDescent="0.2">
      <c r="B7058" s="57"/>
      <c r="C7058" s="56"/>
      <c r="D7058" s="56"/>
      <c r="E7058" s="56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ht="16" x14ac:dyDescent="0.2">
      <c r="B7059" s="57"/>
      <c r="C7059" s="56"/>
      <c r="D7059" s="56"/>
      <c r="E7059" s="56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ht="16" x14ac:dyDescent="0.2">
      <c r="B7060" s="57"/>
      <c r="C7060" s="56"/>
      <c r="D7060" s="56"/>
      <c r="E7060" s="56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ht="16" x14ac:dyDescent="0.2">
      <c r="B7061" s="57"/>
      <c r="C7061" s="56"/>
      <c r="D7061" s="56"/>
      <c r="E7061" s="56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ht="16" x14ac:dyDescent="0.2">
      <c r="B7062" s="57"/>
      <c r="C7062" s="56"/>
      <c r="D7062" s="56"/>
      <c r="E7062" s="56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ht="16" x14ac:dyDescent="0.2">
      <c r="B7063" s="57"/>
      <c r="C7063" s="56"/>
      <c r="D7063" s="56"/>
      <c r="E7063" s="56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ht="16" x14ac:dyDescent="0.2">
      <c r="B7064" s="57"/>
      <c r="C7064" s="56"/>
      <c r="D7064" s="56"/>
      <c r="E7064" s="56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ht="16" x14ac:dyDescent="0.2">
      <c r="B7065" s="57"/>
      <c r="C7065" s="56"/>
      <c r="D7065" s="56"/>
      <c r="E7065" s="56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ht="16" x14ac:dyDescent="0.2">
      <c r="B7066" s="57"/>
      <c r="C7066" s="56"/>
      <c r="D7066" s="56"/>
      <c r="E7066" s="56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ht="16" x14ac:dyDescent="0.2">
      <c r="B7067" s="57"/>
      <c r="C7067" s="56"/>
      <c r="D7067" s="56"/>
      <c r="E7067" s="56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ht="16" x14ac:dyDescent="0.2">
      <c r="B7068" s="57"/>
      <c r="C7068" s="56"/>
      <c r="D7068" s="56"/>
      <c r="E7068" s="56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ht="16" x14ac:dyDescent="0.2">
      <c r="B7069" s="57"/>
      <c r="C7069" s="56"/>
      <c r="D7069" s="56"/>
      <c r="E7069" s="56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ht="16" x14ac:dyDescent="0.2">
      <c r="B7070" s="57"/>
      <c r="C7070" s="56"/>
      <c r="D7070" s="56"/>
      <c r="E7070" s="56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ht="16" x14ac:dyDescent="0.2">
      <c r="B7071" s="57"/>
      <c r="C7071" s="56"/>
      <c r="D7071" s="56"/>
      <c r="E7071" s="56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ht="16" x14ac:dyDescent="0.2">
      <c r="B7072" s="57"/>
      <c r="C7072" s="56"/>
      <c r="D7072" s="56"/>
      <c r="E7072" s="56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ht="16" x14ac:dyDescent="0.2">
      <c r="B7073" s="57"/>
      <c r="C7073" s="56"/>
      <c r="D7073" s="56"/>
      <c r="E7073" s="56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ht="16" x14ac:dyDescent="0.2">
      <c r="B7074" s="57"/>
      <c r="C7074" s="56"/>
      <c r="D7074" s="56"/>
      <c r="E7074" s="56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ht="16" x14ac:dyDescent="0.2">
      <c r="B7075" s="57"/>
      <c r="C7075" s="56"/>
      <c r="D7075" s="56"/>
      <c r="E7075" s="56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ht="16" x14ac:dyDescent="0.2">
      <c r="B7076" s="57"/>
      <c r="C7076" s="56"/>
      <c r="D7076" s="56"/>
      <c r="E7076" s="56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ht="16" x14ac:dyDescent="0.2">
      <c r="B7077" s="57"/>
      <c r="C7077" s="56"/>
      <c r="D7077" s="56"/>
      <c r="E7077" s="56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ht="16" x14ac:dyDescent="0.2">
      <c r="B7078" s="57"/>
      <c r="C7078" s="56"/>
      <c r="D7078" s="56"/>
      <c r="E7078" s="56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ht="16" x14ac:dyDescent="0.2">
      <c r="B7079" s="57"/>
      <c r="C7079" s="56"/>
      <c r="D7079" s="56"/>
      <c r="E7079" s="56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ht="16" x14ac:dyDescent="0.2">
      <c r="B7080" s="57"/>
      <c r="C7080" s="56"/>
      <c r="D7080" s="56"/>
      <c r="E7080" s="56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ht="16" x14ac:dyDescent="0.2">
      <c r="B7081" s="57"/>
      <c r="C7081" s="56"/>
      <c r="D7081" s="56"/>
      <c r="E7081" s="56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ht="16" x14ac:dyDescent="0.2">
      <c r="B7082" s="57"/>
      <c r="C7082" s="56"/>
      <c r="D7082" s="56"/>
      <c r="E7082" s="56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ht="16" x14ac:dyDescent="0.2">
      <c r="B7083" s="57"/>
      <c r="C7083" s="56"/>
      <c r="D7083" s="56"/>
      <c r="E7083" s="56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ht="16" x14ac:dyDescent="0.2">
      <c r="B7084" s="57"/>
      <c r="C7084" s="56"/>
      <c r="D7084" s="56"/>
      <c r="E7084" s="56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ht="16" x14ac:dyDescent="0.2">
      <c r="B7085" s="57"/>
      <c r="C7085" s="56"/>
      <c r="D7085" s="56"/>
      <c r="E7085" s="56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ht="16" x14ac:dyDescent="0.2">
      <c r="B7086" s="57"/>
      <c r="C7086" s="56"/>
      <c r="D7086" s="56"/>
      <c r="E7086" s="56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ht="16" x14ac:dyDescent="0.2">
      <c r="B7087" s="57"/>
      <c r="C7087" s="56"/>
      <c r="D7087" s="56"/>
      <c r="E7087" s="56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ht="16" x14ac:dyDescent="0.2">
      <c r="B7088" s="57"/>
      <c r="C7088" s="56"/>
      <c r="D7088" s="56"/>
      <c r="E7088" s="56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ht="16" x14ac:dyDescent="0.2">
      <c r="B7089" s="57"/>
      <c r="C7089" s="56"/>
      <c r="D7089" s="56"/>
      <c r="E7089" s="56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ht="16" x14ac:dyDescent="0.2">
      <c r="B7090" s="57"/>
      <c r="C7090" s="56"/>
      <c r="D7090" s="56"/>
      <c r="E7090" s="56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ht="16" x14ac:dyDescent="0.2">
      <c r="B7091" s="57"/>
      <c r="C7091" s="56"/>
      <c r="D7091" s="56"/>
      <c r="E7091" s="56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ht="16" x14ac:dyDescent="0.2">
      <c r="B7092" s="57"/>
      <c r="C7092" s="56"/>
      <c r="D7092" s="56"/>
      <c r="E7092" s="56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ht="16" x14ac:dyDescent="0.2">
      <c r="B7093" s="57"/>
      <c r="C7093" s="56"/>
      <c r="D7093" s="56"/>
      <c r="E7093" s="56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ht="16" x14ac:dyDescent="0.2">
      <c r="B7094" s="57"/>
      <c r="C7094" s="56"/>
      <c r="D7094" s="56"/>
      <c r="E7094" s="56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ht="16" x14ac:dyDescent="0.2">
      <c r="B7095" s="57"/>
      <c r="C7095" s="56"/>
      <c r="D7095" s="56"/>
      <c r="E7095" s="56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ht="16" x14ac:dyDescent="0.2">
      <c r="B7096" s="57"/>
      <c r="C7096" s="56"/>
      <c r="D7096" s="56"/>
      <c r="E7096" s="56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ht="16" x14ac:dyDescent="0.2">
      <c r="B7097" s="57"/>
      <c r="C7097" s="56"/>
      <c r="D7097" s="56"/>
      <c r="E7097" s="56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ht="16" x14ac:dyDescent="0.2">
      <c r="B7098" s="57"/>
      <c r="C7098" s="56"/>
      <c r="D7098" s="56"/>
      <c r="E7098" s="56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ht="16" x14ac:dyDescent="0.2">
      <c r="B7099" s="57"/>
      <c r="C7099" s="56"/>
      <c r="D7099" s="56"/>
      <c r="E7099" s="56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ht="16" x14ac:dyDescent="0.2">
      <c r="B7100" s="57"/>
      <c r="C7100" s="56"/>
      <c r="D7100" s="56"/>
      <c r="E7100" s="56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ht="16" x14ac:dyDescent="0.2">
      <c r="B7101" s="57"/>
      <c r="C7101" s="56"/>
      <c r="D7101" s="56"/>
      <c r="E7101" s="56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ht="16" x14ac:dyDescent="0.2">
      <c r="B7102" s="57"/>
      <c r="C7102" s="56"/>
      <c r="D7102" s="56"/>
      <c r="E7102" s="56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ht="16" x14ac:dyDescent="0.2">
      <c r="B7103" s="57"/>
      <c r="C7103" s="56"/>
      <c r="D7103" s="56"/>
      <c r="E7103" s="56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ht="16" x14ac:dyDescent="0.2">
      <c r="B7104" s="57"/>
      <c r="C7104" s="56"/>
      <c r="D7104" s="56"/>
      <c r="E7104" s="56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ht="16" x14ac:dyDescent="0.2">
      <c r="B7105" s="57"/>
      <c r="C7105" s="56"/>
      <c r="D7105" s="56"/>
      <c r="E7105" s="56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ht="16" x14ac:dyDescent="0.2">
      <c r="B7106" s="57"/>
      <c r="C7106" s="56"/>
      <c r="D7106" s="56"/>
      <c r="E7106" s="56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ht="16" x14ac:dyDescent="0.2">
      <c r="B7107" s="57"/>
      <c r="C7107" s="56"/>
      <c r="D7107" s="56"/>
      <c r="E7107" s="56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ht="16" x14ac:dyDescent="0.2">
      <c r="B7108" s="57"/>
      <c r="C7108" s="56"/>
      <c r="D7108" s="56"/>
      <c r="E7108" s="56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ht="16" x14ac:dyDescent="0.2">
      <c r="B7109" s="57"/>
      <c r="C7109" s="56"/>
      <c r="D7109" s="56"/>
      <c r="E7109" s="56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ht="16" x14ac:dyDescent="0.2">
      <c r="B7110" s="57"/>
      <c r="C7110" s="56"/>
      <c r="D7110" s="56"/>
      <c r="E7110" s="56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ht="16" x14ac:dyDescent="0.2">
      <c r="B7111" s="57"/>
      <c r="C7111" s="56"/>
      <c r="D7111" s="56"/>
      <c r="E7111" s="56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ht="16" x14ac:dyDescent="0.2">
      <c r="B7112" s="57"/>
      <c r="C7112" s="56"/>
      <c r="D7112" s="56"/>
      <c r="E7112" s="56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ht="16" x14ac:dyDescent="0.2">
      <c r="B7113" s="57"/>
      <c r="C7113" s="56"/>
      <c r="D7113" s="56"/>
      <c r="E7113" s="56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ht="16" x14ac:dyDescent="0.2">
      <c r="B7114" s="57"/>
      <c r="C7114" s="56"/>
      <c r="D7114" s="56"/>
      <c r="E7114" s="56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ht="16" x14ac:dyDescent="0.2">
      <c r="B7115" s="57"/>
      <c r="C7115" s="56"/>
      <c r="D7115" s="56"/>
      <c r="E7115" s="56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ht="16" x14ac:dyDescent="0.2">
      <c r="B7116" s="57"/>
      <c r="C7116" s="56"/>
      <c r="D7116" s="56"/>
      <c r="E7116" s="56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ht="16" x14ac:dyDescent="0.2">
      <c r="B7117" s="57"/>
      <c r="C7117" s="56"/>
      <c r="D7117" s="56"/>
      <c r="E7117" s="56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ht="16" x14ac:dyDescent="0.2">
      <c r="B7118" s="57"/>
      <c r="C7118" s="56"/>
      <c r="D7118" s="56"/>
      <c r="E7118" s="56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ht="16" x14ac:dyDescent="0.2">
      <c r="B7119" s="57"/>
      <c r="C7119" s="56"/>
      <c r="D7119" s="56"/>
      <c r="E7119" s="56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ht="16" x14ac:dyDescent="0.2">
      <c r="B7120" s="57"/>
      <c r="C7120" s="56"/>
      <c r="D7120" s="56"/>
      <c r="E7120" s="56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ht="16" x14ac:dyDescent="0.2">
      <c r="B7121" s="57"/>
      <c r="C7121" s="56"/>
      <c r="D7121" s="56"/>
      <c r="E7121" s="56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ht="16" x14ac:dyDescent="0.2">
      <c r="B7122" s="57"/>
      <c r="C7122" s="56"/>
      <c r="D7122" s="56"/>
      <c r="E7122" s="56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ht="16" x14ac:dyDescent="0.2">
      <c r="B7123" s="57"/>
      <c r="C7123" s="56"/>
      <c r="D7123" s="56"/>
      <c r="E7123" s="56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ht="16" x14ac:dyDescent="0.2">
      <c r="B7124" s="57"/>
      <c r="C7124" s="56"/>
      <c r="D7124" s="56"/>
      <c r="E7124" s="56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ht="16" x14ac:dyDescent="0.2">
      <c r="B7125" s="57"/>
      <c r="C7125" s="56"/>
      <c r="D7125" s="56"/>
      <c r="E7125" s="56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ht="16" x14ac:dyDescent="0.2">
      <c r="B7126" s="57"/>
      <c r="C7126" s="56"/>
      <c r="D7126" s="56"/>
      <c r="E7126" s="56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ht="16" x14ac:dyDescent="0.2">
      <c r="B7127" s="57"/>
      <c r="C7127" s="56"/>
      <c r="D7127" s="56"/>
      <c r="E7127" s="56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ht="16" x14ac:dyDescent="0.2">
      <c r="B7128" s="57"/>
      <c r="C7128" s="56"/>
      <c r="D7128" s="56"/>
      <c r="E7128" s="56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ht="16" x14ac:dyDescent="0.2">
      <c r="B7129" s="57"/>
      <c r="C7129" s="56"/>
      <c r="D7129" s="56"/>
      <c r="E7129" s="56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ht="16" x14ac:dyDescent="0.2">
      <c r="B7130" s="57"/>
      <c r="C7130" s="56"/>
      <c r="D7130" s="56"/>
      <c r="E7130" s="56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ht="16" x14ac:dyDescent="0.2">
      <c r="B7131" s="57"/>
      <c r="C7131" s="56"/>
      <c r="D7131" s="56"/>
      <c r="E7131" s="56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ht="16" x14ac:dyDescent="0.2">
      <c r="B7132" s="57"/>
      <c r="C7132" s="56"/>
      <c r="D7132" s="56"/>
      <c r="E7132" s="56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ht="16" x14ac:dyDescent="0.2">
      <c r="B7133" s="57"/>
      <c r="C7133" s="56"/>
      <c r="D7133" s="56"/>
      <c r="E7133" s="56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ht="16" x14ac:dyDescent="0.2">
      <c r="B7134" s="57"/>
      <c r="C7134" s="56"/>
      <c r="D7134" s="56"/>
      <c r="E7134" s="56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ht="16" x14ac:dyDescent="0.2">
      <c r="B7135" s="57"/>
      <c r="C7135" s="56"/>
      <c r="D7135" s="56"/>
      <c r="E7135" s="56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ht="16" x14ac:dyDescent="0.2">
      <c r="B7136" s="57"/>
      <c r="C7136" s="56"/>
      <c r="D7136" s="56"/>
      <c r="E7136" s="56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ht="16" x14ac:dyDescent="0.2">
      <c r="B7137" s="57"/>
      <c r="C7137" s="56"/>
      <c r="D7137" s="56"/>
      <c r="E7137" s="56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ht="16" x14ac:dyDescent="0.2">
      <c r="B7138" s="57"/>
      <c r="C7138" s="56"/>
      <c r="D7138" s="56"/>
      <c r="E7138" s="56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ht="16" x14ac:dyDescent="0.2">
      <c r="B7139" s="57"/>
      <c r="C7139" s="56"/>
      <c r="D7139" s="56"/>
      <c r="E7139" s="56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ht="16" x14ac:dyDescent="0.2">
      <c r="B7140" s="57"/>
      <c r="C7140" s="56"/>
      <c r="D7140" s="56"/>
      <c r="E7140" s="56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ht="16" x14ac:dyDescent="0.2">
      <c r="B7141" s="57"/>
      <c r="C7141" s="56"/>
      <c r="D7141" s="56"/>
      <c r="E7141" s="56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ht="16" x14ac:dyDescent="0.2">
      <c r="B7142" s="57"/>
      <c r="C7142" s="56"/>
      <c r="D7142" s="56"/>
      <c r="E7142" s="56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ht="16" x14ac:dyDescent="0.2">
      <c r="B7143" s="57"/>
      <c r="C7143" s="56"/>
      <c r="D7143" s="56"/>
      <c r="E7143" s="56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ht="16" x14ac:dyDescent="0.2">
      <c r="B7144" s="57"/>
      <c r="C7144" s="56"/>
      <c r="D7144" s="56"/>
      <c r="E7144" s="56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ht="16" x14ac:dyDescent="0.2">
      <c r="B7145" s="57"/>
      <c r="C7145" s="56"/>
      <c r="D7145" s="56"/>
      <c r="E7145" s="56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ht="16" x14ac:dyDescent="0.2">
      <c r="B7146" s="57"/>
      <c r="C7146" s="56"/>
      <c r="D7146" s="56"/>
      <c r="E7146" s="56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ht="16" x14ac:dyDescent="0.2">
      <c r="B7147" s="57"/>
      <c r="C7147" s="56"/>
      <c r="D7147" s="56"/>
      <c r="E7147" s="56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ht="16" x14ac:dyDescent="0.2">
      <c r="B7148" s="57"/>
      <c r="C7148" s="56"/>
      <c r="D7148" s="56"/>
      <c r="E7148" s="56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ht="16" x14ac:dyDescent="0.2">
      <c r="B7149" s="57"/>
      <c r="C7149" s="56"/>
      <c r="D7149" s="56"/>
      <c r="E7149" s="56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ht="16" x14ac:dyDescent="0.2">
      <c r="B7150" s="57"/>
      <c r="C7150" s="56"/>
      <c r="D7150" s="56"/>
      <c r="E7150" s="56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ht="16" x14ac:dyDescent="0.2">
      <c r="B7151" s="57"/>
      <c r="C7151" s="56"/>
      <c r="D7151" s="56"/>
      <c r="E7151" s="56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ht="16" x14ac:dyDescent="0.2">
      <c r="B7152" s="57"/>
      <c r="C7152" s="56"/>
      <c r="D7152" s="56"/>
      <c r="E7152" s="56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ht="16" x14ac:dyDescent="0.2">
      <c r="B7153" s="57"/>
      <c r="C7153" s="56"/>
      <c r="D7153" s="56"/>
      <c r="E7153" s="56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ht="16" x14ac:dyDescent="0.2">
      <c r="B7154" s="57"/>
      <c r="C7154" s="56"/>
      <c r="D7154" s="56"/>
      <c r="E7154" s="56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ht="16" x14ac:dyDescent="0.2">
      <c r="B7155" s="57"/>
      <c r="C7155" s="56"/>
      <c r="D7155" s="56"/>
      <c r="E7155" s="56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ht="16" x14ac:dyDescent="0.2">
      <c r="B7156" s="57"/>
      <c r="C7156" s="56"/>
      <c r="D7156" s="56"/>
      <c r="E7156" s="56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ht="16" x14ac:dyDescent="0.2">
      <c r="B7157" s="57"/>
      <c r="C7157" s="56"/>
      <c r="D7157" s="56"/>
      <c r="E7157" s="56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ht="16" x14ac:dyDescent="0.2">
      <c r="B7158" s="57"/>
      <c r="C7158" s="56"/>
      <c r="D7158" s="56"/>
      <c r="E7158" s="56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ht="16" x14ac:dyDescent="0.2">
      <c r="B7159" s="57"/>
      <c r="C7159" s="56"/>
      <c r="D7159" s="56"/>
      <c r="E7159" s="56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ht="16" x14ac:dyDescent="0.2">
      <c r="B7160" s="57"/>
      <c r="C7160" s="56"/>
      <c r="D7160" s="56"/>
      <c r="E7160" s="56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ht="16" x14ac:dyDescent="0.2">
      <c r="B7161" s="57"/>
      <c r="C7161" s="56"/>
      <c r="D7161" s="56"/>
      <c r="E7161" s="56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ht="16" x14ac:dyDescent="0.2">
      <c r="B7162" s="57"/>
      <c r="C7162" s="56"/>
      <c r="D7162" s="56"/>
      <c r="E7162" s="56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ht="16" x14ac:dyDescent="0.2">
      <c r="B7163" s="57"/>
      <c r="C7163" s="56"/>
      <c r="D7163" s="56"/>
      <c r="E7163" s="56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ht="16" x14ac:dyDescent="0.2">
      <c r="B7164" s="57"/>
      <c r="C7164" s="56"/>
      <c r="D7164" s="56"/>
      <c r="E7164" s="56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ht="16" x14ac:dyDescent="0.2">
      <c r="B7165" s="57"/>
      <c r="C7165" s="56"/>
      <c r="D7165" s="56"/>
      <c r="E7165" s="56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ht="16" x14ac:dyDescent="0.2">
      <c r="B7166" s="57"/>
      <c r="C7166" s="56"/>
      <c r="D7166" s="56"/>
      <c r="E7166" s="56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ht="16" x14ac:dyDescent="0.2">
      <c r="B7167" s="57"/>
      <c r="C7167" s="56"/>
      <c r="D7167" s="56"/>
      <c r="E7167" s="56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ht="16" x14ac:dyDescent="0.2">
      <c r="B7168" s="57"/>
      <c r="C7168" s="56"/>
      <c r="D7168" s="56"/>
      <c r="E7168" s="56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ht="16" x14ac:dyDescent="0.2">
      <c r="B7169" s="57"/>
      <c r="C7169" s="56"/>
      <c r="D7169" s="56"/>
      <c r="E7169" s="56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ht="16" x14ac:dyDescent="0.2">
      <c r="B7170" s="57"/>
      <c r="C7170" s="56"/>
      <c r="D7170" s="56"/>
      <c r="E7170" s="56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ht="16" x14ac:dyDescent="0.2">
      <c r="B7171" s="57"/>
      <c r="C7171" s="56"/>
      <c r="D7171" s="56"/>
      <c r="E7171" s="56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ht="16" x14ac:dyDescent="0.2">
      <c r="B7172" s="57"/>
      <c r="C7172" s="56"/>
      <c r="D7172" s="56"/>
      <c r="E7172" s="56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ht="16" x14ac:dyDescent="0.2">
      <c r="B7173" s="57"/>
      <c r="C7173" s="56"/>
      <c r="D7173" s="56"/>
      <c r="E7173" s="56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ht="16" x14ac:dyDescent="0.2">
      <c r="B7174" s="57"/>
      <c r="C7174" s="56"/>
      <c r="D7174" s="56"/>
      <c r="E7174" s="56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ht="16" x14ac:dyDescent="0.2">
      <c r="B7175" s="57"/>
      <c r="C7175" s="56"/>
      <c r="D7175" s="56"/>
      <c r="E7175" s="56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ht="16" x14ac:dyDescent="0.2">
      <c r="B7176" s="57"/>
      <c r="C7176" s="56"/>
      <c r="D7176" s="56"/>
      <c r="E7176" s="56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ht="16" x14ac:dyDescent="0.2">
      <c r="B7177" s="57"/>
      <c r="C7177" s="56"/>
      <c r="D7177" s="56"/>
      <c r="E7177" s="56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ht="16" x14ac:dyDescent="0.2">
      <c r="B7178" s="57"/>
      <c r="C7178" s="56"/>
      <c r="D7178" s="56"/>
      <c r="E7178" s="56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ht="16" x14ac:dyDescent="0.2">
      <c r="B7179" s="57"/>
      <c r="C7179" s="56"/>
      <c r="D7179" s="56"/>
      <c r="E7179" s="56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ht="16" x14ac:dyDescent="0.2">
      <c r="B7180" s="57"/>
      <c r="C7180" s="56"/>
      <c r="D7180" s="56"/>
      <c r="E7180" s="56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ht="16" x14ac:dyDescent="0.2">
      <c r="B7181" s="57"/>
      <c r="C7181" s="56"/>
      <c r="D7181" s="56"/>
      <c r="E7181" s="56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ht="16" x14ac:dyDescent="0.2">
      <c r="B7182" s="57"/>
      <c r="C7182" s="56"/>
      <c r="D7182" s="56"/>
      <c r="E7182" s="56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ht="16" x14ac:dyDescent="0.2">
      <c r="B7183" s="57"/>
      <c r="C7183" s="56"/>
      <c r="D7183" s="56"/>
      <c r="E7183" s="56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ht="16" x14ac:dyDescent="0.2">
      <c r="B7184" s="57"/>
      <c r="C7184" s="56"/>
      <c r="D7184" s="56"/>
      <c r="E7184" s="56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ht="16" x14ac:dyDescent="0.2">
      <c r="B7185" s="57"/>
      <c r="C7185" s="56"/>
      <c r="D7185" s="56"/>
      <c r="E7185" s="56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ht="16" x14ac:dyDescent="0.2">
      <c r="B7186" s="57"/>
      <c r="C7186" s="56"/>
      <c r="D7186" s="56"/>
      <c r="E7186" s="56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ht="16" x14ac:dyDescent="0.2">
      <c r="B7187" s="57"/>
      <c r="C7187" s="56"/>
      <c r="D7187" s="56"/>
      <c r="E7187" s="56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ht="16" x14ac:dyDescent="0.2">
      <c r="B7188" s="57"/>
      <c r="C7188" s="56"/>
      <c r="D7188" s="56"/>
      <c r="E7188" s="56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ht="16" x14ac:dyDescent="0.2">
      <c r="B7189" s="57"/>
      <c r="C7189" s="56"/>
      <c r="D7189" s="56"/>
      <c r="E7189" s="56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ht="16" x14ac:dyDescent="0.2">
      <c r="B7190" s="57"/>
      <c r="C7190" s="56"/>
      <c r="D7190" s="56"/>
      <c r="E7190" s="56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ht="16" x14ac:dyDescent="0.2">
      <c r="B7191" s="57"/>
      <c r="C7191" s="56"/>
      <c r="D7191" s="56"/>
      <c r="E7191" s="56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ht="16" x14ac:dyDescent="0.2">
      <c r="B7192" s="57"/>
      <c r="C7192" s="56"/>
      <c r="D7192" s="56"/>
      <c r="E7192" s="56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ht="16" x14ac:dyDescent="0.2">
      <c r="B7193" s="57"/>
      <c r="C7193" s="56"/>
      <c r="D7193" s="56"/>
      <c r="E7193" s="56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ht="16" x14ac:dyDescent="0.2">
      <c r="B7194" s="57"/>
      <c r="C7194" s="56"/>
      <c r="D7194" s="56"/>
      <c r="E7194" s="56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ht="16" x14ac:dyDescent="0.2">
      <c r="B7195" s="57"/>
      <c r="C7195" s="56"/>
      <c r="D7195" s="56"/>
      <c r="E7195" s="56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ht="16" x14ac:dyDescent="0.2">
      <c r="B7196" s="57"/>
      <c r="C7196" s="56"/>
      <c r="D7196" s="56"/>
      <c r="E7196" s="56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ht="16" x14ac:dyDescent="0.2">
      <c r="B7197" s="57"/>
      <c r="C7197" s="56"/>
      <c r="D7197" s="56"/>
      <c r="E7197" s="56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ht="16" x14ac:dyDescent="0.2">
      <c r="B7198" s="57"/>
      <c r="C7198" s="56"/>
      <c r="D7198" s="56"/>
      <c r="E7198" s="56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ht="16" x14ac:dyDescent="0.2">
      <c r="B7199" s="57"/>
      <c r="C7199" s="56"/>
      <c r="D7199" s="56"/>
      <c r="E7199" s="56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ht="16" x14ac:dyDescent="0.2">
      <c r="B7200" s="57"/>
      <c r="C7200" s="56"/>
      <c r="D7200" s="56"/>
      <c r="E7200" s="56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ht="16" x14ac:dyDescent="0.2">
      <c r="B7201" s="57"/>
      <c r="C7201" s="56"/>
      <c r="D7201" s="56"/>
      <c r="E7201" s="56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ht="16" x14ac:dyDescent="0.2">
      <c r="B7202" s="57"/>
      <c r="C7202" s="56"/>
      <c r="D7202" s="56"/>
      <c r="E7202" s="56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ht="16" x14ac:dyDescent="0.2">
      <c r="B7203" s="57"/>
      <c r="C7203" s="56"/>
      <c r="D7203" s="56"/>
      <c r="E7203" s="56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ht="16" x14ac:dyDescent="0.2">
      <c r="B7204" s="57"/>
      <c r="C7204" s="56"/>
      <c r="D7204" s="56"/>
      <c r="E7204" s="56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ht="16" x14ac:dyDescent="0.2">
      <c r="B7205" s="57"/>
      <c r="C7205" s="56"/>
      <c r="D7205" s="56"/>
      <c r="E7205" s="56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ht="16" x14ac:dyDescent="0.2">
      <c r="B7206" s="57"/>
      <c r="C7206" s="56"/>
      <c r="D7206" s="56"/>
      <c r="E7206" s="56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ht="16" x14ac:dyDescent="0.2">
      <c r="B7207" s="57"/>
      <c r="C7207" s="56"/>
      <c r="D7207" s="56"/>
      <c r="E7207" s="56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ht="16" x14ac:dyDescent="0.2">
      <c r="B7208" s="57"/>
      <c r="C7208" s="56"/>
      <c r="D7208" s="56"/>
      <c r="E7208" s="56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ht="16" x14ac:dyDescent="0.2">
      <c r="B7209" s="57"/>
      <c r="C7209" s="56"/>
      <c r="D7209" s="56"/>
      <c r="E7209" s="56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ht="16" x14ac:dyDescent="0.2">
      <c r="B7210" s="57"/>
      <c r="C7210" s="56"/>
      <c r="D7210" s="56"/>
      <c r="E7210" s="56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ht="16" x14ac:dyDescent="0.2">
      <c r="B7211" s="57"/>
      <c r="C7211" s="56"/>
      <c r="D7211" s="56"/>
      <c r="E7211" s="56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ht="16" x14ac:dyDescent="0.2">
      <c r="B7212" s="57"/>
      <c r="C7212" s="56"/>
      <c r="D7212" s="56"/>
      <c r="E7212" s="56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ht="16" x14ac:dyDescent="0.2">
      <c r="B7213" s="57"/>
      <c r="C7213" s="56"/>
      <c r="D7213" s="56"/>
      <c r="E7213" s="56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ht="16" x14ac:dyDescent="0.2">
      <c r="B7214" s="57"/>
      <c r="C7214" s="56"/>
      <c r="D7214" s="56"/>
      <c r="E7214" s="56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ht="16" x14ac:dyDescent="0.2">
      <c r="B7215" s="57"/>
      <c r="C7215" s="56"/>
      <c r="D7215" s="56"/>
      <c r="E7215" s="56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ht="16" x14ac:dyDescent="0.2">
      <c r="B7216" s="57"/>
      <c r="C7216" s="56"/>
      <c r="D7216" s="56"/>
      <c r="E7216" s="56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ht="16" x14ac:dyDescent="0.2">
      <c r="B7217" s="57"/>
      <c r="C7217" s="56"/>
      <c r="D7217" s="56"/>
      <c r="E7217" s="56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ht="16" x14ac:dyDescent="0.2">
      <c r="B7218" s="57"/>
      <c r="C7218" s="56"/>
      <c r="D7218" s="56"/>
      <c r="E7218" s="56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ht="16" x14ac:dyDescent="0.2">
      <c r="B7219" s="57"/>
      <c r="C7219" s="56"/>
      <c r="D7219" s="56"/>
      <c r="E7219" s="56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ht="16" x14ac:dyDescent="0.2">
      <c r="B7220" s="57"/>
      <c r="C7220" s="56"/>
      <c r="D7220" s="56"/>
      <c r="E7220" s="56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ht="16" x14ac:dyDescent="0.2">
      <c r="B7221" s="57"/>
      <c r="C7221" s="56"/>
      <c r="D7221" s="56"/>
      <c r="E7221" s="56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ht="16" x14ac:dyDescent="0.2">
      <c r="B7222" s="57"/>
      <c r="C7222" s="56"/>
      <c r="D7222" s="56"/>
      <c r="E7222" s="56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ht="16" x14ac:dyDescent="0.2">
      <c r="B7223" s="57"/>
      <c r="C7223" s="56"/>
      <c r="D7223" s="56"/>
      <c r="E7223" s="56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ht="16" x14ac:dyDescent="0.2">
      <c r="B7224" s="57"/>
      <c r="C7224" s="56"/>
      <c r="D7224" s="56"/>
      <c r="E7224" s="56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ht="16" x14ac:dyDescent="0.2">
      <c r="B7225" s="57"/>
      <c r="C7225" s="56"/>
      <c r="D7225" s="56"/>
      <c r="E7225" s="56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ht="16" x14ac:dyDescent="0.2">
      <c r="B7226" s="57"/>
      <c r="C7226" s="56"/>
      <c r="D7226" s="56"/>
      <c r="E7226" s="56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ht="16" x14ac:dyDescent="0.2">
      <c r="B7227" s="57"/>
      <c r="C7227" s="56"/>
      <c r="D7227" s="56"/>
      <c r="E7227" s="56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ht="16" x14ac:dyDescent="0.2">
      <c r="B7228" s="57"/>
      <c r="C7228" s="56"/>
      <c r="D7228" s="56"/>
      <c r="E7228" s="56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ht="16" x14ac:dyDescent="0.2">
      <c r="B7229" s="57"/>
      <c r="C7229" s="56"/>
      <c r="D7229" s="56"/>
      <c r="E7229" s="56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2664.605</v>
      </c>
      <c r="D3" s="18" t="e">
        <f>(Table6[[#This Row],[Revenue]]-C2)/C2</f>
        <v>#DIV/0!</v>
      </c>
      <c r="E3" s="3">
        <v>1707.5940000000001</v>
      </c>
      <c r="F3" s="5">
        <f>Table6[[#This Row],[GrossProfit]]/Table6[[#This Row],[Revenue]]</f>
        <v>0.64084320190046928</v>
      </c>
      <c r="G3" s="3">
        <v>585.25599999999997</v>
      </c>
      <c r="H3" s="5">
        <f>Table6[[#This Row],[OperatingProfit]]/Table6[[#This Row],[Revenue]]</f>
        <v>0.21964080980107745</v>
      </c>
      <c r="I3" s="3">
        <v>264.70100000000002</v>
      </c>
      <c r="J3" s="5">
        <f>Table6[[#This Row],[NetProfit]]/Table6[[#This Row],[Revenue]]</f>
        <v>9.9339676987771172E-2</v>
      </c>
      <c r="K3" s="3">
        <v>480.62900000000002</v>
      </c>
      <c r="L3" s="5">
        <f>Table6[[#This Row],[CashFromOperations]]/Table6[[#This Row],[Revenue]]</f>
        <v>0.18037532767520889</v>
      </c>
      <c r="M3" s="3">
        <v>361.36200000000002</v>
      </c>
      <c r="N3" s="5">
        <f>Table6[[#This Row],[FreeCashFlow]]/Table6[[#This Row],[Revenue]]</f>
        <v>0.13561559780905613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2948.1260000000002</v>
      </c>
      <c r="D4" s="18">
        <f>(Table6[[#This Row],[Revenue]]-C3)/C3</f>
        <v>0.10640263753914753</v>
      </c>
      <c r="E4" s="3">
        <v>1949.44</v>
      </c>
      <c r="F4" s="5">
        <f>Table6[[#This Row],[GrossProfit]]/Table6[[#This Row],[Revenue]]</f>
        <v>0.66124717871624206</v>
      </c>
      <c r="G4" s="3">
        <v>752.548</v>
      </c>
      <c r="H4" s="5">
        <f>Table6[[#This Row],[OperatingProfit]]/Table6[[#This Row],[Revenue]]</f>
        <v>0.25526317396203552</v>
      </c>
      <c r="I4" s="3">
        <v>454.56099999999998</v>
      </c>
      <c r="J4" s="5">
        <f>Table6[[#This Row],[NetProfit]]/Table6[[#This Row],[Revenue]]</f>
        <v>0.15418642215427697</v>
      </c>
      <c r="K4" s="3">
        <v>450</v>
      </c>
      <c r="L4" s="5">
        <f>Table6[[#This Row],[CashFromOperations]]/Table6[[#This Row],[Revenue]]</f>
        <v>0.15263933766738599</v>
      </c>
      <c r="M4" s="3">
        <v>348</v>
      </c>
      <c r="N4" s="5">
        <f>Table6[[#This Row],[FreeCashFlow]]/Table6[[#This Row],[Revenue]]</f>
        <v>0.11804108779611183</v>
      </c>
      <c r="O4" s="3">
        <v>270.12400000000002</v>
      </c>
      <c r="P4" s="3">
        <v>660.45100000000002</v>
      </c>
      <c r="Q4" s="3">
        <v>0</v>
      </c>
      <c r="R4" s="23">
        <f>Table6[[#This Row],[CashAndCashEquivalents]]+Table6[[#This Row],[MarketSecurities]]</f>
        <v>930.57500000000005</v>
      </c>
      <c r="S4" s="23">
        <f>Table6[[#This Row],[CashAndCashEquivalents]]+Table6[[#This Row],[MarketSecurities]]+ABS(Table6[[#This Row],[TreasuryStock]])</f>
        <v>930.57500000000005</v>
      </c>
    </row>
    <row r="5" spans="2:19" x14ac:dyDescent="0.2">
      <c r="B5" t="s">
        <v>109</v>
      </c>
      <c r="C5" s="3">
        <v>3589.7959999999998</v>
      </c>
      <c r="D5" s="18">
        <f>(Table6[[#This Row],[Revenue]]-C4)/C4</f>
        <v>0.21765351955784779</v>
      </c>
      <c r="E5" s="3">
        <v>2502.1840000000002</v>
      </c>
      <c r="F5" s="5">
        <f>Table6[[#This Row],[GrossProfit]]/Table6[[#This Row],[Revenue]]</f>
        <v>0.69702679483736685</v>
      </c>
      <c r="G5" s="3">
        <v>1203.335</v>
      </c>
      <c r="H5" s="5">
        <f>Table6[[#This Row],[OperatingProfit]]/Table6[[#This Row],[Revenue]]</f>
        <v>0.33520985593610336</v>
      </c>
      <c r="I5" s="3">
        <v>-1076.095</v>
      </c>
      <c r="J5" s="5">
        <f>Table6[[#This Row],[NetProfit]]/Table6[[#This Row],[Revenue]]</f>
        <v>-0.29976494486037647</v>
      </c>
      <c r="K5" s="3">
        <v>505</v>
      </c>
      <c r="L5" s="5">
        <f>Table6[[#This Row],[CashFromOperations]]/Table6[[#This Row],[Revenue]]</f>
        <v>0.14067651755141519</v>
      </c>
      <c r="M5" s="3">
        <v>345</v>
      </c>
      <c r="N5" s="5">
        <f>Table6[[#This Row],[FreeCashFlow]]/Table6[[#This Row],[Revenue]]</f>
        <v>9.6105739713343047E-2</v>
      </c>
      <c r="O5" s="3">
        <v>275</v>
      </c>
      <c r="P5" s="3">
        <v>747</v>
      </c>
      <c r="Q5" s="3">
        <v>0</v>
      </c>
      <c r="R5" s="23">
        <f>Table6[[#This Row],[CashAndCashEquivalents]]+Table6[[#This Row],[MarketSecurities]]</f>
        <v>1022</v>
      </c>
      <c r="S5" s="23">
        <f>Table6[[#This Row],[CashAndCashEquivalents]]+Table6[[#This Row],[MarketSecurities]]+ABS(Table6[[#This Row],[TreasuryStock]])</f>
        <v>1022</v>
      </c>
    </row>
    <row r="6" spans="2:19" x14ac:dyDescent="0.2">
      <c r="B6" t="s">
        <v>110</v>
      </c>
      <c r="C6" s="3">
        <v>6263</v>
      </c>
      <c r="D6" s="18">
        <f>(Table6[[#This Row],[Revenue]]-C5)/C5</f>
        <v>0.74466738499903629</v>
      </c>
      <c r="E6" s="3">
        <v>4725</v>
      </c>
      <c r="F6" s="5">
        <f>Table6[[#This Row],[GrossProfit]]/Table6[[#This Row],[Revenue]]</f>
        <v>0.75443078396934371</v>
      </c>
      <c r="G6" s="3">
        <v>2702</v>
      </c>
      <c r="H6" s="5">
        <f>Table6[[#This Row],[OperatingProfit]]/Table6[[#This Row],[Revenue]]</f>
        <v>0.43142264090691362</v>
      </c>
      <c r="I6" s="3">
        <v>804</v>
      </c>
      <c r="J6" s="5">
        <f>Table6[[#This Row],[NetProfit]]/Table6[[#This Row],[Revenue]]</f>
        <v>0.12837298419287882</v>
      </c>
      <c r="K6" s="3">
        <v>531</v>
      </c>
      <c r="L6" s="5">
        <f>Table6[[#This Row],[CashFromOperations]]/Table6[[#This Row],[Revenue]]</f>
        <v>8.4783650007983394E-2</v>
      </c>
      <c r="M6" s="3">
        <v>116</v>
      </c>
      <c r="N6" s="5">
        <f>Table6[[#This Row],[FreeCashFlow]]/Table6[[#This Row],[Revenue]]</f>
        <v>1.8521475331310874E-2</v>
      </c>
      <c r="O6" s="3">
        <v>4979</v>
      </c>
      <c r="P6" s="3">
        <v>355</v>
      </c>
      <c r="Q6" s="3">
        <v>-35</v>
      </c>
      <c r="R6" s="23">
        <f>Table6[[#This Row],[CashAndCashEquivalents]]+Table6[[#This Row],[MarketSecurities]]</f>
        <v>5334</v>
      </c>
      <c r="S6" s="23">
        <f>Table6[[#This Row],[CashAndCashEquivalents]]+Table6[[#This Row],[MarketSecurities]]+ABS(Table6[[#This Row],[TreasuryStock]])</f>
        <v>5369</v>
      </c>
    </row>
    <row r="7" spans="2:19" x14ac:dyDescent="0.2">
      <c r="B7" t="s">
        <v>111</v>
      </c>
      <c r="C7" s="3">
        <v>6911</v>
      </c>
      <c r="D7" s="18">
        <f>(Table6[[#This Row],[Revenue]]-C6)/C6</f>
        <v>0.10346479323008143</v>
      </c>
      <c r="E7" s="3">
        <v>5290</v>
      </c>
      <c r="F7" s="5">
        <f>Table6[[#This Row],[GrossProfit]]/Table6[[#This Row],[Revenue]]</f>
        <v>0.76544638981334101</v>
      </c>
      <c r="G7" s="3">
        <v>3540</v>
      </c>
      <c r="H7" s="5">
        <f>Table6[[#This Row],[OperatingProfit]]/Table6[[#This Row],[Revenue]]</f>
        <v>0.51222688467660249</v>
      </c>
      <c r="I7" s="3">
        <v>2353</v>
      </c>
      <c r="J7" s="5">
        <f>Table6[[#This Row],[NetProfit]]/Table6[[#This Row],[Revenue]]</f>
        <v>0.34047171176385471</v>
      </c>
      <c r="K7" s="3">
        <v>558</v>
      </c>
      <c r="L7" s="5">
        <f>Table6[[#This Row],[CashFromOperations]]/Table6[[#This Row],[Revenue]]</f>
        <v>8.0740847923600062E-2</v>
      </c>
      <c r="M7" s="3">
        <v>252</v>
      </c>
      <c r="N7" s="5">
        <f>Table6[[#This Row],[FreeCashFlow]]/Table6[[#This Row],[Revenue]]</f>
        <v>3.6463608739690352E-2</v>
      </c>
      <c r="O7" s="3">
        <v>4617</v>
      </c>
      <c r="P7" s="3">
        <v>115</v>
      </c>
      <c r="Q7" s="3">
        <v>-2</v>
      </c>
      <c r="R7" s="23">
        <f>Table6[[#This Row],[CashAndCashEquivalents]]+Table6[[#This Row],[MarketSecurities]]</f>
        <v>4732</v>
      </c>
      <c r="S7" s="23">
        <f>Table6[[#This Row],[CashAndCashEquivalents]]+Table6[[#This Row],[MarketSecurities]]+ABS(Table6[[#This Row],[TreasuryStock]])</f>
        <v>4734</v>
      </c>
    </row>
    <row r="8" spans="2:19" x14ac:dyDescent="0.2">
      <c r="B8" t="s">
        <v>112</v>
      </c>
      <c r="C8" s="3">
        <v>8065</v>
      </c>
      <c r="D8" s="18">
        <f>(Table6[[#This Row],[Revenue]]-C7)/C7</f>
        <v>0.16698017653016931</v>
      </c>
      <c r="E8" s="3">
        <v>6418</v>
      </c>
      <c r="F8" s="5">
        <f>Table6[[#This Row],[GrossProfit]]/Table6[[#This Row],[Revenue]]</f>
        <v>0.79578425294482336</v>
      </c>
      <c r="G8" s="3">
        <v>4544</v>
      </c>
      <c r="H8" s="5">
        <f>Table6[[#This Row],[OperatingProfit]]/Table6[[#This Row],[Revenue]]</f>
        <v>0.56342219466831989</v>
      </c>
      <c r="I8" s="3">
        <v>2966</v>
      </c>
      <c r="J8" s="5">
        <f>Table6[[#This Row],[NetProfit]]/Table6[[#This Row],[Revenue]]</f>
        <v>0.36776193428394294</v>
      </c>
      <c r="K8" s="3">
        <v>2691</v>
      </c>
      <c r="L8" s="5">
        <f>Table6[[#This Row],[CashFromOperations]]/Table6[[#This Row],[Revenue]]</f>
        <v>0.33366398016119031</v>
      </c>
      <c r="M8" s="3">
        <v>2450</v>
      </c>
      <c r="N8" s="5">
        <f>Table6[[#This Row],[FreeCashFlow]]/Table6[[#This Row],[Revenue]]</f>
        <v>0.30378177309361437</v>
      </c>
      <c r="O8" s="3">
        <v>3867</v>
      </c>
      <c r="P8" s="3">
        <v>184</v>
      </c>
      <c r="Q8" s="3">
        <v>0</v>
      </c>
      <c r="R8" s="23">
        <f>Table6[[#This Row],[CashAndCashEquivalents]]+Table6[[#This Row],[MarketSecurities]]</f>
        <v>4051</v>
      </c>
      <c r="S8" s="23">
        <f>Table6[[#This Row],[CashAndCashEquivalents]]+Table6[[#This Row],[MarketSecurities]]+ABS(Table6[[#This Row],[TreasuryStock]])</f>
        <v>4051</v>
      </c>
    </row>
    <row r="9" spans="2:19" x14ac:dyDescent="0.2">
      <c r="B9" t="s">
        <v>113</v>
      </c>
      <c r="C9" s="3">
        <v>9188</v>
      </c>
      <c r="D9" s="18">
        <f>(Table6[[#This Row],[Revenue]]-C8)/C8</f>
        <v>0.13924364538127712</v>
      </c>
      <c r="E9" s="3">
        <v>7372</v>
      </c>
      <c r="F9" s="5">
        <f>Table6[[#This Row],[GrossProfit]]/Table6[[#This Row],[Revenue]]</f>
        <v>0.80235089246843705</v>
      </c>
      <c r="G9" s="3">
        <v>5463</v>
      </c>
      <c r="H9" s="5">
        <f>Table6[[#This Row],[OperatingProfit]]/Table6[[#This Row],[Revenue]]</f>
        <v>0.59457988680888119</v>
      </c>
      <c r="I9" s="3">
        <v>3650</v>
      </c>
      <c r="J9" s="5">
        <f>Table6[[#This Row],[NetProfit]]/Table6[[#This Row],[Revenue]]</f>
        <v>0.3972572921201567</v>
      </c>
      <c r="K9" s="3">
        <v>3872</v>
      </c>
      <c r="L9" s="5">
        <f>Table6[[#This Row],[CashFromOperations]]/Table6[[#This Row],[Revenue]]</f>
        <v>0.42141924249020463</v>
      </c>
      <c r="M9" s="3">
        <v>3519</v>
      </c>
      <c r="N9" s="5">
        <f>Table6[[#This Row],[FreeCashFlow]]/Table6[[#This Row],[Revenue]]</f>
        <v>0.38299956464954288</v>
      </c>
      <c r="O9" s="3">
        <v>2127</v>
      </c>
      <c r="P9" s="3">
        <v>1271</v>
      </c>
      <c r="Q9" s="3">
        <v>0</v>
      </c>
      <c r="R9" s="23">
        <f>Table6[[#This Row],[CashAndCashEquivalents]]+Table6[[#This Row],[MarketSecurities]]</f>
        <v>3398</v>
      </c>
      <c r="S9" s="23">
        <f>Table6[[#This Row],[CashAndCashEquivalents]]+Table6[[#This Row],[MarketSecurities]]+ABS(Table6[[#This Row],[TreasuryStock]])</f>
        <v>3398</v>
      </c>
    </row>
    <row r="10" spans="2:19" x14ac:dyDescent="0.2">
      <c r="B10" t="s">
        <v>114</v>
      </c>
      <c r="C10" s="3">
        <v>10421</v>
      </c>
      <c r="D10" s="18">
        <f>(Table6[[#This Row],[Revenue]]-C9)/C9</f>
        <v>0.13419677840661734</v>
      </c>
      <c r="E10" s="3">
        <v>8281</v>
      </c>
      <c r="F10" s="5">
        <f>Table6[[#This Row],[GrossProfit]]/Table6[[#This Row],[Revenue]]</f>
        <v>0.79464542750215905</v>
      </c>
      <c r="G10" s="3">
        <v>6239</v>
      </c>
      <c r="H10" s="5">
        <f>Table6[[#This Row],[OperatingProfit]]/Table6[[#This Row],[Revenue]]</f>
        <v>0.59869494290375203</v>
      </c>
      <c r="I10" s="3">
        <v>2144</v>
      </c>
      <c r="J10" s="5">
        <f>Table6[[#This Row],[NetProfit]]/Table6[[#This Row],[Revenue]]</f>
        <v>0.20573841282026678</v>
      </c>
      <c r="K10" s="3">
        <v>5009</v>
      </c>
      <c r="L10" s="5">
        <f>Table6[[#This Row],[CashFromOperations]]/Table6[[#This Row],[Revenue]]</f>
        <v>0.48066404375779676</v>
      </c>
      <c r="M10" s="3">
        <v>4633</v>
      </c>
      <c r="N10" s="5">
        <f>Table6[[#This Row],[FreeCashFlow]]/Table6[[#This Row],[Revenue]]</f>
        <v>0.4445830534497649</v>
      </c>
      <c r="O10" s="3">
        <v>2074</v>
      </c>
      <c r="P10" s="3">
        <v>743</v>
      </c>
      <c r="Q10" s="3">
        <v>0</v>
      </c>
      <c r="R10" s="23">
        <f>Table6[[#This Row],[CashAndCashEquivalents]]+Table6[[#This Row],[MarketSecurities]]</f>
        <v>2817</v>
      </c>
      <c r="S10" s="23">
        <f>Table6[[#This Row],[CashAndCashEquivalents]]+Table6[[#This Row],[MarketSecurities]]+ABS(Table6[[#This Row],[TreasuryStock]])</f>
        <v>2817</v>
      </c>
    </row>
    <row r="11" spans="2:19" x14ac:dyDescent="0.2">
      <c r="B11" t="s">
        <v>115</v>
      </c>
      <c r="C11" s="3">
        <v>11778</v>
      </c>
      <c r="D11" s="18">
        <f>(Table6[[#This Row],[Revenue]]-C10)/C10</f>
        <v>0.13021782938297669</v>
      </c>
      <c r="E11" s="3">
        <v>9378</v>
      </c>
      <c r="F11" s="5">
        <f>Table6[[#This Row],[GrossProfit]]/Table6[[#This Row],[Revenue]]</f>
        <v>0.79623025980641871</v>
      </c>
      <c r="G11" s="3">
        <v>7242</v>
      </c>
      <c r="H11" s="5">
        <f>Table6[[#This Row],[OperatingProfit]]/Table6[[#This Row],[Revenue]]</f>
        <v>0.61487519103413146</v>
      </c>
      <c r="I11" s="3">
        <v>4980</v>
      </c>
      <c r="J11" s="5">
        <f>Table6[[#This Row],[NetProfit]]/Table6[[#This Row],[Revenue]]</f>
        <v>0.42282221090168109</v>
      </c>
      <c r="K11" s="3">
        <v>3022</v>
      </c>
      <c r="L11" s="5">
        <f>Table6[[#This Row],[CashFromOperations]]/Table6[[#This Row],[Revenue]]</f>
        <v>0.25658006452708437</v>
      </c>
      <c r="M11" s="3">
        <v>2551</v>
      </c>
      <c r="N11" s="5">
        <f>Table6[[#This Row],[FreeCashFlow]]/Table6[[#This Row],[Revenue]]</f>
        <v>0.21659025301409407</v>
      </c>
      <c r="O11" s="3">
        <v>2186</v>
      </c>
      <c r="P11" s="3">
        <v>2069</v>
      </c>
      <c r="Q11" s="3">
        <v>0</v>
      </c>
      <c r="R11" s="23">
        <f>Table6[[#This Row],[CashAndCashEquivalents]]+Table6[[#This Row],[MarketSecurities]]</f>
        <v>4255</v>
      </c>
      <c r="S11" s="23">
        <f>Table6[[#This Row],[CashAndCashEquivalents]]+Table6[[#This Row],[MarketSecurities]]+ABS(Table6[[#This Row],[TreasuryStock]])</f>
        <v>4255</v>
      </c>
    </row>
    <row r="12" spans="2:19" x14ac:dyDescent="0.2">
      <c r="B12" t="s">
        <v>116</v>
      </c>
      <c r="C12" s="3">
        <v>12702</v>
      </c>
      <c r="D12" s="18">
        <f>(Table6[[#This Row],[Revenue]]-C11)/C11</f>
        <v>7.8451349974528781E-2</v>
      </c>
      <c r="E12" s="3">
        <v>10320</v>
      </c>
      <c r="F12" s="5">
        <f>Table6[[#This Row],[GrossProfit]]/Table6[[#This Row],[Revenue]]</f>
        <v>0.81247047709022202</v>
      </c>
      <c r="G12" s="3">
        <v>8150</v>
      </c>
      <c r="H12" s="5">
        <f>Table6[[#This Row],[OperatingProfit]]/Table6[[#This Row],[Revenue]]</f>
        <v>0.64163123917493303</v>
      </c>
      <c r="I12" s="3">
        <v>5438</v>
      </c>
      <c r="J12" s="5">
        <f>Table6[[#This Row],[NetProfit]]/Table6[[#This Row],[Revenue]]</f>
        <v>0.4281215556605259</v>
      </c>
      <c r="K12" s="3">
        <v>7205</v>
      </c>
      <c r="L12" s="5">
        <f>Table6[[#This Row],[CashFromOperations]]/Table6[[#This Row],[Revenue]]</f>
        <v>0.56723350653440407</v>
      </c>
      <c r="M12" s="3">
        <v>6652</v>
      </c>
      <c r="N12" s="5">
        <f>Table6[[#This Row],[FreeCashFlow]]/Table6[[#This Row],[Revenue]]</f>
        <v>0.52369705558179813</v>
      </c>
      <c r="O12" s="3">
        <v>1971</v>
      </c>
      <c r="P12" s="3">
        <v>1979</v>
      </c>
      <c r="Q12" s="3">
        <v>0</v>
      </c>
      <c r="R12" s="23">
        <f>Table6[[#This Row],[CashAndCashEquivalents]]+Table6[[#This Row],[MarketSecurities]]</f>
        <v>3950</v>
      </c>
      <c r="S12" s="23">
        <f>Table6[[#This Row],[CashAndCashEquivalents]]+Table6[[#This Row],[MarketSecurities]]+ABS(Table6[[#This Row],[TreasuryStock]])</f>
        <v>3950</v>
      </c>
    </row>
    <row r="13" spans="2:19" x14ac:dyDescent="0.2">
      <c r="B13" t="s">
        <v>117</v>
      </c>
      <c r="C13" s="3">
        <v>13880</v>
      </c>
      <c r="D13" s="18">
        <f>(Table6[[#This Row],[Revenue]]-C12)/C12</f>
        <v>9.2741300582585423E-2</v>
      </c>
      <c r="E13" s="3">
        <v>11327</v>
      </c>
      <c r="F13" s="5">
        <f>Table6[[#This Row],[GrossProfit]]/Table6[[#This Row],[Revenue]]</f>
        <v>0.8160662824207493</v>
      </c>
      <c r="G13" s="3">
        <v>9078</v>
      </c>
      <c r="H13" s="5">
        <f>Table6[[#This Row],[OperatingProfit]]/Table6[[#This Row],[Revenue]]</f>
        <v>0.65403458213256482</v>
      </c>
      <c r="I13" s="3">
        <v>6328</v>
      </c>
      <c r="J13" s="5">
        <f>Table6[[#This Row],[NetProfit]]/Table6[[#This Row],[Revenue]]</f>
        <v>0.45590778097982709</v>
      </c>
      <c r="K13" s="3">
        <v>6584</v>
      </c>
      <c r="L13" s="5">
        <f>Table6[[#This Row],[CashFromOperations]]/Table6[[#This Row],[Revenue]]</f>
        <v>0.47435158501440922</v>
      </c>
      <c r="M13" s="3">
        <v>6170</v>
      </c>
      <c r="N13" s="5">
        <f>Table6[[#This Row],[FreeCashFlow]]/Table6[[#This Row],[Revenue]]</f>
        <v>0.44452449567723346</v>
      </c>
      <c r="O13" s="3">
        <v>3518</v>
      </c>
      <c r="P13" s="3">
        <v>2497</v>
      </c>
      <c r="Q13" s="3">
        <v>0</v>
      </c>
      <c r="R13" s="23">
        <f>Table6[[#This Row],[CashAndCashEquivalents]]+Table6[[#This Row],[MarketSecurities]]</f>
        <v>6015</v>
      </c>
      <c r="S13" s="23">
        <f>Table6[[#This Row],[CashAndCashEquivalents]]+Table6[[#This Row],[MarketSecurities]]+ABS(Table6[[#This Row],[TreasuryStock]])</f>
        <v>6015</v>
      </c>
    </row>
    <row r="14" spans="2:19" x14ac:dyDescent="0.2">
      <c r="B14" t="s">
        <v>118</v>
      </c>
      <c r="C14" s="3">
        <v>15082</v>
      </c>
      <c r="D14" s="18">
        <f>(Table6[[#This Row],[Revenue]]-C13)/C13</f>
        <v>8.6599423631123926E-2</v>
      </c>
      <c r="E14" s="3">
        <v>12318</v>
      </c>
      <c r="F14" s="5">
        <f>Table6[[#This Row],[GrossProfit]]/Table6[[#This Row],[Revenue]]</f>
        <v>0.81673518101047604</v>
      </c>
      <c r="G14" s="3">
        <v>9762</v>
      </c>
      <c r="H14" s="5">
        <f>Table6[[#This Row],[OperatingProfit]]/Table6[[#This Row],[Revenue]]</f>
        <v>0.64726163638774703</v>
      </c>
      <c r="I14" s="3">
        <v>5991</v>
      </c>
      <c r="J14" s="5">
        <f>Table6[[#This Row],[NetProfit]]/Table6[[#This Row],[Revenue]]</f>
        <v>0.39722848428590374</v>
      </c>
      <c r="K14" s="3">
        <v>5574</v>
      </c>
      <c r="L14" s="5">
        <f>Table6[[#This Row],[CashFromOperations]]/Table6[[#This Row],[Revenue]]</f>
        <v>0.36957963134862748</v>
      </c>
      <c r="M14" s="3">
        <v>5051</v>
      </c>
      <c r="N14" s="5">
        <f>Table6[[#This Row],[FreeCashFlow]]/Table6[[#This Row],[Revenue]]</f>
        <v>0.3349025328205808</v>
      </c>
      <c r="O14" s="3">
        <v>5619</v>
      </c>
      <c r="P14" s="3">
        <v>3319</v>
      </c>
      <c r="Q14" s="3">
        <v>-170</v>
      </c>
      <c r="R14" s="23">
        <f>Table6[[#This Row],[CashAndCashEquivalents]]+Table6[[#This Row],[MarketSecurities]]</f>
        <v>8938</v>
      </c>
      <c r="S14" s="23">
        <f>Table6[[#This Row],[CashAndCashEquivalents]]+Table6[[#This Row],[MarketSecurities]]+ABS(Table6[[#This Row],[TreasuryStock]])</f>
        <v>9108</v>
      </c>
    </row>
    <row r="15" spans="2:19" x14ac:dyDescent="0.2">
      <c r="B15" t="s">
        <v>119</v>
      </c>
      <c r="C15" s="3">
        <v>18358</v>
      </c>
      <c r="D15" s="18">
        <f>(Table6[[#This Row],[Revenue]]-C14)/C14</f>
        <v>0.21721257127701896</v>
      </c>
      <c r="E15" s="3">
        <v>15110</v>
      </c>
      <c r="F15" s="5">
        <f>Table6[[#This Row],[GrossProfit]]/Table6[[#This Row],[Revenue]]</f>
        <v>0.82307440897701278</v>
      </c>
      <c r="G15" s="3">
        <v>12163</v>
      </c>
      <c r="H15" s="5">
        <f>Table6[[#This Row],[OperatingProfit]]/Table6[[#This Row],[Revenue]]</f>
        <v>0.6625449395358971</v>
      </c>
      <c r="I15" s="3">
        <v>6699</v>
      </c>
      <c r="J15" s="5">
        <f>Table6[[#This Row],[NetProfit]]/Table6[[#This Row],[Revenue]]</f>
        <v>0.36490903148491122</v>
      </c>
      <c r="K15" s="3">
        <v>9317</v>
      </c>
      <c r="L15" s="5">
        <f>Table6[[#This Row],[CashFromOperations]]/Table6[[#This Row],[Revenue]]</f>
        <v>0.50751715873188796</v>
      </c>
      <c r="M15" s="3">
        <v>8610</v>
      </c>
      <c r="N15" s="5">
        <f>Table6[[#This Row],[FreeCashFlow]]/Table6[[#This Row],[Revenue]]</f>
        <v>0.46900533827214291</v>
      </c>
      <c r="O15" s="3">
        <v>9874</v>
      </c>
      <c r="P15" s="3">
        <v>3564</v>
      </c>
      <c r="Q15" s="3">
        <v>0</v>
      </c>
      <c r="R15" s="23">
        <f>Table6[[#This Row],[CashAndCashEquivalents]]+Table6[[#This Row],[MarketSecurities]]</f>
        <v>13438</v>
      </c>
      <c r="S15" s="23">
        <f>Table6[[#This Row],[CashAndCashEquivalents]]+Table6[[#This Row],[MarketSecurities]]+ABS(Table6[[#This Row],[TreasuryStock]])</f>
        <v>13438</v>
      </c>
    </row>
    <row r="16" spans="2:19" x14ac:dyDescent="0.2">
      <c r="B16" t="s">
        <v>120</v>
      </c>
      <c r="C16" s="3">
        <v>20609</v>
      </c>
      <c r="D16" s="18">
        <f>(Table6[[#This Row],[Revenue]]-C15)/C15</f>
        <v>0.12261684279333261</v>
      </c>
      <c r="E16" s="3">
        <v>16753</v>
      </c>
      <c r="F16" s="5">
        <f>Table6[[#This Row],[GrossProfit]]/Table6[[#This Row],[Revenue]]</f>
        <v>0.81289727788830124</v>
      </c>
      <c r="G16" s="3">
        <v>13561</v>
      </c>
      <c r="H16" s="5">
        <f>Table6[[#This Row],[OperatingProfit]]/Table6[[#This Row],[Revenue]]</f>
        <v>0.65801348925226844</v>
      </c>
      <c r="I16" s="3">
        <v>10301</v>
      </c>
      <c r="J16" s="5">
        <f>Table6[[#This Row],[NetProfit]]/Table6[[#This Row],[Revenue]]</f>
        <v>0.49983017128439033</v>
      </c>
      <c r="K16" s="3">
        <v>12941</v>
      </c>
      <c r="L16" s="5">
        <f>Table6[[#This Row],[CashFromOperations]]/Table6[[#This Row],[Revenue]]</f>
        <v>0.62792954534426704</v>
      </c>
      <c r="M16" s="3">
        <v>12223</v>
      </c>
      <c r="N16" s="5">
        <f>Table6[[#This Row],[FreeCashFlow]]/Table6[[#This Row],[Revenue]]</f>
        <v>0.59309039739919456</v>
      </c>
      <c r="O16" s="3">
        <v>8162</v>
      </c>
      <c r="P16" s="3">
        <v>3547</v>
      </c>
      <c r="Q16" s="3">
        <v>0</v>
      </c>
      <c r="R16" s="23">
        <f>Table6[[#This Row],[CashAndCashEquivalents]]+Table6[[#This Row],[MarketSecurities]]</f>
        <v>11709</v>
      </c>
      <c r="S16" s="23">
        <f>Table6[[#This Row],[CashAndCashEquivalents]]+Table6[[#This Row],[MarketSecurities]]+ABS(Table6[[#This Row],[TreasuryStock]])</f>
        <v>11709</v>
      </c>
    </row>
    <row r="17" spans="2:19" x14ac:dyDescent="0.2">
      <c r="B17" t="s">
        <v>121</v>
      </c>
      <c r="C17" s="3">
        <v>22977</v>
      </c>
      <c r="D17" s="18">
        <f>(Table6[[#This Row],[Revenue]]-C16)/C16</f>
        <v>0.11490125673249552</v>
      </c>
      <c r="E17" s="3">
        <v>18812</v>
      </c>
      <c r="F17" s="5">
        <f>Table6[[#This Row],[GrossProfit]]/Table6[[#This Row],[Revenue]]</f>
        <v>0.81873177525351437</v>
      </c>
      <c r="G17" s="3">
        <v>15401</v>
      </c>
      <c r="H17" s="5">
        <f>Table6[[#This Row],[OperatingProfit]]/Table6[[#This Row],[Revenue]]</f>
        <v>0.67027897462680075</v>
      </c>
      <c r="I17" s="3">
        <v>12080</v>
      </c>
      <c r="J17" s="5">
        <f>Table6[[#This Row],[NetProfit]]/Table6[[#This Row],[Revenue]]</f>
        <v>0.52574313443878662</v>
      </c>
      <c r="K17" s="3">
        <v>12784</v>
      </c>
      <c r="L17" s="5">
        <f>Table6[[#This Row],[CashFromOperations]]/Table6[[#This Row],[Revenue]]</f>
        <v>0.55638246942594771</v>
      </c>
      <c r="M17" s="3">
        <v>12028</v>
      </c>
      <c r="N17" s="5">
        <f>Table6[[#This Row],[FreeCashFlow]]/Table6[[#This Row],[Revenue]]</f>
        <v>0.52348000174087128</v>
      </c>
      <c r="O17" s="3">
        <v>7838</v>
      </c>
      <c r="P17" s="3">
        <v>4236</v>
      </c>
      <c r="Q17" s="3">
        <v>0</v>
      </c>
      <c r="R17" s="23">
        <f>Table6[[#This Row],[CashAndCashEquivalents]]+Table6[[#This Row],[MarketSecurities]]</f>
        <v>12074</v>
      </c>
      <c r="S17" s="23">
        <f>Table6[[#This Row],[CashAndCashEquivalents]]+Table6[[#This Row],[MarketSecurities]]+ABS(Table6[[#This Row],[TreasuryStock]])</f>
        <v>12074</v>
      </c>
    </row>
    <row r="18" spans="2:19" x14ac:dyDescent="0.2">
      <c r="B18" t="s">
        <v>122</v>
      </c>
      <c r="C18" s="3">
        <v>21846</v>
      </c>
      <c r="D18" s="18">
        <f>(Table6[[#This Row],[Revenue]]-C17)/C17</f>
        <v>-4.9223136179657921E-2</v>
      </c>
      <c r="E18" s="3">
        <v>17334</v>
      </c>
      <c r="F18" s="5">
        <f>Table6[[#This Row],[GrossProfit]]/Table6[[#This Row],[Revenue]]</f>
        <v>0.79346333424883275</v>
      </c>
      <c r="G18" s="3">
        <v>14092</v>
      </c>
      <c r="H18" s="5">
        <f>Table6[[#This Row],[OperatingProfit]]/Table6[[#This Row],[Revenue]]</f>
        <v>0.64506088071042755</v>
      </c>
      <c r="I18" s="3">
        <v>10866</v>
      </c>
      <c r="J18" s="5">
        <f>Table6[[#This Row],[NetProfit]]/Table6[[#This Row],[Revenue]]</f>
        <v>0.49739082669596263</v>
      </c>
      <c r="K18" s="3">
        <v>10440</v>
      </c>
      <c r="L18" s="5">
        <f>Table6[[#This Row],[CashFromOperations]]/Table6[[#This Row],[Revenue]]</f>
        <v>0.47789068937105189</v>
      </c>
      <c r="M18" s="3">
        <v>9704</v>
      </c>
      <c r="N18" s="5">
        <f>Table6[[#This Row],[FreeCashFlow]]/Table6[[#This Row],[Revenue]]</f>
        <v>0.4442003112697977</v>
      </c>
      <c r="O18" s="3">
        <v>16289</v>
      </c>
      <c r="P18" s="3">
        <v>3752</v>
      </c>
      <c r="Q18" s="3">
        <v>0</v>
      </c>
      <c r="R18" s="23">
        <f>Table6[[#This Row],[CashAndCashEquivalents]]+Table6[[#This Row],[MarketSecurities]]</f>
        <v>20041</v>
      </c>
      <c r="S18" s="23">
        <f>Table6[[#This Row],[CashAndCashEquivalents]]+Table6[[#This Row],[MarketSecurities]]+ABS(Table6[[#This Row],[TreasuryStock]])</f>
        <v>20041</v>
      </c>
    </row>
    <row r="19" spans="2:19" x14ac:dyDescent="0.2">
      <c r="B19" t="s">
        <v>123</v>
      </c>
      <c r="C19" s="3">
        <v>24105</v>
      </c>
      <c r="D19" s="18">
        <f>(Table6[[#This Row],[Revenue]]-C18)/C18</f>
        <v>0.10340565778632244</v>
      </c>
      <c r="E19" s="3">
        <v>19135</v>
      </c>
      <c r="F19" s="5">
        <f>Table6[[#This Row],[GrossProfit]]/Table6[[#This Row],[Revenue]]</f>
        <v>0.79381870981124247</v>
      </c>
      <c r="G19" s="3">
        <v>15807</v>
      </c>
      <c r="H19" s="5">
        <f>Table6[[#This Row],[OperatingProfit]]/Table6[[#This Row],[Revenue]]</f>
        <v>0.6557560672059739</v>
      </c>
      <c r="I19" s="3">
        <v>12311</v>
      </c>
      <c r="J19" s="5">
        <f>Table6[[#This Row],[NetProfit]]/Table6[[#This Row],[Revenue]]</f>
        <v>0.51072391619995849</v>
      </c>
      <c r="K19" s="3">
        <v>15227</v>
      </c>
      <c r="L19" s="5">
        <f>Table6[[#This Row],[CashFromOperations]]/Table6[[#This Row],[Revenue]]</f>
        <v>0.63169466915577677</v>
      </c>
      <c r="M19" s="3">
        <v>14522</v>
      </c>
      <c r="N19" s="5">
        <f>Table6[[#This Row],[FreeCashFlow]]/Table6[[#This Row],[Revenue]]</f>
        <v>0.60244762497407178</v>
      </c>
      <c r="O19" s="3">
        <v>16487</v>
      </c>
      <c r="P19" s="3">
        <v>2025</v>
      </c>
      <c r="Q19" s="3">
        <v>0</v>
      </c>
      <c r="R19" s="23">
        <f>Table6[[#This Row],[CashAndCashEquivalents]]+Table6[[#This Row],[MarketSecurities]]</f>
        <v>18512</v>
      </c>
      <c r="S19" s="23">
        <f>Table6[[#This Row],[CashAndCashEquivalents]]+Table6[[#This Row],[MarketSecurities]]+ABS(Table6[[#This Row],[TreasuryStock]])</f>
        <v>18512</v>
      </c>
    </row>
    <row r="20" spans="2:19" x14ac:dyDescent="0.2">
      <c r="B20" t="s">
        <v>124</v>
      </c>
      <c r="C20" s="3">
        <v>29310</v>
      </c>
      <c r="D20" s="18">
        <f>(Table6[[#This Row],[Revenue]]-C19)/C19</f>
        <v>0.21593030491599252</v>
      </c>
      <c r="E20" s="3">
        <v>23577</v>
      </c>
      <c r="F20" s="5">
        <f>Table6[[#This Row],[GrossProfit]]/Table6[[#This Row],[Revenue]]</f>
        <v>0.80440122824974414</v>
      </c>
      <c r="G20" s="3">
        <v>19681</v>
      </c>
      <c r="H20" s="5">
        <f>Table6[[#This Row],[OperatingProfit]]/Table6[[#This Row],[Revenue]]</f>
        <v>0.67147731149778234</v>
      </c>
      <c r="I20" s="3">
        <v>14957</v>
      </c>
      <c r="J20" s="5">
        <f>Table6[[#This Row],[NetProfit]]/Table6[[#This Row],[Revenue]]</f>
        <v>0.51030365063118388</v>
      </c>
      <c r="K20" s="3">
        <v>18849</v>
      </c>
      <c r="L20" s="5">
        <f>Table6[[#This Row],[CashFromOperations]]/Table6[[#This Row],[Revenue]]</f>
        <v>0.64309109518935514</v>
      </c>
      <c r="M20" s="3">
        <v>17879</v>
      </c>
      <c r="N20" s="5">
        <f>Table6[[#This Row],[FreeCashFlow]]/Table6[[#This Row],[Revenue]]</f>
        <v>0.60999658819515523</v>
      </c>
      <c r="O20" s="3">
        <v>15689</v>
      </c>
      <c r="P20" s="3">
        <v>2833</v>
      </c>
      <c r="Q20" s="3">
        <v>0</v>
      </c>
      <c r="R20" s="23">
        <f>Table6[[#This Row],[CashAndCashEquivalents]]+Table6[[#This Row],[MarketSecurities]]</f>
        <v>18522</v>
      </c>
      <c r="S20" s="23">
        <f>Table6[[#This Row],[CashAndCashEquivalents]]+Table6[[#This Row],[MarketSecurities]]+ABS(Table6[[#This Row],[TreasuryStock]])</f>
        <v>18522</v>
      </c>
    </row>
    <row r="21" spans="2:19" x14ac:dyDescent="0.2">
      <c r="C21" s="3"/>
      <c r="D21" s="18">
        <f>(Table6[[#This Row],[Revenue]]-C20)/C20</f>
        <v>-1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2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2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2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2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2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2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2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2664.605</v>
      </c>
      <c r="D3" s="3">
        <v>957.01099999999997</v>
      </c>
      <c r="E3" s="5">
        <f>Table8[[#This Row],[COGS]]/Table8[[#This Row],[Revenue]]</f>
        <v>0.35915679809953066</v>
      </c>
      <c r="F3" s="3">
        <v>1122.338</v>
      </c>
      <c r="G3" s="5">
        <f>Table8[[#This Row],[OPEX]]/Table8[[#This Row],[Revenue]]</f>
        <v>0.42120239209939181</v>
      </c>
      <c r="H3" s="3">
        <v>-119.267</v>
      </c>
      <c r="I3" s="5">
        <f>ABS(Table8[[#This Row],[CAPEX]]/Table8[[#This Row],[Revenue]])</f>
        <v>4.4759729866152766E-2</v>
      </c>
      <c r="J3" s="21">
        <f>Table8[[#This Row],[COGS]]+Table8[[#This Row],[OPEX]]-Table8[[#This Row],[CAPEX]]</f>
        <v>2198.616</v>
      </c>
    </row>
    <row r="4" spans="2:10" x14ac:dyDescent="0.2">
      <c r="B4" t="s">
        <v>108</v>
      </c>
      <c r="C4" s="3">
        <v>2948.1260000000002</v>
      </c>
      <c r="D4" s="3">
        <v>998.68600000000004</v>
      </c>
      <c r="E4" s="5">
        <f>Table8[[#This Row],[COGS]]/Table8[[#This Row],[Revenue]]</f>
        <v>0.33875282128375789</v>
      </c>
      <c r="F4" s="3">
        <v>1196.8920000000001</v>
      </c>
      <c r="G4" s="5">
        <f>Table8[[#This Row],[OPEX]]/Table8[[#This Row],[Revenue]]</f>
        <v>0.40598400475420654</v>
      </c>
      <c r="H4" s="3">
        <v>-102</v>
      </c>
      <c r="I4" s="5">
        <f>ABS(Table8[[#This Row],[CAPEX]]/Table8[[#This Row],[Revenue]])</f>
        <v>3.4598249871274155E-2</v>
      </c>
      <c r="J4" s="21">
        <f>Table8[[#This Row],[COGS]]+Table8[[#This Row],[OPEX]]-Table8[[#This Row],[CAPEX]]</f>
        <v>2297.578</v>
      </c>
    </row>
    <row r="5" spans="2:10" x14ac:dyDescent="0.2">
      <c r="B5" t="s">
        <v>109</v>
      </c>
      <c r="C5" s="3">
        <v>3589.7959999999998</v>
      </c>
      <c r="D5" s="3">
        <v>1087.6120000000001</v>
      </c>
      <c r="E5" s="5">
        <f>Table8[[#This Row],[COGS]]/Table8[[#This Row],[Revenue]]</f>
        <v>0.30297320516263321</v>
      </c>
      <c r="F5" s="3">
        <v>1298.8489999999999</v>
      </c>
      <c r="G5" s="5">
        <f>Table8[[#This Row],[OPEX]]/Table8[[#This Row],[Revenue]]</f>
        <v>0.36181693890126349</v>
      </c>
      <c r="H5" s="3">
        <v>-160</v>
      </c>
      <c r="I5" s="5">
        <f>ABS(Table8[[#This Row],[CAPEX]]/Table8[[#This Row],[Revenue]])</f>
        <v>4.4570777838072138E-2</v>
      </c>
      <c r="J5" s="21">
        <f>Table8[[#This Row],[COGS]]+Table8[[#This Row],[OPEX]]-Table8[[#This Row],[CAPEX]]</f>
        <v>2546.4610000000002</v>
      </c>
    </row>
    <row r="6" spans="2:10" x14ac:dyDescent="0.2">
      <c r="B6" t="s">
        <v>110</v>
      </c>
      <c r="C6" s="3">
        <v>6263</v>
      </c>
      <c r="D6" s="3">
        <v>1538</v>
      </c>
      <c r="E6" s="5">
        <f>Table8[[#This Row],[COGS]]/Table8[[#This Row],[Revenue]]</f>
        <v>0.24556921603065623</v>
      </c>
      <c r="F6" s="3">
        <v>2023</v>
      </c>
      <c r="G6" s="5">
        <f>Table8[[#This Row],[OPEX]]/Table8[[#This Row],[Revenue]]</f>
        <v>0.32300814306243014</v>
      </c>
      <c r="H6" s="3">
        <v>-415</v>
      </c>
      <c r="I6" s="5">
        <f>ABS(Table8[[#This Row],[CAPEX]]/Table8[[#This Row],[Revenue]])</f>
        <v>6.6262174676672517E-2</v>
      </c>
      <c r="J6" s="21">
        <f>Table8[[#This Row],[COGS]]+Table8[[#This Row],[OPEX]]-Table8[[#This Row],[CAPEX]]</f>
        <v>3976</v>
      </c>
    </row>
    <row r="7" spans="2:10" x14ac:dyDescent="0.2">
      <c r="B7" t="s">
        <v>111</v>
      </c>
      <c r="C7" s="3">
        <v>6911</v>
      </c>
      <c r="D7" s="3">
        <v>1621</v>
      </c>
      <c r="E7" s="5">
        <f>Table8[[#This Row],[COGS]]/Table8[[#This Row],[Revenue]]</f>
        <v>0.23455361018665896</v>
      </c>
      <c r="F7" s="3">
        <v>1750</v>
      </c>
      <c r="G7" s="5">
        <f>Table8[[#This Row],[OPEX]]/Table8[[#This Row],[Revenue]]</f>
        <v>0.25321950513673852</v>
      </c>
      <c r="H7" s="3">
        <v>-306</v>
      </c>
      <c r="I7" s="5">
        <f>ABS(Table8[[#This Row],[CAPEX]]/Table8[[#This Row],[Revenue]])</f>
        <v>4.427723918390971E-2</v>
      </c>
      <c r="J7" s="21">
        <f>Table8[[#This Row],[COGS]]+Table8[[#This Row],[OPEX]]-Table8[[#This Row],[CAPEX]]</f>
        <v>3677</v>
      </c>
    </row>
    <row r="8" spans="2:10" x14ac:dyDescent="0.2">
      <c r="B8" t="s">
        <v>112</v>
      </c>
      <c r="C8" s="3">
        <v>8065</v>
      </c>
      <c r="D8" s="3">
        <v>1647</v>
      </c>
      <c r="E8" s="5">
        <f>Table8[[#This Row],[COGS]]/Table8[[#This Row],[Revenue]]</f>
        <v>0.2042157470551767</v>
      </c>
      <c r="F8" s="3">
        <v>1874</v>
      </c>
      <c r="G8" s="5">
        <f>Table8[[#This Row],[OPEX]]/Table8[[#This Row],[Revenue]]</f>
        <v>0.23236205827650341</v>
      </c>
      <c r="H8" s="3">
        <v>-241</v>
      </c>
      <c r="I8" s="5">
        <f>ABS(Table8[[#This Row],[CAPEX]]/Table8[[#This Row],[Revenue]])</f>
        <v>2.9882207067575946E-2</v>
      </c>
      <c r="J8" s="21">
        <f>Table8[[#This Row],[COGS]]+Table8[[#This Row],[OPEX]]-Table8[[#This Row],[CAPEX]]</f>
        <v>3762</v>
      </c>
    </row>
    <row r="9" spans="2:10" x14ac:dyDescent="0.2">
      <c r="B9" t="s">
        <v>113</v>
      </c>
      <c r="C9" s="3">
        <v>9188</v>
      </c>
      <c r="D9" s="3">
        <v>1816</v>
      </c>
      <c r="E9" s="5">
        <f>Table8[[#This Row],[COGS]]/Table8[[#This Row],[Revenue]]</f>
        <v>0.1976491075315629</v>
      </c>
      <c r="F9" s="3">
        <v>1909</v>
      </c>
      <c r="G9" s="5">
        <f>Table8[[#This Row],[OPEX]]/Table8[[#This Row],[Revenue]]</f>
        <v>0.20777100565955595</v>
      </c>
      <c r="H9" s="3">
        <v>-353</v>
      </c>
      <c r="I9" s="5">
        <f>ABS(Table8[[#This Row],[CAPEX]]/Table8[[#This Row],[Revenue]])</f>
        <v>3.8419677840661734E-2</v>
      </c>
      <c r="J9" s="21">
        <f>Table8[[#This Row],[COGS]]+Table8[[#This Row],[OPEX]]-Table8[[#This Row],[CAPEX]]</f>
        <v>4078</v>
      </c>
    </row>
    <row r="10" spans="2:10" x14ac:dyDescent="0.2">
      <c r="B10" t="s">
        <v>114</v>
      </c>
      <c r="C10" s="3">
        <v>10421</v>
      </c>
      <c r="D10" s="3">
        <v>2140</v>
      </c>
      <c r="E10" s="5">
        <f>Table8[[#This Row],[COGS]]/Table8[[#This Row],[Revenue]]</f>
        <v>0.20535457249784089</v>
      </c>
      <c r="F10" s="3">
        <v>2042</v>
      </c>
      <c r="G10" s="5">
        <f>Table8[[#This Row],[OPEX]]/Table8[[#This Row],[Revenue]]</f>
        <v>0.19595048459840705</v>
      </c>
      <c r="H10" s="3">
        <v>-376</v>
      </c>
      <c r="I10" s="5">
        <f>ABS(Table8[[#This Row],[CAPEX]]/Table8[[#This Row],[Revenue]])</f>
        <v>3.6080990308031857E-2</v>
      </c>
      <c r="J10" s="21">
        <f>Table8[[#This Row],[COGS]]+Table8[[#This Row],[OPEX]]-Table8[[#This Row],[CAPEX]]</f>
        <v>4558</v>
      </c>
    </row>
    <row r="11" spans="2:10" x14ac:dyDescent="0.2">
      <c r="B11" t="s">
        <v>115</v>
      </c>
      <c r="C11" s="3">
        <v>11778</v>
      </c>
      <c r="D11" s="3">
        <v>2400</v>
      </c>
      <c r="E11" s="5">
        <f>Table8[[#This Row],[COGS]]/Table8[[#This Row],[Revenue]]</f>
        <v>0.20376974019358127</v>
      </c>
      <c r="F11" s="3">
        <v>2136</v>
      </c>
      <c r="G11" s="5">
        <f>Table8[[#This Row],[OPEX]]/Table8[[#This Row],[Revenue]]</f>
        <v>0.18135506877228733</v>
      </c>
      <c r="H11" s="3">
        <v>-471</v>
      </c>
      <c r="I11" s="5">
        <f>ABS(Table8[[#This Row],[CAPEX]]/Table8[[#This Row],[Revenue]])</f>
        <v>3.9989811512990324E-2</v>
      </c>
      <c r="J11" s="21">
        <f>Table8[[#This Row],[COGS]]+Table8[[#This Row],[OPEX]]-Table8[[#This Row],[CAPEX]]</f>
        <v>5007</v>
      </c>
    </row>
    <row r="12" spans="2:10" x14ac:dyDescent="0.2">
      <c r="B12" t="s">
        <v>116</v>
      </c>
      <c r="C12" s="3">
        <v>12702</v>
      </c>
      <c r="D12" s="3">
        <v>2382</v>
      </c>
      <c r="E12" s="5">
        <f>Table8[[#This Row],[COGS]]/Table8[[#This Row],[Revenue]]</f>
        <v>0.18752952290977798</v>
      </c>
      <c r="F12" s="3">
        <v>2170</v>
      </c>
      <c r="G12" s="5">
        <f>Table8[[#This Row],[OPEX]]/Table8[[#This Row],[Revenue]]</f>
        <v>0.17083923791528893</v>
      </c>
      <c r="H12" s="3">
        <v>-553</v>
      </c>
      <c r="I12" s="5">
        <f>ABS(Table8[[#This Row],[CAPEX]]/Table8[[#This Row],[Revenue]])</f>
        <v>4.3536450952605887E-2</v>
      </c>
      <c r="J12" s="21">
        <f>Table8[[#This Row],[COGS]]+Table8[[#This Row],[OPEX]]-Table8[[#This Row],[CAPEX]]</f>
        <v>5105</v>
      </c>
    </row>
    <row r="13" spans="2:10" x14ac:dyDescent="0.2">
      <c r="B13" t="s">
        <v>117</v>
      </c>
      <c r="C13" s="3">
        <v>13880</v>
      </c>
      <c r="D13" s="3">
        <v>2553</v>
      </c>
      <c r="E13" s="5">
        <f>Table8[[#This Row],[COGS]]/Table8[[#This Row],[Revenue]]</f>
        <v>0.18393371757925073</v>
      </c>
      <c r="F13" s="3">
        <v>2249</v>
      </c>
      <c r="G13" s="5">
        <f>Table8[[#This Row],[OPEX]]/Table8[[#This Row],[Revenue]]</f>
        <v>0.16203170028818445</v>
      </c>
      <c r="H13" s="3">
        <v>-414</v>
      </c>
      <c r="I13" s="5">
        <f>ABS(Table8[[#This Row],[CAPEX]]/Table8[[#This Row],[Revenue]])</f>
        <v>2.9827089337175792E-2</v>
      </c>
      <c r="J13" s="21">
        <f>Table8[[#This Row],[COGS]]+Table8[[#This Row],[OPEX]]-Table8[[#This Row],[CAPEX]]</f>
        <v>5216</v>
      </c>
    </row>
    <row r="14" spans="2:10" x14ac:dyDescent="0.2">
      <c r="B14" t="s">
        <v>118</v>
      </c>
      <c r="C14" s="3">
        <v>15082</v>
      </c>
      <c r="D14" s="3">
        <v>2764</v>
      </c>
      <c r="E14" s="5">
        <f>Table8[[#This Row],[COGS]]/Table8[[#This Row],[Revenue]]</f>
        <v>0.18326481898952393</v>
      </c>
      <c r="F14" s="3">
        <v>2556</v>
      </c>
      <c r="G14" s="5">
        <f>Table8[[#This Row],[OPEX]]/Table8[[#This Row],[Revenue]]</f>
        <v>0.16947354462272909</v>
      </c>
      <c r="H14" s="3">
        <v>-523</v>
      </c>
      <c r="I14" s="5">
        <f>ABS(Table8[[#This Row],[CAPEX]]/Table8[[#This Row],[Revenue]])</f>
        <v>3.4677098528046679E-2</v>
      </c>
      <c r="J14" s="21">
        <f>Table8[[#This Row],[COGS]]+Table8[[#This Row],[OPEX]]-Table8[[#This Row],[CAPEX]]</f>
        <v>5843</v>
      </c>
    </row>
    <row r="15" spans="2:10" x14ac:dyDescent="0.2">
      <c r="B15" t="s">
        <v>119</v>
      </c>
      <c r="C15" s="3">
        <v>18358</v>
      </c>
      <c r="D15" s="3">
        <v>3248</v>
      </c>
      <c r="E15" s="5">
        <f>Table8[[#This Row],[COGS]]/Table8[[#This Row],[Revenue]]</f>
        <v>0.17692559102298724</v>
      </c>
      <c r="F15" s="3">
        <v>2947</v>
      </c>
      <c r="G15" s="5">
        <f>Table8[[#This Row],[OPEX]]/Table8[[#This Row],[Revenue]]</f>
        <v>0.1605294694411156</v>
      </c>
      <c r="H15" s="3">
        <v>-707</v>
      </c>
      <c r="I15" s="5">
        <f>ABS(Table8[[#This Row],[CAPEX]]/Table8[[#This Row],[Revenue]])</f>
        <v>3.8511820459745071E-2</v>
      </c>
      <c r="J15" s="21">
        <f>Table8[[#This Row],[COGS]]+Table8[[#This Row],[OPEX]]-Table8[[#This Row],[CAPEX]]</f>
        <v>6902</v>
      </c>
    </row>
    <row r="16" spans="2:10" x14ac:dyDescent="0.2">
      <c r="B16" t="s">
        <v>120</v>
      </c>
      <c r="C16" s="3">
        <v>20609</v>
      </c>
      <c r="D16" s="3">
        <v>3856</v>
      </c>
      <c r="E16" s="5">
        <f>Table8[[#This Row],[COGS]]/Table8[[#This Row],[Revenue]]</f>
        <v>0.18710272211169876</v>
      </c>
      <c r="F16" s="3">
        <v>3192</v>
      </c>
      <c r="G16" s="5">
        <f>Table8[[#This Row],[OPEX]]/Table8[[#This Row],[Revenue]]</f>
        <v>0.1548837886360328</v>
      </c>
      <c r="H16" s="3">
        <v>-718</v>
      </c>
      <c r="I16" s="5">
        <f>ABS(Table8[[#This Row],[CAPEX]]/Table8[[#This Row],[Revenue]])</f>
        <v>3.4839147945072542E-2</v>
      </c>
      <c r="J16" s="21">
        <f>Table8[[#This Row],[COGS]]+Table8[[#This Row],[OPEX]]-Table8[[#This Row],[CAPEX]]</f>
        <v>7766</v>
      </c>
    </row>
    <row r="17" spans="2:10" x14ac:dyDescent="0.2">
      <c r="B17" t="s">
        <v>121</v>
      </c>
      <c r="C17" s="3">
        <v>22977</v>
      </c>
      <c r="D17" s="3">
        <v>4165</v>
      </c>
      <c r="E17" s="5">
        <f>Table8[[#This Row],[COGS]]/Table8[[#This Row],[Revenue]]</f>
        <v>0.18126822474648563</v>
      </c>
      <c r="F17" s="3">
        <v>3411</v>
      </c>
      <c r="G17" s="5">
        <f>Table8[[#This Row],[OPEX]]/Table8[[#This Row],[Revenue]]</f>
        <v>0.14845280062671368</v>
      </c>
      <c r="H17" s="3">
        <v>-756</v>
      </c>
      <c r="I17" s="5">
        <f>ABS(Table8[[#This Row],[CAPEX]]/Table8[[#This Row],[Revenue]])</f>
        <v>3.2902467685076382E-2</v>
      </c>
      <c r="J17" s="21">
        <f>Table8[[#This Row],[COGS]]+Table8[[#This Row],[OPEX]]-Table8[[#This Row],[CAPEX]]</f>
        <v>8332</v>
      </c>
    </row>
    <row r="18" spans="2:10" x14ac:dyDescent="0.2">
      <c r="B18" t="s">
        <v>122</v>
      </c>
      <c r="C18" s="3">
        <v>21846</v>
      </c>
      <c r="D18" s="3">
        <v>4512</v>
      </c>
      <c r="E18" s="5">
        <f>Table8[[#This Row],[COGS]]/Table8[[#This Row],[Revenue]]</f>
        <v>0.20653666575116728</v>
      </c>
      <c r="F18" s="3">
        <v>3242</v>
      </c>
      <c r="G18" s="5">
        <f>Table8[[#This Row],[OPEX]]/Table8[[#This Row],[Revenue]]</f>
        <v>0.1484024535384052</v>
      </c>
      <c r="H18" s="3">
        <v>-736</v>
      </c>
      <c r="I18" s="5">
        <f>ABS(Table8[[#This Row],[CAPEX]]/Table8[[#This Row],[Revenue]])</f>
        <v>3.3690378101254234E-2</v>
      </c>
      <c r="J18" s="21">
        <f>Table8[[#This Row],[COGS]]+Table8[[#This Row],[OPEX]]-Table8[[#This Row],[CAPEX]]</f>
        <v>8490</v>
      </c>
    </row>
    <row r="19" spans="2:10" x14ac:dyDescent="0.2">
      <c r="B19" t="s">
        <v>123</v>
      </c>
      <c r="C19" s="3">
        <v>24105</v>
      </c>
      <c r="D19" s="3">
        <v>4970</v>
      </c>
      <c r="E19" s="5">
        <f>Table8[[#This Row],[COGS]]/Table8[[#This Row],[Revenue]]</f>
        <v>0.20618129018875753</v>
      </c>
      <c r="F19" s="3">
        <v>3328</v>
      </c>
      <c r="G19" s="5">
        <f>Table8[[#This Row],[OPEX]]/Table8[[#This Row],[Revenue]]</f>
        <v>0.13806264260526863</v>
      </c>
      <c r="H19" s="3">
        <v>-705</v>
      </c>
      <c r="I19" s="5">
        <f>ABS(Table8[[#This Row],[CAPEX]]/Table8[[#This Row],[Revenue]])</f>
        <v>2.924704418170504E-2</v>
      </c>
      <c r="J19" s="21">
        <f>Table8[[#This Row],[COGS]]+Table8[[#This Row],[OPEX]]-Table8[[#This Row],[CAPEX]]</f>
        <v>9003</v>
      </c>
    </row>
    <row r="20" spans="2:10" x14ac:dyDescent="0.2">
      <c r="B20" t="s">
        <v>124</v>
      </c>
      <c r="C20" s="3">
        <v>29310</v>
      </c>
      <c r="D20" s="3">
        <v>5733</v>
      </c>
      <c r="E20" s="5">
        <f>Table8[[#This Row],[COGS]]/Table8[[#This Row],[Revenue]]</f>
        <v>0.19559877175025589</v>
      </c>
      <c r="F20" s="3">
        <v>3896</v>
      </c>
      <c r="G20" s="5">
        <f>Table8[[#This Row],[OPEX]]/Table8[[#This Row],[Revenue]]</f>
        <v>0.1329239167519618</v>
      </c>
      <c r="H20" s="3">
        <v>-970</v>
      </c>
      <c r="I20" s="5">
        <f>ABS(Table8[[#This Row],[CAPEX]]/Table8[[#This Row],[Revenue]])</f>
        <v>3.3094506994199933E-2</v>
      </c>
      <c r="J20" s="21">
        <f>Table8[[#This Row],[COGS]]+Table8[[#This Row],[OPEX]]-Table8[[#This Row],[CAPEX]]</f>
        <v>10599</v>
      </c>
    </row>
    <row r="21" spans="2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2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2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2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2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2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2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2664.605</v>
      </c>
      <c r="D3" s="3">
        <v>361.36200000000002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</v>
      </c>
    </row>
    <row r="4" spans="2:12" x14ac:dyDescent="0.2">
      <c r="B4" t="s">
        <v>108</v>
      </c>
      <c r="C4" s="3">
        <v>2948.1260000000002</v>
      </c>
      <c r="D4" s="3">
        <v>348</v>
      </c>
      <c r="E4" s="3">
        <v>930.57500000000005</v>
      </c>
      <c r="F4" s="3">
        <v>1593.931</v>
      </c>
      <c r="G4" s="3">
        <v>1369.9870000000001</v>
      </c>
      <c r="H4" s="3">
        <v>1392.963</v>
      </c>
      <c r="I4" s="3">
        <v>988.14099999999996</v>
      </c>
      <c r="J4" s="27">
        <f>Table12[[#This Row],[CurrentAssets]]/Table12[[#This Row],[CurrentLiabilities]]</f>
        <v>1.144273753143479</v>
      </c>
      <c r="K4" s="3">
        <v>32.338999999999999</v>
      </c>
      <c r="L4" s="29">
        <f>(Table12[[#This Row],[LongLiabilities]]+Table12[[#This Row],[CurrentLiabilities]])/(Table12[[#This Row],[TotalCash]]+Table12[[#This Row],[FreeCashFlow]])</f>
        <v>1.8623107756682242</v>
      </c>
    </row>
    <row r="5" spans="2:12" x14ac:dyDescent="0.2">
      <c r="B5" t="s">
        <v>109</v>
      </c>
      <c r="C5" s="3">
        <v>3589.7959999999998</v>
      </c>
      <c r="D5" s="3">
        <v>345</v>
      </c>
      <c r="E5" s="3">
        <v>1022</v>
      </c>
      <c r="F5" s="3">
        <v>2507</v>
      </c>
      <c r="G5" s="3">
        <v>1883</v>
      </c>
      <c r="H5" s="3">
        <v>3282</v>
      </c>
      <c r="I5" s="3">
        <v>1571</v>
      </c>
      <c r="J5" s="27">
        <f>Table12[[#This Row],[CurrentAssets]]/Table12[[#This Row],[CurrentLiabilities]]</f>
        <v>0.76386349786715413</v>
      </c>
      <c r="K5" s="3">
        <v>41</v>
      </c>
      <c r="L5" s="29">
        <f>(Table12[[#This Row],[LongLiabilities]]+Table12[[#This Row],[CurrentLiabilities]])/(Table12[[#This Row],[TotalCash]]+Table12[[#This Row],[FreeCashFlow]])</f>
        <v>3.5501097293343089</v>
      </c>
    </row>
    <row r="6" spans="2:12" x14ac:dyDescent="0.2">
      <c r="B6" t="s">
        <v>110</v>
      </c>
      <c r="C6" s="3">
        <v>6263</v>
      </c>
      <c r="D6" s="3">
        <v>116</v>
      </c>
      <c r="E6" s="3">
        <v>5334</v>
      </c>
      <c r="F6" s="3">
        <v>11174</v>
      </c>
      <c r="G6" s="3">
        <v>23807</v>
      </c>
      <c r="H6" s="3">
        <v>7165</v>
      </c>
      <c r="I6" s="3">
        <v>5539</v>
      </c>
      <c r="J6" s="27">
        <f>Table12[[#This Row],[CurrentAssets]]/Table12[[#This Row],[CurrentLiabilities]]</f>
        <v>1.5595254710397768</v>
      </c>
      <c r="K6" s="3">
        <v>51</v>
      </c>
      <c r="L6" s="29">
        <f>(Table12[[#This Row],[LongLiabilities]]+Table12[[#This Row],[CurrentLiabilities]])/(Table12[[#This Row],[TotalCash]]+Table12[[#This Row],[FreeCashFlow]])</f>
        <v>2.3310091743119266</v>
      </c>
    </row>
    <row r="7" spans="2:12" x14ac:dyDescent="0.2">
      <c r="B7" t="s">
        <v>111</v>
      </c>
      <c r="C7" s="3">
        <v>6911</v>
      </c>
      <c r="D7" s="3">
        <v>252</v>
      </c>
      <c r="E7" s="3">
        <v>4732</v>
      </c>
      <c r="F7" s="3">
        <v>9241</v>
      </c>
      <c r="G7" s="3">
        <v>23040</v>
      </c>
      <c r="H7" s="3">
        <v>4442</v>
      </c>
      <c r="I7" s="3">
        <v>4646</v>
      </c>
      <c r="J7" s="27">
        <f>Table12[[#This Row],[CurrentAssets]]/Table12[[#This Row],[CurrentLiabilities]]</f>
        <v>2.080369203061684</v>
      </c>
      <c r="K7" s="3">
        <v>12</v>
      </c>
      <c r="L7" s="29">
        <f>(Table12[[#This Row],[LongLiabilities]]+Table12[[#This Row],[CurrentLiabilities]])/(Table12[[#This Row],[TotalCash]]+Table12[[#This Row],[FreeCashFlow]])</f>
        <v>1.8234349919743178</v>
      </c>
    </row>
    <row r="8" spans="2:12" x14ac:dyDescent="0.2">
      <c r="B8" t="s">
        <v>112</v>
      </c>
      <c r="C8" s="3">
        <v>8065</v>
      </c>
      <c r="D8" s="3">
        <v>2450</v>
      </c>
      <c r="E8" s="3">
        <v>4051</v>
      </c>
      <c r="F8" s="3">
        <v>8734</v>
      </c>
      <c r="G8" s="3">
        <v>24674</v>
      </c>
      <c r="H8" s="3">
        <v>3498</v>
      </c>
      <c r="I8" s="3">
        <v>4896</v>
      </c>
      <c r="J8" s="27">
        <f>Table12[[#This Row],[CurrentAssets]]/Table12[[#This Row],[CurrentLiabilities]]</f>
        <v>2.4968553459119498</v>
      </c>
      <c r="K8" s="3">
        <v>12</v>
      </c>
      <c r="L8" s="29">
        <f>(Table12[[#This Row],[LongLiabilities]]+Table12[[#This Row],[CurrentLiabilities]])/(Table12[[#This Row],[TotalCash]]+Table12[[#This Row],[FreeCashFlow]])</f>
        <v>1.291185971389017</v>
      </c>
    </row>
    <row r="9" spans="2:12" x14ac:dyDescent="0.2">
      <c r="B9" t="s">
        <v>113</v>
      </c>
      <c r="C9" s="3">
        <v>9188</v>
      </c>
      <c r="D9" s="3">
        <v>3519</v>
      </c>
      <c r="E9" s="3">
        <v>3398</v>
      </c>
      <c r="F9" s="3">
        <v>9190</v>
      </c>
      <c r="G9" s="3">
        <v>25570</v>
      </c>
      <c r="H9" s="3">
        <v>3451</v>
      </c>
      <c r="I9" s="3">
        <v>4872</v>
      </c>
      <c r="J9" s="27">
        <f>Table12[[#This Row],[CurrentAssets]]/Table12[[#This Row],[CurrentLiabilities]]</f>
        <v>2.6629962329759489</v>
      </c>
      <c r="K9" s="3">
        <v>0</v>
      </c>
      <c r="L9" s="29">
        <f>(Table12[[#This Row],[LongLiabilities]]+Table12[[#This Row],[CurrentLiabilities]])/(Table12[[#This Row],[TotalCash]]+Table12[[#This Row],[FreeCashFlow]])</f>
        <v>1.2032673124186786</v>
      </c>
    </row>
    <row r="10" spans="2:12" x14ac:dyDescent="0.2">
      <c r="B10" t="s">
        <v>114</v>
      </c>
      <c r="C10" s="3">
        <v>10421</v>
      </c>
      <c r="D10" s="3">
        <v>4633</v>
      </c>
      <c r="E10" s="3">
        <v>2817</v>
      </c>
      <c r="F10" s="3">
        <v>11786</v>
      </c>
      <c r="G10" s="3">
        <v>28227</v>
      </c>
      <c r="H10" s="3">
        <v>7954</v>
      </c>
      <c r="I10" s="3">
        <v>4429</v>
      </c>
      <c r="J10" s="27">
        <f>Table12[[#This Row],[CurrentAssets]]/Table12[[#This Row],[CurrentLiabilities]]</f>
        <v>1.4817701785265276</v>
      </c>
      <c r="K10" s="3">
        <v>0</v>
      </c>
      <c r="L10" s="29">
        <f>(Table12[[#This Row],[LongLiabilities]]+Table12[[#This Row],[CurrentLiabilities]])/(Table12[[#This Row],[TotalCash]]+Table12[[#This Row],[FreeCashFlow]])</f>
        <v>1.6621476510067115</v>
      </c>
    </row>
    <row r="11" spans="2:12" x14ac:dyDescent="0.2">
      <c r="B11" t="s">
        <v>115</v>
      </c>
      <c r="C11" s="3">
        <v>11778</v>
      </c>
      <c r="D11" s="3">
        <v>2551</v>
      </c>
      <c r="E11" s="3">
        <v>4255</v>
      </c>
      <c r="F11" s="3">
        <v>7822</v>
      </c>
      <c r="G11" s="3">
        <v>28134</v>
      </c>
      <c r="H11" s="3">
        <v>4335</v>
      </c>
      <c r="I11" s="3">
        <v>4751</v>
      </c>
      <c r="J11" s="27">
        <f>Table12[[#This Row],[CurrentAssets]]/Table12[[#This Row],[CurrentLiabilities]]</f>
        <v>1.8043829296424452</v>
      </c>
      <c r="K11" s="3">
        <v>0</v>
      </c>
      <c r="L11" s="29">
        <f>(Table12[[#This Row],[LongLiabilities]]+Table12[[#This Row],[CurrentLiabilities]])/(Table12[[#This Row],[TotalCash]]+Table12[[#This Row],[FreeCashFlow]])</f>
        <v>1.3349985307081986</v>
      </c>
    </row>
    <row r="12" spans="2:12" x14ac:dyDescent="0.2">
      <c r="B12" t="s">
        <v>116</v>
      </c>
      <c r="C12" s="3">
        <v>12702</v>
      </c>
      <c r="D12" s="3">
        <v>6652</v>
      </c>
      <c r="E12" s="3">
        <v>3950</v>
      </c>
      <c r="F12" s="3">
        <v>9562</v>
      </c>
      <c r="G12" s="3">
        <v>29007</v>
      </c>
      <c r="H12" s="3">
        <v>6006</v>
      </c>
      <c r="I12" s="3">
        <v>5150</v>
      </c>
      <c r="J12" s="27">
        <f>Table12[[#This Row],[CurrentAssets]]/Table12[[#This Row],[CurrentLiabilities]]</f>
        <v>1.592074592074592</v>
      </c>
      <c r="K12" s="3">
        <v>0</v>
      </c>
      <c r="L12" s="29">
        <f>(Table12[[#This Row],[LongLiabilities]]+Table12[[#This Row],[CurrentLiabilities]])/(Table12[[#This Row],[TotalCash]]+Table12[[#This Row],[FreeCashFlow]])</f>
        <v>1.0522542916430861</v>
      </c>
    </row>
    <row r="13" spans="2:12" x14ac:dyDescent="0.2">
      <c r="B13" t="s">
        <v>117</v>
      </c>
      <c r="C13" s="3">
        <v>13880</v>
      </c>
      <c r="D13" s="3">
        <v>6170</v>
      </c>
      <c r="E13" s="3">
        <v>6015</v>
      </c>
      <c r="F13" s="3">
        <v>10021</v>
      </c>
      <c r="G13" s="3">
        <v>29346</v>
      </c>
      <c r="H13" s="3">
        <v>5355</v>
      </c>
      <c r="I13" s="3">
        <v>4170</v>
      </c>
      <c r="J13" s="27">
        <f>Table12[[#This Row],[CurrentAssets]]/Table12[[#This Row],[CurrentLiabilities]]</f>
        <v>1.8713352007469655</v>
      </c>
      <c r="K13" s="3">
        <v>0</v>
      </c>
      <c r="L13" s="29">
        <f>(Table12[[#This Row],[LongLiabilities]]+Table12[[#This Row],[CurrentLiabilities]])/(Table12[[#This Row],[TotalCash]]+Table12[[#This Row],[FreeCashFlow]])</f>
        <v>0.78169881001231023</v>
      </c>
    </row>
    <row r="14" spans="2:12" x14ac:dyDescent="0.2">
      <c r="B14" t="s">
        <v>118</v>
      </c>
      <c r="C14" s="3">
        <v>15082</v>
      </c>
      <c r="D14" s="3">
        <v>5051</v>
      </c>
      <c r="E14" s="3">
        <v>8938</v>
      </c>
      <c r="F14" s="3">
        <v>14313</v>
      </c>
      <c r="G14" s="3">
        <v>49722</v>
      </c>
      <c r="H14" s="3">
        <v>8046</v>
      </c>
      <c r="I14" s="3">
        <v>23077</v>
      </c>
      <c r="J14" s="27">
        <f>Table12[[#This Row],[CurrentAssets]]/Table12[[#This Row],[CurrentLiabilities]]</f>
        <v>1.7788963460104399</v>
      </c>
      <c r="K14" s="3">
        <v>0</v>
      </c>
      <c r="L14" s="29">
        <f>(Table12[[#This Row],[LongLiabilities]]+Table12[[#This Row],[CurrentLiabilities]])/(Table12[[#This Row],[TotalCash]]+Table12[[#This Row],[FreeCashFlow]])</f>
        <v>2.2248195010365288</v>
      </c>
    </row>
    <row r="15" spans="2:12" x14ac:dyDescent="0.2">
      <c r="B15" t="s">
        <v>119</v>
      </c>
      <c r="C15" s="3">
        <v>18358</v>
      </c>
      <c r="D15" s="3">
        <v>8610</v>
      </c>
      <c r="E15" s="3">
        <v>13438</v>
      </c>
      <c r="F15" s="3">
        <v>19023</v>
      </c>
      <c r="G15" s="3">
        <v>48954</v>
      </c>
      <c r="H15" s="3">
        <v>9994</v>
      </c>
      <c r="I15" s="3">
        <v>25223</v>
      </c>
      <c r="J15" s="27">
        <f>Table12[[#This Row],[CurrentAssets]]/Table12[[#This Row],[CurrentLiabilities]]</f>
        <v>1.9034420652391435</v>
      </c>
      <c r="K15" s="3">
        <v>1749</v>
      </c>
      <c r="L15" s="29">
        <f>(Table12[[#This Row],[LongLiabilities]]+Table12[[#This Row],[CurrentLiabilities]])/(Table12[[#This Row],[TotalCash]]+Table12[[#This Row],[FreeCashFlow]])</f>
        <v>1.5972877358490567</v>
      </c>
    </row>
    <row r="16" spans="2:12" x14ac:dyDescent="0.2">
      <c r="B16" t="s">
        <v>120</v>
      </c>
      <c r="C16" s="3">
        <v>20609</v>
      </c>
      <c r="D16" s="3">
        <v>12223</v>
      </c>
      <c r="E16" s="3">
        <v>11709</v>
      </c>
      <c r="F16" s="3">
        <v>18216</v>
      </c>
      <c r="G16" s="3">
        <v>51009</v>
      </c>
      <c r="H16" s="3">
        <v>11305</v>
      </c>
      <c r="I16" s="3">
        <v>23914</v>
      </c>
      <c r="J16" s="27">
        <f>Table12[[#This Row],[CurrentAssets]]/Table12[[#This Row],[CurrentLiabilities]]</f>
        <v>1.6113224237063246</v>
      </c>
      <c r="K16" s="3">
        <v>0</v>
      </c>
      <c r="L16" s="29">
        <f>(Table12[[#This Row],[LongLiabilities]]+Table12[[#This Row],[CurrentLiabilities]])/(Table12[[#This Row],[TotalCash]]+Table12[[#This Row],[FreeCashFlow]])</f>
        <v>1.4716279458465653</v>
      </c>
    </row>
    <row r="17" spans="2:12" x14ac:dyDescent="0.2">
      <c r="B17" t="s">
        <v>121</v>
      </c>
      <c r="C17" s="3">
        <v>22977</v>
      </c>
      <c r="D17" s="3">
        <v>12028</v>
      </c>
      <c r="E17" s="3">
        <v>12074</v>
      </c>
      <c r="F17" s="3">
        <v>20970</v>
      </c>
      <c r="G17" s="3">
        <v>51604</v>
      </c>
      <c r="H17" s="3">
        <v>13415</v>
      </c>
      <c r="I17" s="3">
        <v>24475</v>
      </c>
      <c r="J17" s="27">
        <f>Table12[[#This Row],[CurrentAssets]]/Table12[[#This Row],[CurrentLiabilities]]</f>
        <v>1.563175549757734</v>
      </c>
      <c r="K17" s="3">
        <v>0</v>
      </c>
      <c r="L17" s="29">
        <f>(Table12[[#This Row],[LongLiabilities]]+Table12[[#This Row],[CurrentLiabilities]])/(Table12[[#This Row],[TotalCash]]+Table12[[#This Row],[FreeCashFlow]])</f>
        <v>1.572068707991038</v>
      </c>
    </row>
    <row r="18" spans="2:12" x14ac:dyDescent="0.2">
      <c r="B18" t="s">
        <v>122</v>
      </c>
      <c r="C18" s="3">
        <v>21846</v>
      </c>
      <c r="D18" s="3">
        <v>9704</v>
      </c>
      <c r="E18" s="3">
        <v>20041</v>
      </c>
      <c r="F18" s="3">
        <v>27645</v>
      </c>
      <c r="G18" s="3">
        <v>53274</v>
      </c>
      <c r="H18" s="3">
        <v>14510</v>
      </c>
      <c r="I18" s="3">
        <v>30199</v>
      </c>
      <c r="J18" s="27">
        <f>Table12[[#This Row],[CurrentAssets]]/Table12[[#This Row],[CurrentLiabilities]]</f>
        <v>1.9052377670572018</v>
      </c>
      <c r="K18" s="3">
        <v>2999</v>
      </c>
      <c r="L18" s="29">
        <f>(Table12[[#This Row],[LongLiabilities]]+Table12[[#This Row],[CurrentLiabilities]])/(Table12[[#This Row],[TotalCash]]+Table12[[#This Row],[FreeCashFlow]])</f>
        <v>1.503076147251639</v>
      </c>
    </row>
    <row r="19" spans="2:12" x14ac:dyDescent="0.2">
      <c r="B19" t="s">
        <v>123</v>
      </c>
      <c r="C19" s="3">
        <v>24105</v>
      </c>
      <c r="D19" s="3">
        <v>14522</v>
      </c>
      <c r="E19" s="3">
        <v>18512</v>
      </c>
      <c r="F19" s="3">
        <v>27607</v>
      </c>
      <c r="G19" s="3">
        <v>55289</v>
      </c>
      <c r="H19" s="3">
        <v>15739</v>
      </c>
      <c r="I19" s="3">
        <v>29568</v>
      </c>
      <c r="J19" s="27">
        <f>Table12[[#This Row],[CurrentAssets]]/Table12[[#This Row],[CurrentLiabilities]]</f>
        <v>1.754050447931889</v>
      </c>
      <c r="K19" s="3">
        <v>999</v>
      </c>
      <c r="L19" s="29">
        <f>(Table12[[#This Row],[LongLiabilities]]+Table12[[#This Row],[CurrentLiabilities]])/(Table12[[#This Row],[TotalCash]]+Table12[[#This Row],[FreeCashFlow]])</f>
        <v>1.371526306229945</v>
      </c>
    </row>
    <row r="20" spans="2:12" x14ac:dyDescent="0.2">
      <c r="B20" t="s">
        <v>124</v>
      </c>
      <c r="C20" s="3">
        <v>29310</v>
      </c>
      <c r="D20" s="3">
        <v>17879</v>
      </c>
      <c r="E20" s="3">
        <v>18522</v>
      </c>
      <c r="F20" s="3">
        <v>30205</v>
      </c>
      <c r="G20" s="3">
        <v>55296</v>
      </c>
      <c r="H20" s="3">
        <v>20853</v>
      </c>
      <c r="I20" s="3">
        <v>29067</v>
      </c>
      <c r="J20" s="27">
        <f>Table12[[#This Row],[CurrentAssets]]/Table12[[#This Row],[CurrentLiabilities]]</f>
        <v>1.4484726418261162</v>
      </c>
      <c r="K20" s="3">
        <v>2250</v>
      </c>
      <c r="L20" s="29">
        <f>(Table12[[#This Row],[LongLiabilities]]+Table12[[#This Row],[CurrentLiabilities]])/(Table12[[#This Row],[TotalCash]]+Table12[[#This Row],[FreeCashFlow]])</f>
        <v>1.3713908958545096</v>
      </c>
    </row>
    <row r="21" spans="2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2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2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2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2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2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2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2664.605</v>
      </c>
      <c r="D3" s="3">
        <v>361.36200000000002</v>
      </c>
      <c r="E3" s="3">
        <v>0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2848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>
        <f>Table13[[#This Row],[OwnerReturn]]/Table13[[#This Row],[FreeCashFlow]]</f>
        <v>0</v>
      </c>
    </row>
    <row r="4" spans="2:17" x14ac:dyDescent="0.2">
      <c r="B4" t="s">
        <v>108</v>
      </c>
      <c r="C4" s="3">
        <v>2948.1260000000002</v>
      </c>
      <c r="D4" s="3">
        <v>348</v>
      </c>
      <c r="E4" s="3">
        <v>930.57500000000005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0</v>
      </c>
      <c r="M4">
        <v>0</v>
      </c>
      <c r="N4">
        <v>2848</v>
      </c>
      <c r="O4" s="25">
        <f>(Table13[[#This Row],[SharesOutstanding]]-N3)/N3</f>
        <v>0</v>
      </c>
      <c r="P4" s="22">
        <f>ABS(Table13[[#This Row],[Dividends]])+ABS(Table13[[#This Row],[ShareBuyBack]])-Table13[[#This Row],[ShareIssues]]</f>
        <v>0</v>
      </c>
      <c r="Q4" s="5">
        <f>Table13[[#This Row],[OwnerReturn]]/Table13[[#This Row],[FreeCashFlow]]</f>
        <v>0</v>
      </c>
    </row>
    <row r="5" spans="2:17" x14ac:dyDescent="0.2">
      <c r="B5" t="s">
        <v>109</v>
      </c>
      <c r="C5" s="3">
        <v>3589.7959999999998</v>
      </c>
      <c r="D5" s="3">
        <v>345</v>
      </c>
      <c r="E5" s="3">
        <v>1022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0</v>
      </c>
      <c r="M5">
        <v>0</v>
      </c>
      <c r="N5">
        <v>2848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0</v>
      </c>
      <c r="Q5" s="5">
        <f>Table13[[#This Row],[OwnerReturn]]/Table13[[#This Row],[FreeCashFlow]]</f>
        <v>0</v>
      </c>
    </row>
    <row r="6" spans="2:17" x14ac:dyDescent="0.2">
      <c r="B6" t="s">
        <v>110</v>
      </c>
      <c r="C6" s="3">
        <v>6263</v>
      </c>
      <c r="D6" s="3">
        <v>116</v>
      </c>
      <c r="E6" s="3">
        <v>5334</v>
      </c>
      <c r="F6" s="3">
        <v>-93</v>
      </c>
      <c r="G6" s="5">
        <f>ABS(Table13[[#This Row],[Dividends]]/Table13[[#This Row],[FreeCashFlow]])</f>
        <v>0.80172413793103448</v>
      </c>
      <c r="H6" s="18" t="e">
        <f>(ABS(Table13[[#This Row],[Dividends]])-ABS(F5))/ABS(F5)</f>
        <v>#DIV/0!</v>
      </c>
      <c r="I6" s="3">
        <v>51841.862000000001</v>
      </c>
      <c r="J6" s="27">
        <f>Table13[[#This Row],[MarketValue]]/Table13[[#This Row],[Revenue]]</f>
        <v>8.2774807600191611</v>
      </c>
      <c r="K6" s="18" t="e">
        <f>(Table13[[#This Row],[MarketValue]]-I5)/I5</f>
        <v>#DIV/0!</v>
      </c>
      <c r="L6">
        <v>19100</v>
      </c>
      <c r="M6">
        <v>-13446</v>
      </c>
      <c r="N6">
        <v>3076</v>
      </c>
      <c r="O6" s="25">
        <f>(Table13[[#This Row],[SharesOutstanding]]-N5)/N5</f>
        <v>8.00561797752809E-2</v>
      </c>
      <c r="P6" s="22">
        <f>ABS(Table13[[#This Row],[Dividends]])+ABS(Table13[[#This Row],[ShareBuyBack]])-Table13[[#This Row],[ShareIssues]]</f>
        <v>-5561</v>
      </c>
      <c r="Q6" s="5">
        <f>Table13[[#This Row],[OwnerReturn]]/Table13[[#This Row],[FreeCashFlow]]</f>
        <v>-47.939655172413794</v>
      </c>
    </row>
    <row r="7" spans="2:17" x14ac:dyDescent="0.2">
      <c r="B7" t="s">
        <v>111</v>
      </c>
      <c r="C7" s="3">
        <v>6911</v>
      </c>
      <c r="D7" s="3">
        <v>252</v>
      </c>
      <c r="E7" s="3">
        <v>4732</v>
      </c>
      <c r="F7" s="3">
        <v>-318</v>
      </c>
      <c r="G7" s="5">
        <f>ABS(Table13[[#This Row],[Dividends]]/Table13[[#This Row],[FreeCashFlow]])</f>
        <v>1.2619047619047619</v>
      </c>
      <c r="H7" s="18">
        <f>(ABS(Table13[[#This Row],[Dividends]])-ABS(F6))/ABS(F6)</f>
        <v>2.4193548387096775</v>
      </c>
      <c r="I7" s="3">
        <v>48339.936000000002</v>
      </c>
      <c r="J7" s="27">
        <f>Table13[[#This Row],[MarketValue]]/Table13[[#This Row],[Revenue]]</f>
        <v>6.9946369555780645</v>
      </c>
      <c r="K7" s="18">
        <f>(Table13[[#This Row],[MarketValue]]-I6)/I6</f>
        <v>-6.7550158595769558E-2</v>
      </c>
      <c r="L7">
        <v>0</v>
      </c>
      <c r="M7">
        <v>-2646</v>
      </c>
      <c r="N7">
        <v>3036</v>
      </c>
      <c r="O7" s="25">
        <f>(Table13[[#This Row],[SharesOutstanding]]-N6)/N6</f>
        <v>-1.3003901170351105E-2</v>
      </c>
      <c r="P7" s="22">
        <f>ABS(Table13[[#This Row],[Dividends]])+ABS(Table13[[#This Row],[ShareBuyBack]])-Table13[[#This Row],[ShareIssues]]</f>
        <v>2964</v>
      </c>
      <c r="Q7" s="5">
        <f>Table13[[#This Row],[OwnerReturn]]/Table13[[#This Row],[FreeCashFlow]]</f>
        <v>11.761904761904763</v>
      </c>
    </row>
    <row r="8" spans="2:17" x14ac:dyDescent="0.2">
      <c r="B8" t="s">
        <v>112</v>
      </c>
      <c r="C8" s="3">
        <v>8065</v>
      </c>
      <c r="D8" s="3">
        <v>2450</v>
      </c>
      <c r="E8" s="3">
        <v>4051</v>
      </c>
      <c r="F8" s="3">
        <v>-368</v>
      </c>
      <c r="G8" s="5">
        <f>ABS(Table13[[#This Row],[Dividends]]/Table13[[#This Row],[FreeCashFlow]])</f>
        <v>0.15020408163265306</v>
      </c>
      <c r="H8" s="18">
        <f>(ABS(Table13[[#This Row],[Dividends]])-ABS(F7))/ABS(F7)</f>
        <v>0.15723270440251572</v>
      </c>
      <c r="I8" s="3">
        <v>51131.567000000003</v>
      </c>
      <c r="J8" s="27">
        <f>Table13[[#This Row],[MarketValue]]/Table13[[#This Row],[Revenue]]</f>
        <v>6.3399339119652822</v>
      </c>
      <c r="K8" s="18">
        <f>(Table13[[#This Row],[MarketValue]]-I7)/I7</f>
        <v>5.7749993711203942E-2</v>
      </c>
      <c r="L8">
        <v>0</v>
      </c>
      <c r="M8">
        <v>-1000</v>
      </c>
      <c r="N8">
        <v>2956</v>
      </c>
      <c r="O8" s="25">
        <f>(Table13[[#This Row],[SharesOutstanding]]-N7)/N7</f>
        <v>-2.6350461133069828E-2</v>
      </c>
      <c r="P8" s="22">
        <f>ABS(Table13[[#This Row],[Dividends]])+ABS(Table13[[#This Row],[ShareBuyBack]])-Table13[[#This Row],[ShareIssues]]</f>
        <v>1368</v>
      </c>
      <c r="Q8" s="5">
        <f>Table13[[#This Row],[OwnerReturn]]/Table13[[#This Row],[FreeCashFlow]]</f>
        <v>0.55836734693877554</v>
      </c>
    </row>
    <row r="9" spans="2:17" x14ac:dyDescent="0.2">
      <c r="B9" t="s">
        <v>113</v>
      </c>
      <c r="C9" s="3">
        <v>9188</v>
      </c>
      <c r="D9" s="3">
        <v>3519</v>
      </c>
      <c r="E9" s="3">
        <v>3398</v>
      </c>
      <c r="F9" s="3">
        <v>-423</v>
      </c>
      <c r="G9" s="5">
        <f>ABS(Table13[[#This Row],[Dividends]]/Table13[[#This Row],[FreeCashFlow]])</f>
        <v>0.12020460358056266</v>
      </c>
      <c r="H9" s="18">
        <f>(ABS(Table13[[#This Row],[Dividends]])-ABS(F8))/ABS(F8)</f>
        <v>0.14945652173913043</v>
      </c>
      <c r="I9" s="3">
        <v>57034.874000000003</v>
      </c>
      <c r="J9" s="27">
        <f>Table13[[#This Row],[MarketValue]]/Table13[[#This Row],[Revenue]]</f>
        <v>6.2075396168915979</v>
      </c>
      <c r="K9" s="18">
        <f>(Table13[[#This Row],[MarketValue]]-I8)/I8</f>
        <v>0.11545327762006591</v>
      </c>
      <c r="L9">
        <v>0</v>
      </c>
      <c r="M9">
        <v>-2024</v>
      </c>
      <c r="N9">
        <v>2828</v>
      </c>
      <c r="O9" s="25">
        <f>(Table13[[#This Row],[SharesOutstanding]]-N8)/N8</f>
        <v>-4.3301759133964821E-2</v>
      </c>
      <c r="P9" s="22">
        <f>ABS(Table13[[#This Row],[Dividends]])+ABS(Table13[[#This Row],[ShareBuyBack]])-Table13[[#This Row],[ShareIssues]]</f>
        <v>2447</v>
      </c>
      <c r="Q9" s="5">
        <f>Table13[[#This Row],[OwnerReturn]]/Table13[[#This Row],[FreeCashFlow]]</f>
        <v>0.69536800227337314</v>
      </c>
    </row>
    <row r="10" spans="2:17" x14ac:dyDescent="0.2">
      <c r="B10" t="s">
        <v>114</v>
      </c>
      <c r="C10" s="3">
        <v>10421</v>
      </c>
      <c r="D10" s="3">
        <v>4633</v>
      </c>
      <c r="E10" s="3">
        <v>2817</v>
      </c>
      <c r="F10" s="3">
        <v>-595</v>
      </c>
      <c r="G10" s="5">
        <f>ABS(Table13[[#This Row],[Dividends]]/Table13[[#This Row],[FreeCashFlow]])</f>
        <v>0.12842650550399309</v>
      </c>
      <c r="H10" s="18">
        <f>(ABS(Table13[[#This Row],[Dividends]])-ABS(F9))/ABS(F9)</f>
        <v>0.40661938534278957</v>
      </c>
      <c r="I10" s="3">
        <v>89210.596999999994</v>
      </c>
      <c r="J10" s="27">
        <f>Table13[[#This Row],[MarketValue]]/Table13[[#This Row],[Revenue]]</f>
        <v>8.560656079071105</v>
      </c>
      <c r="K10" s="18">
        <f>(Table13[[#This Row],[MarketValue]]-I9)/I9</f>
        <v>0.56414121297085695</v>
      </c>
      <c r="L10">
        <v>0</v>
      </c>
      <c r="M10">
        <v>-710</v>
      </c>
      <c r="N10">
        <v>2712</v>
      </c>
      <c r="O10" s="25">
        <f>(Table13[[#This Row],[SharesOutstanding]]-N9)/N9</f>
        <v>-4.1018387553041019E-2</v>
      </c>
      <c r="P10" s="22">
        <f>ABS(Table13[[#This Row],[Dividends]])+ABS(Table13[[#This Row],[ShareBuyBack]])-Table13[[#This Row],[ShareIssues]]</f>
        <v>1305</v>
      </c>
      <c r="Q10" s="5">
        <f>Table13[[#This Row],[OwnerReturn]]/Table13[[#This Row],[FreeCashFlow]]</f>
        <v>0.28167494064321175</v>
      </c>
    </row>
    <row r="11" spans="2:17" x14ac:dyDescent="0.2">
      <c r="B11" t="s">
        <v>115</v>
      </c>
      <c r="C11" s="3">
        <v>11778</v>
      </c>
      <c r="D11" s="3">
        <v>2551</v>
      </c>
      <c r="E11" s="3">
        <v>4255</v>
      </c>
      <c r="F11" s="3">
        <v>-864</v>
      </c>
      <c r="G11" s="5">
        <f>ABS(Table13[[#This Row],[Dividends]]/Table13[[#This Row],[FreeCashFlow]])</f>
        <v>0.3386907095256762</v>
      </c>
      <c r="H11" s="18">
        <f>(ABS(Table13[[#This Row],[Dividends]])-ABS(F10))/ABS(F10)</f>
        <v>0.45210084033613446</v>
      </c>
      <c r="I11" s="3">
        <v>121048.24099999999</v>
      </c>
      <c r="J11" s="27">
        <f>Table13[[#This Row],[MarketValue]]/Table13[[#This Row],[Revenue]]</f>
        <v>10.277486924775003</v>
      </c>
      <c r="K11" s="18">
        <f>(Table13[[#This Row],[MarketValue]]-I10)/I10</f>
        <v>0.3568818623644005</v>
      </c>
      <c r="L11">
        <v>0</v>
      </c>
      <c r="M11">
        <v>-5365</v>
      </c>
      <c r="N11">
        <v>2624</v>
      </c>
      <c r="O11" s="25">
        <f>(Table13[[#This Row],[SharesOutstanding]]-N10)/N10</f>
        <v>-3.2448377581120944E-2</v>
      </c>
      <c r="P11" s="22">
        <f>ABS(Table13[[#This Row],[Dividends]])+ABS(Table13[[#This Row],[ShareBuyBack]])-Table13[[#This Row],[ShareIssues]]</f>
        <v>6229</v>
      </c>
      <c r="Q11" s="5">
        <f>Table13[[#This Row],[OwnerReturn]]/Table13[[#This Row],[FreeCashFlow]]</f>
        <v>2.4417875343002744</v>
      </c>
    </row>
    <row r="12" spans="2:17" x14ac:dyDescent="0.2">
      <c r="B12" t="s">
        <v>116</v>
      </c>
      <c r="C12" s="3">
        <v>12702</v>
      </c>
      <c r="D12" s="3">
        <v>6652</v>
      </c>
      <c r="E12" s="3">
        <v>3950</v>
      </c>
      <c r="F12" s="3">
        <v>-1006</v>
      </c>
      <c r="G12" s="5">
        <f>ABS(Table13[[#This Row],[Dividends]]/Table13[[#This Row],[FreeCashFlow]])</f>
        <v>0.15123271196632593</v>
      </c>
      <c r="H12" s="18">
        <f>(ABS(Table13[[#This Row],[Dividends]])-ABS(F11))/ABS(F11)</f>
        <v>0.16435185185185186</v>
      </c>
      <c r="I12" s="3">
        <v>131293.74299999999</v>
      </c>
      <c r="J12" s="27">
        <f>Table13[[#This Row],[MarketValue]]/Table13[[#This Row],[Revenue]]</f>
        <v>10.336462210675483</v>
      </c>
      <c r="K12" s="18">
        <f>(Table13[[#This Row],[MarketValue]]-I11)/I11</f>
        <v>8.4639825538646143E-2</v>
      </c>
      <c r="L12">
        <v>0</v>
      </c>
      <c r="M12">
        <v>-4118</v>
      </c>
      <c r="N12">
        <v>2523</v>
      </c>
      <c r="O12" s="25">
        <f>(Table13[[#This Row],[SharesOutstanding]]-N11)/N11</f>
        <v>-3.8490853658536585E-2</v>
      </c>
      <c r="P12" s="22">
        <f>ABS(Table13[[#This Row],[Dividends]])+ABS(Table13[[#This Row],[ShareBuyBack]])-Table13[[#This Row],[ShareIssues]]</f>
        <v>5124</v>
      </c>
      <c r="Q12" s="5">
        <f>Table13[[#This Row],[OwnerReturn]]/Table13[[#This Row],[FreeCashFlow]]</f>
        <v>0.77029464822609739</v>
      </c>
    </row>
    <row r="13" spans="2:17" x14ac:dyDescent="0.2">
      <c r="B13" t="s">
        <v>117</v>
      </c>
      <c r="C13" s="3">
        <v>13880</v>
      </c>
      <c r="D13" s="3">
        <v>6170</v>
      </c>
      <c r="E13" s="3">
        <v>6015</v>
      </c>
      <c r="F13" s="3">
        <v>-1177</v>
      </c>
      <c r="G13" s="5">
        <f>ABS(Table13[[#This Row],[Dividends]]/Table13[[#This Row],[FreeCashFlow]])</f>
        <v>0.19076175040518639</v>
      </c>
      <c r="H13" s="18">
        <f>(ABS(Table13[[#This Row],[Dividends]])-ABS(F12))/ABS(F12)</f>
        <v>0.16998011928429424</v>
      </c>
      <c r="I13" s="3">
        <v>168817.527</v>
      </c>
      <c r="J13" s="27">
        <f>Table13[[#This Row],[MarketValue]]/Table13[[#This Row],[Revenue]]</f>
        <v>12.162646037463977</v>
      </c>
      <c r="K13" s="18">
        <f>(Table13[[#This Row],[MarketValue]]-I12)/I12</f>
        <v>0.28580024563699136</v>
      </c>
      <c r="L13">
        <v>0</v>
      </c>
      <c r="M13">
        <v>-2910</v>
      </c>
      <c r="N13">
        <v>2457</v>
      </c>
      <c r="O13" s="25">
        <f>(Table13[[#This Row],[SharesOutstanding]]-N12)/N12</f>
        <v>-2.6159334126040427E-2</v>
      </c>
      <c r="P13" s="22">
        <f>ABS(Table13[[#This Row],[Dividends]])+ABS(Table13[[#This Row],[ShareBuyBack]])-Table13[[#This Row],[ShareIssues]]</f>
        <v>4087</v>
      </c>
      <c r="Q13" s="5">
        <f>Table13[[#This Row],[OwnerReturn]]/Table13[[#This Row],[FreeCashFlow]]</f>
        <v>0.66239870340356566</v>
      </c>
    </row>
    <row r="14" spans="2:17" x14ac:dyDescent="0.2">
      <c r="B14" t="s">
        <v>118</v>
      </c>
      <c r="C14" s="3">
        <v>15082</v>
      </c>
      <c r="D14" s="3">
        <v>5051</v>
      </c>
      <c r="E14" s="3">
        <v>8938</v>
      </c>
      <c r="F14" s="3">
        <v>-1350</v>
      </c>
      <c r="G14" s="5">
        <f>ABS(Table13[[#This Row],[Dividends]]/Table13[[#This Row],[FreeCashFlow]])</f>
        <v>0.26727380716689764</v>
      </c>
      <c r="H14" s="18">
        <f>(ABS(Table13[[#This Row],[Dividends]])-ABS(F13))/ABS(F13)</f>
        <v>0.1469838572642311</v>
      </c>
      <c r="I14" s="3">
        <v>195587.981</v>
      </c>
      <c r="J14" s="27">
        <f>Table13[[#This Row],[MarketValue]]/Table13[[#This Row],[Revenue]]</f>
        <v>12.968305330857977</v>
      </c>
      <c r="K14" s="18">
        <f>(Table13[[#This Row],[MarketValue]]-I13)/I13</f>
        <v>0.15857627152659332</v>
      </c>
      <c r="L14">
        <v>0</v>
      </c>
      <c r="M14">
        <v>-7157</v>
      </c>
      <c r="N14">
        <v>2414</v>
      </c>
      <c r="O14" s="25">
        <f>(Table13[[#This Row],[SharesOutstanding]]-N13)/N13</f>
        <v>-1.7501017501017502E-2</v>
      </c>
      <c r="P14" s="22">
        <f>ABS(Table13[[#This Row],[Dividends]])+ABS(Table13[[#This Row],[ShareBuyBack]])-Table13[[#This Row],[ShareIssues]]</f>
        <v>8507</v>
      </c>
      <c r="Q14" s="5">
        <f>Table13[[#This Row],[OwnerReturn]]/Table13[[#This Row],[FreeCashFlow]]</f>
        <v>1.6842209463472579</v>
      </c>
    </row>
    <row r="15" spans="2:17" x14ac:dyDescent="0.2">
      <c r="B15" t="s">
        <v>119</v>
      </c>
      <c r="C15" s="3">
        <v>18358</v>
      </c>
      <c r="D15" s="3">
        <v>8610</v>
      </c>
      <c r="E15" s="3">
        <v>13438</v>
      </c>
      <c r="F15" s="3">
        <v>-1579</v>
      </c>
      <c r="G15" s="5">
        <f>ABS(Table13[[#This Row],[Dividends]]/Table13[[#This Row],[FreeCashFlow]])</f>
        <v>0.18339140534262485</v>
      </c>
      <c r="H15" s="18">
        <f>(ABS(Table13[[#This Row],[Dividends]])-ABS(F14))/ABS(F14)</f>
        <v>0.16962962962962963</v>
      </c>
      <c r="I15" s="3">
        <v>241634.19699999999</v>
      </c>
      <c r="J15" s="27">
        <f>Table13[[#This Row],[MarketValue]]/Table13[[#This Row],[Revenue]]</f>
        <v>13.162337781893452</v>
      </c>
      <c r="K15" s="18">
        <f>(Table13[[#This Row],[MarketValue]]-I14)/I14</f>
        <v>0.23542456834298006</v>
      </c>
      <c r="L15">
        <v>0</v>
      </c>
      <c r="M15">
        <v>-6891</v>
      </c>
      <c r="N15">
        <v>2395</v>
      </c>
      <c r="O15" s="25">
        <f>(Table13[[#This Row],[SharesOutstanding]]-N14)/N14</f>
        <v>-7.870753935376968E-3</v>
      </c>
      <c r="P15" s="22">
        <f>ABS(Table13[[#This Row],[Dividends]])+ABS(Table13[[#This Row],[ShareBuyBack]])-Table13[[#This Row],[ShareIssues]]</f>
        <v>8470</v>
      </c>
      <c r="Q15" s="5">
        <f>Table13[[#This Row],[OwnerReturn]]/Table13[[#This Row],[FreeCashFlow]]</f>
        <v>0.98373983739837401</v>
      </c>
    </row>
    <row r="16" spans="2:17" x14ac:dyDescent="0.2">
      <c r="B16" t="s">
        <v>120</v>
      </c>
      <c r="C16" s="3">
        <v>20609</v>
      </c>
      <c r="D16" s="3">
        <v>12223</v>
      </c>
      <c r="E16" s="3">
        <v>11709</v>
      </c>
      <c r="F16" s="3">
        <v>-1918</v>
      </c>
      <c r="G16" s="5">
        <f>ABS(Table13[[#This Row],[Dividends]]/Table13[[#This Row],[FreeCashFlow]])</f>
        <v>0.15691728708173117</v>
      </c>
      <c r="H16" s="18">
        <f>(ABS(Table13[[#This Row],[Dividends]])-ABS(F15))/ABS(F15)</f>
        <v>0.21469284357188093</v>
      </c>
      <c r="I16" s="3">
        <v>336506.283</v>
      </c>
      <c r="J16" s="27">
        <f>Table13[[#This Row],[MarketValue]]/Table13[[#This Row],[Revenue]]</f>
        <v>16.328122810422631</v>
      </c>
      <c r="K16" s="18">
        <f>(Table13[[#This Row],[MarketValue]]-I15)/I15</f>
        <v>0.39262690123285826</v>
      </c>
      <c r="L16">
        <v>0</v>
      </c>
      <c r="M16">
        <v>-7192</v>
      </c>
      <c r="N16">
        <v>2329</v>
      </c>
      <c r="O16" s="25">
        <f>(Table13[[#This Row],[SharesOutstanding]]-N15)/N15</f>
        <v>-2.7557411273486428E-2</v>
      </c>
      <c r="P16" s="22">
        <f>ABS(Table13[[#This Row],[Dividends]])+ABS(Table13[[#This Row],[ShareBuyBack]])-Table13[[#This Row],[ShareIssues]]</f>
        <v>9110</v>
      </c>
      <c r="Q16" s="5">
        <f>Table13[[#This Row],[OwnerReturn]]/Table13[[#This Row],[FreeCashFlow]]</f>
        <v>0.7453162071504541</v>
      </c>
    </row>
    <row r="17" spans="2:17" x14ac:dyDescent="0.2">
      <c r="B17" t="s">
        <v>121</v>
      </c>
      <c r="C17" s="3">
        <v>22977</v>
      </c>
      <c r="D17" s="3">
        <v>12028</v>
      </c>
      <c r="E17" s="3">
        <v>12074</v>
      </c>
      <c r="F17" s="3">
        <v>-2269</v>
      </c>
      <c r="G17" s="5">
        <f>ABS(Table13[[#This Row],[Dividends]]/Table13[[#This Row],[FreeCashFlow]])</f>
        <v>0.18864316594612571</v>
      </c>
      <c r="H17" s="18">
        <f>(ABS(Table13[[#This Row],[Dividends]])-ABS(F16))/ABS(F16)</f>
        <v>0.18300312825860271</v>
      </c>
      <c r="I17" s="3">
        <v>376363.04</v>
      </c>
      <c r="J17" s="27">
        <f>Table13[[#This Row],[MarketValue]]/Table13[[#This Row],[Revenue]]</f>
        <v>16.379990425207815</v>
      </c>
      <c r="K17" s="18">
        <f>(Table13[[#This Row],[MarketValue]]-I16)/I16</f>
        <v>0.11844283157114181</v>
      </c>
      <c r="L17">
        <v>0</v>
      </c>
      <c r="M17">
        <v>-8607</v>
      </c>
      <c r="N17">
        <v>2272</v>
      </c>
      <c r="O17" s="25">
        <f>(Table13[[#This Row],[SharesOutstanding]]-N16)/N16</f>
        <v>-2.4474023185916703E-2</v>
      </c>
      <c r="P17" s="22">
        <f>ABS(Table13[[#This Row],[Dividends]])+ABS(Table13[[#This Row],[ShareBuyBack]])-Table13[[#This Row],[ShareIssues]]</f>
        <v>10876</v>
      </c>
      <c r="Q17" s="5">
        <f>Table13[[#This Row],[OwnerReturn]]/Table13[[#This Row],[FreeCashFlow]]</f>
        <v>0.90422347855004992</v>
      </c>
    </row>
    <row r="18" spans="2:17" x14ac:dyDescent="0.2">
      <c r="B18" t="s">
        <v>122</v>
      </c>
      <c r="C18" s="3">
        <v>21846</v>
      </c>
      <c r="D18" s="3">
        <v>9704</v>
      </c>
      <c r="E18" s="3">
        <v>20041</v>
      </c>
      <c r="F18" s="3">
        <v>-2664</v>
      </c>
      <c r="G18" s="5">
        <f>ABS(Table13[[#This Row],[Dividends]]/Table13[[#This Row],[FreeCashFlow]])</f>
        <v>0.27452596867271228</v>
      </c>
      <c r="H18" s="18">
        <f>(ABS(Table13[[#This Row],[Dividends]])-ABS(F17))/ABS(F17)</f>
        <v>0.1740855002203614</v>
      </c>
      <c r="I18" s="3">
        <v>430541.40899999999</v>
      </c>
      <c r="J18" s="27">
        <f>Table13[[#This Row],[MarketValue]]/Table13[[#This Row],[Revenue]]</f>
        <v>19.708020186761878</v>
      </c>
      <c r="K18" s="18">
        <f>(Table13[[#This Row],[MarketValue]]-I17)/I17</f>
        <v>0.14395241626276589</v>
      </c>
      <c r="L18">
        <v>0</v>
      </c>
      <c r="M18">
        <v>-8114</v>
      </c>
      <c r="N18">
        <v>2223</v>
      </c>
      <c r="O18" s="25">
        <f>(Table13[[#This Row],[SharesOutstanding]]-N17)/N17</f>
        <v>-2.1566901408450703E-2</v>
      </c>
      <c r="P18" s="22">
        <f>ABS(Table13[[#This Row],[Dividends]])+ABS(Table13[[#This Row],[ShareBuyBack]])-Table13[[#This Row],[ShareIssues]]</f>
        <v>10778</v>
      </c>
      <c r="Q18" s="5">
        <f>Table13[[#This Row],[OwnerReturn]]/Table13[[#This Row],[FreeCashFlow]]</f>
        <v>1.1106760098928277</v>
      </c>
    </row>
    <row r="19" spans="2:17" x14ac:dyDescent="0.2">
      <c r="B19" t="s">
        <v>123</v>
      </c>
      <c r="C19" s="3">
        <v>24105</v>
      </c>
      <c r="D19" s="3">
        <v>14522</v>
      </c>
      <c r="E19" s="3">
        <v>18512</v>
      </c>
      <c r="F19" s="3">
        <v>-2798</v>
      </c>
      <c r="G19" s="5">
        <f>ABS(Table13[[#This Row],[Dividends]]/Table13[[#This Row],[FreeCashFlow]])</f>
        <v>0.19267318551163751</v>
      </c>
      <c r="H19" s="18">
        <f>(ABS(Table13[[#This Row],[Dividends]])-ABS(F18))/ABS(F18)</f>
        <v>5.0300300300300298E-2</v>
      </c>
      <c r="I19" s="3">
        <v>477359.93300000002</v>
      </c>
      <c r="J19" s="27">
        <f>Table13[[#This Row],[MarketValue]]/Table13[[#This Row],[Revenue]]</f>
        <v>19.803357519186893</v>
      </c>
      <c r="K19" s="18">
        <f>(Table13[[#This Row],[MarketValue]]-I18)/I18</f>
        <v>0.10874337060572967</v>
      </c>
      <c r="L19">
        <v>0</v>
      </c>
      <c r="M19">
        <v>-8676</v>
      </c>
      <c r="N19">
        <v>2188</v>
      </c>
      <c r="O19" s="25">
        <f>(Table13[[#This Row],[SharesOutstanding]]-N18)/N18</f>
        <v>-1.5744489428699954E-2</v>
      </c>
      <c r="P19" s="22">
        <f>ABS(Table13[[#This Row],[Dividends]])+ABS(Table13[[#This Row],[ShareBuyBack]])-Table13[[#This Row],[ShareIssues]]</f>
        <v>11474</v>
      </c>
      <c r="Q19" s="5">
        <f>Table13[[#This Row],[OwnerReturn]]/Table13[[#This Row],[FreeCashFlow]]</f>
        <v>0.7901115548822476</v>
      </c>
    </row>
    <row r="20" spans="2:17" x14ac:dyDescent="0.2">
      <c r="B20" t="s">
        <v>124</v>
      </c>
      <c r="C20" s="3">
        <v>29310</v>
      </c>
      <c r="D20" s="3">
        <v>17879</v>
      </c>
      <c r="E20" s="3">
        <v>18522</v>
      </c>
      <c r="F20" s="3">
        <v>-3203</v>
      </c>
      <c r="G20" s="5">
        <f>ABS(Table13[[#This Row],[Dividends]]/Table13[[#This Row],[FreeCashFlow]])</f>
        <v>0.17914872196431567</v>
      </c>
      <c r="H20" s="18">
        <f>(ABS(Table13[[#This Row],[Dividends]])-ABS(F19))/ABS(F19)</f>
        <v>0.14474624731951394</v>
      </c>
      <c r="I20" s="3">
        <v>377454.73200000002</v>
      </c>
      <c r="J20" s="27">
        <f>Table13[[#This Row],[MarketValue]]/Table13[[#This Row],[Revenue]]</f>
        <v>12.878018833162743</v>
      </c>
      <c r="K20" s="18">
        <f>(Table13[[#This Row],[MarketValue]]-I19)/I19</f>
        <v>-0.20928694281511892</v>
      </c>
      <c r="L20">
        <v>0</v>
      </c>
      <c r="M20">
        <v>-11589</v>
      </c>
      <c r="N20">
        <v>2136</v>
      </c>
      <c r="O20" s="25">
        <f>(Table13[[#This Row],[SharesOutstanding]]-N19)/N19</f>
        <v>-2.376599634369287E-2</v>
      </c>
      <c r="P20" s="22">
        <f>ABS(Table13[[#This Row],[Dividends]])+ABS(Table13[[#This Row],[ShareBuyBack]])-Table13[[#This Row],[ShareIssues]]</f>
        <v>14792</v>
      </c>
      <c r="Q20" s="5">
        <f>Table13[[#This Row],[OwnerReturn]]/Table13[[#This Row],[FreeCashFlow]]</f>
        <v>0.82733933665193804</v>
      </c>
    </row>
    <row r="21" spans="2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>
        <f>(ABS(Table13[[#This Row],[Dividends]])-ABS(F20))/ABS(F20)</f>
        <v>-1</v>
      </c>
      <c r="I21" s="3"/>
      <c r="J21" s="27" t="e">
        <f>Table13[[#This Row],[MarketValue]]/Table13[[#This Row],[Revenue]]</f>
        <v>#DIV/0!</v>
      </c>
      <c r="K21" s="18">
        <f>(Table13[[#This Row],[MarketValue]]-I20)/I20</f>
        <v>-1</v>
      </c>
      <c r="O21" s="25">
        <f>(Table13[[#This Row],[SharesOutstanding]]-N20)/N20</f>
        <v>-1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2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2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2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2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2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2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2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0.93600000000000005</v>
      </c>
      <c r="G3" s="18" t="e">
        <f>(Table15[[#This Row],[Revenue]]-F2)/F2</f>
        <v>#DIV/0!</v>
      </c>
      <c r="H3" s="26">
        <v>0</v>
      </c>
      <c r="I3" s="26">
        <v>0</v>
      </c>
      <c r="J3" s="3">
        <v>0.127</v>
      </c>
      <c r="K3" s="18" t="e">
        <f>(Table15[[#This Row],[EPS]]-J2)/J2</f>
        <v>#DIV/0!</v>
      </c>
      <c r="L3" s="26">
        <v>0</v>
      </c>
      <c r="M3" s="26">
        <v>0</v>
      </c>
      <c r="N3">
        <v>0.127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1.0349999999999999</v>
      </c>
      <c r="G4" s="18">
        <f>(Table15[[#This Row],[Revenue]]-F3)/F3</f>
        <v>0.10576923076923062</v>
      </c>
      <c r="H4" s="26">
        <v>0</v>
      </c>
      <c r="I4" s="26">
        <v>0</v>
      </c>
      <c r="J4" s="3">
        <v>0.16</v>
      </c>
      <c r="K4" s="18">
        <f>(Table15[[#This Row],[EPS]]-J3)/J3</f>
        <v>0.25984251968503935</v>
      </c>
      <c r="L4" s="26">
        <v>0</v>
      </c>
      <c r="M4" s="26">
        <v>0</v>
      </c>
      <c r="N4">
        <v>0.122</v>
      </c>
      <c r="O4" s="18">
        <f>(Table15[[#This Row],[FCF]]-N3)/N3</f>
        <v>-3.9370078740157514E-2</v>
      </c>
      <c r="P4" s="26">
        <v>0</v>
      </c>
      <c r="Q4" s="26">
        <v>0</v>
      </c>
    </row>
    <row r="5" spans="2:17" x14ac:dyDescent="0.2">
      <c r="B5" t="s">
        <v>109</v>
      </c>
      <c r="C5" s="3">
        <v>0</v>
      </c>
      <c r="D5" s="3">
        <v>0</v>
      </c>
      <c r="E5" s="23">
        <f>(Table15[[#This Row],[PriceLow]]+Table15[[#This Row],[PriceHigh]])/2</f>
        <v>0</v>
      </c>
      <c r="F5" s="3">
        <v>1.26</v>
      </c>
      <c r="G5" s="18">
        <f>(Table15[[#This Row],[Revenue]]-F4)/F4</f>
        <v>0.21739130434782619</v>
      </c>
      <c r="H5" s="26">
        <v>0</v>
      </c>
      <c r="I5" s="26">
        <v>0</v>
      </c>
      <c r="J5" s="3">
        <v>-0.39100000000000001</v>
      </c>
      <c r="K5" s="18">
        <f>(Table15[[#This Row],[EPS]]-J4)/J4</f>
        <v>-3.4437500000000001</v>
      </c>
      <c r="L5" s="26">
        <v>0</v>
      </c>
      <c r="M5" s="26">
        <v>0</v>
      </c>
      <c r="N5">
        <v>0.121</v>
      </c>
      <c r="O5" s="18">
        <f>(Table15[[#This Row],[FCF]]-N4)/N4</f>
        <v>-8.1967213114754172E-3</v>
      </c>
      <c r="P5" s="26">
        <v>0</v>
      </c>
      <c r="Q5" s="26">
        <v>0</v>
      </c>
    </row>
    <row r="6" spans="2:17" x14ac:dyDescent="0.2">
      <c r="B6" t="s">
        <v>110</v>
      </c>
      <c r="C6" s="3">
        <v>14.13</v>
      </c>
      <c r="D6" s="3">
        <v>22.13</v>
      </c>
      <c r="E6" s="23">
        <f>(Table15[[#This Row],[PriceLow]]+Table15[[#This Row],[PriceHigh]])/2</f>
        <v>18.13</v>
      </c>
      <c r="F6" s="3">
        <v>2.036</v>
      </c>
      <c r="G6" s="18">
        <f>(Table15[[#This Row],[Revenue]]-F5)/F5</f>
        <v>0.61587301587301591</v>
      </c>
      <c r="H6" s="26">
        <v>6.9400785854616798</v>
      </c>
      <c r="I6" s="26">
        <v>10.869351669941</v>
      </c>
      <c r="J6" s="3">
        <v>0.24</v>
      </c>
      <c r="K6" s="18">
        <f>(Table15[[#This Row],[EPS]]-J5)/J5</f>
        <v>-1.6138107416879794</v>
      </c>
      <c r="L6" s="26">
        <v>58.875</v>
      </c>
      <c r="M6" s="26">
        <v>92.2083333333333</v>
      </c>
      <c r="N6">
        <v>3.7999999999999999E-2</v>
      </c>
      <c r="O6" s="18">
        <f>(Table15[[#This Row],[FCF]]-N5)/N5</f>
        <v>-0.68595041322314043</v>
      </c>
      <c r="P6" s="26">
        <v>371.84210526315701</v>
      </c>
      <c r="Q6" s="26">
        <v>582.36842105263099</v>
      </c>
    </row>
    <row r="7" spans="2:17" x14ac:dyDescent="0.2">
      <c r="B7" t="s">
        <v>111</v>
      </c>
      <c r="C7" s="3">
        <v>10.61</v>
      </c>
      <c r="D7" s="3">
        <v>18.600000000000001</v>
      </c>
      <c r="E7" s="23">
        <f>(Table15[[#This Row],[PriceLow]]+Table15[[#This Row],[PriceHigh]])/2</f>
        <v>14.605</v>
      </c>
      <c r="F7" s="3">
        <v>2.2759999999999998</v>
      </c>
      <c r="G7" s="18">
        <f>(Table15[[#This Row],[Revenue]]-F6)/F6</f>
        <v>0.11787819253438102</v>
      </c>
      <c r="H7" s="26">
        <v>4.6616871704745098</v>
      </c>
      <c r="I7" s="26">
        <v>8.1722319859402397</v>
      </c>
      <c r="J7" s="3">
        <v>0.77500000000000002</v>
      </c>
      <c r="K7" s="18">
        <f>(Table15[[#This Row],[EPS]]-J6)/J6</f>
        <v>2.229166666666667</v>
      </c>
      <c r="L7" s="26">
        <v>13.6903225806451</v>
      </c>
      <c r="M7" s="26">
        <v>24</v>
      </c>
      <c r="N7">
        <v>8.3000000000000004E-2</v>
      </c>
      <c r="O7" s="18">
        <f>(Table15[[#This Row],[FCF]]-N6)/N6</f>
        <v>1.1842105263157896</v>
      </c>
      <c r="P7" s="26">
        <v>127.831325301204</v>
      </c>
      <c r="Q7" s="26">
        <v>224.09638554216801</v>
      </c>
    </row>
    <row r="8" spans="2:17" x14ac:dyDescent="0.2">
      <c r="B8" t="s">
        <v>112</v>
      </c>
      <c r="C8" s="3">
        <v>16.37</v>
      </c>
      <c r="D8" s="3">
        <v>24.15</v>
      </c>
      <c r="E8" s="23">
        <f>(Table15[[#This Row],[PriceLow]]+Table15[[#This Row],[PriceHigh]])/2</f>
        <v>20.259999999999998</v>
      </c>
      <c r="F8" s="3">
        <v>2.7280000000000002</v>
      </c>
      <c r="G8" s="18">
        <f>(Table15[[#This Row],[Revenue]]-F7)/F7</f>
        <v>0.19859402460456962</v>
      </c>
      <c r="H8" s="26">
        <v>6.0007331378299096</v>
      </c>
      <c r="I8" s="26">
        <v>8.8526392961876805</v>
      </c>
      <c r="J8" s="3">
        <v>1.0029999999999999</v>
      </c>
      <c r="K8" s="18">
        <f>(Table15[[#This Row],[EPS]]-J7)/J7</f>
        <v>0.2941935483870966</v>
      </c>
      <c r="L8" s="26">
        <v>16.321036889331999</v>
      </c>
      <c r="M8" s="26">
        <v>24.077766699900302</v>
      </c>
      <c r="N8">
        <v>0.82899999999999996</v>
      </c>
      <c r="O8" s="18">
        <f>(Table15[[#This Row],[FCF]]-N7)/N7</f>
        <v>8.9879518072289155</v>
      </c>
      <c r="P8" s="26">
        <v>19.746682750301499</v>
      </c>
      <c r="Q8" s="26">
        <v>29.1314837153196</v>
      </c>
    </row>
    <row r="9" spans="2:17" x14ac:dyDescent="0.2">
      <c r="B9" t="s">
        <v>113</v>
      </c>
      <c r="C9" s="3">
        <v>16.73</v>
      </c>
      <c r="D9" s="3">
        <v>23.21</v>
      </c>
      <c r="E9" s="23">
        <f>(Table15[[#This Row],[PriceLow]]+Table15[[#This Row],[PriceHigh]])/2</f>
        <v>19.97</v>
      </c>
      <c r="F9" s="3">
        <v>3.2490000000000001</v>
      </c>
      <c r="G9" s="18">
        <f>(Table15[[#This Row],[Revenue]]-F8)/F8</f>
        <v>0.19098240469208205</v>
      </c>
      <c r="H9" s="26">
        <v>5.1492767005232301</v>
      </c>
      <c r="I9" s="26">
        <v>7.1437365343182497</v>
      </c>
      <c r="J9" s="3">
        <v>1.29</v>
      </c>
      <c r="K9" s="18">
        <f>(Table15[[#This Row],[EPS]]-J8)/J8</f>
        <v>0.28614157527417766</v>
      </c>
      <c r="L9" s="26">
        <v>12.968992248061999</v>
      </c>
      <c r="M9" s="26">
        <v>17.992248062015499</v>
      </c>
      <c r="N9">
        <v>1.244</v>
      </c>
      <c r="O9" s="18">
        <f>(Table15[[#This Row],[FCF]]-N8)/N8</f>
        <v>0.50060313630880582</v>
      </c>
      <c r="P9" s="26">
        <v>13.4485530546623</v>
      </c>
      <c r="Q9" s="26">
        <v>18.6575562700964</v>
      </c>
    </row>
    <row r="10" spans="2:17" x14ac:dyDescent="0.2">
      <c r="B10" t="s">
        <v>114</v>
      </c>
      <c r="C10" s="3">
        <v>21.07</v>
      </c>
      <c r="D10" s="3">
        <v>33.75</v>
      </c>
      <c r="E10" s="23">
        <f>(Table15[[#This Row],[PriceLow]]+Table15[[#This Row],[PriceHigh]])/2</f>
        <v>27.41</v>
      </c>
      <c r="F10" s="3">
        <v>3.843</v>
      </c>
      <c r="G10" s="18">
        <f>(Table15[[#This Row],[Revenue]]-F9)/F9</f>
        <v>0.18282548476454288</v>
      </c>
      <c r="H10" s="26">
        <v>5.4826958105646604</v>
      </c>
      <c r="I10" s="26">
        <v>8.7822014051522199</v>
      </c>
      <c r="J10" s="3">
        <v>0.79</v>
      </c>
      <c r="K10" s="18">
        <f>(Table15[[#This Row],[EPS]]-J9)/J9</f>
        <v>-0.38759689922480617</v>
      </c>
      <c r="L10" s="26">
        <v>26.670886075949301</v>
      </c>
      <c r="M10" s="26">
        <v>42.721518987341703</v>
      </c>
      <c r="N10">
        <v>1.708</v>
      </c>
      <c r="O10" s="18">
        <f>(Table15[[#This Row],[FCF]]-N9)/N9</f>
        <v>0.37299035369774919</v>
      </c>
      <c r="P10" s="26">
        <v>12.3360655737704</v>
      </c>
      <c r="Q10" s="26">
        <v>19.759953161592499</v>
      </c>
    </row>
    <row r="11" spans="2:17" x14ac:dyDescent="0.2">
      <c r="B11" t="s">
        <v>115</v>
      </c>
      <c r="C11" s="3">
        <v>34</v>
      </c>
      <c r="D11" s="3">
        <v>49.71</v>
      </c>
      <c r="E11" s="23">
        <f>(Table15[[#This Row],[PriceLow]]+Table15[[#This Row],[PriceHigh]])/2</f>
        <v>41.855000000000004</v>
      </c>
      <c r="F11" s="3">
        <v>4.4889999999999999</v>
      </c>
      <c r="G11" s="18">
        <f>(Table15[[#This Row],[Revenue]]-F10)/F10</f>
        <v>0.16809784022898774</v>
      </c>
      <c r="H11" s="26">
        <v>7.5740699487636398</v>
      </c>
      <c r="I11" s="26">
        <v>11.073735798618801</v>
      </c>
      <c r="J11" s="3">
        <v>1.9</v>
      </c>
      <c r="K11" s="18">
        <f>(Table15[[#This Row],[EPS]]-J10)/J10</f>
        <v>1.4050632911392402</v>
      </c>
      <c r="L11" s="26">
        <v>17.8947368421052</v>
      </c>
      <c r="M11" s="26">
        <v>26.163157894736798</v>
      </c>
      <c r="N11">
        <v>0.97199999999999998</v>
      </c>
      <c r="O11" s="18">
        <f>(Table15[[#This Row],[FCF]]-N10)/N10</f>
        <v>-0.43091334894613581</v>
      </c>
      <c r="P11" s="26">
        <v>34.979423868312701</v>
      </c>
      <c r="Q11" s="26">
        <v>51.141975308641904</v>
      </c>
    </row>
    <row r="12" spans="2:17" x14ac:dyDescent="0.2">
      <c r="B12" t="s">
        <v>116</v>
      </c>
      <c r="C12" s="3">
        <v>45.63</v>
      </c>
      <c r="D12" s="3">
        <v>58.25</v>
      </c>
      <c r="E12" s="23">
        <f>(Table15[[#This Row],[PriceLow]]+Table15[[#This Row],[PriceHigh]])/2</f>
        <v>51.94</v>
      </c>
      <c r="F12" s="3">
        <v>5.0339999999999998</v>
      </c>
      <c r="G12" s="18">
        <f>(Table15[[#This Row],[Revenue]]-F11)/F11</f>
        <v>0.12140788594341723</v>
      </c>
      <c r="H12" s="26">
        <v>9.0643623361144208</v>
      </c>
      <c r="I12" s="26">
        <v>11.571315057608199</v>
      </c>
      <c r="J12" s="3">
        <v>2.16</v>
      </c>
      <c r="K12" s="18">
        <f>(Table15[[#This Row],[EPS]]-J11)/J11</f>
        <v>0.13684210526315801</v>
      </c>
      <c r="L12" s="26">
        <v>21.125</v>
      </c>
      <c r="M12" s="26">
        <v>26.967592592592499</v>
      </c>
      <c r="N12">
        <v>2.637</v>
      </c>
      <c r="O12" s="18">
        <f>(Table15[[#This Row],[FCF]]-N11)/N11</f>
        <v>1.712962962962963</v>
      </c>
      <c r="P12" s="26">
        <v>17.303754266211602</v>
      </c>
      <c r="Q12" s="26">
        <v>22.0894956389836</v>
      </c>
    </row>
    <row r="13" spans="2:17" x14ac:dyDescent="0.2">
      <c r="B13" t="s">
        <v>117</v>
      </c>
      <c r="C13" s="3">
        <v>50.06</v>
      </c>
      <c r="D13" s="3">
        <v>76.38</v>
      </c>
      <c r="E13" s="23">
        <f>(Table15[[#This Row],[PriceLow]]+Table15[[#This Row],[PriceHigh]])/2</f>
        <v>63.22</v>
      </c>
      <c r="F13" s="3">
        <v>5.649</v>
      </c>
      <c r="G13" s="18">
        <f>(Table15[[#This Row],[Revenue]]-F12)/F12</f>
        <v>0.12216924910607871</v>
      </c>
      <c r="H13" s="26">
        <v>8.8617454416710899</v>
      </c>
      <c r="I13" s="26">
        <v>13.520977164099801</v>
      </c>
      <c r="J13" s="3">
        <v>2.58</v>
      </c>
      <c r="K13" s="18">
        <f>(Table15[[#This Row],[EPS]]-J12)/J12</f>
        <v>0.19444444444444439</v>
      </c>
      <c r="L13" s="26">
        <v>19.403100775193799</v>
      </c>
      <c r="M13" s="26">
        <v>29.604651162790599</v>
      </c>
      <c r="N13">
        <v>2.5110000000000001</v>
      </c>
      <c r="O13" s="18">
        <f>(Table15[[#This Row],[FCF]]-N12)/N12</f>
        <v>-4.7781569965870269E-2</v>
      </c>
      <c r="P13" s="26">
        <v>19.936280366387798</v>
      </c>
      <c r="Q13" s="26">
        <v>30.418160095579399</v>
      </c>
    </row>
    <row r="14" spans="2:17" x14ac:dyDescent="0.2">
      <c r="B14" t="s">
        <v>118</v>
      </c>
      <c r="C14" s="3">
        <v>67.77</v>
      </c>
      <c r="D14" s="3">
        <v>83.36</v>
      </c>
      <c r="E14" s="23">
        <f>(Table15[[#This Row],[PriceLow]]+Table15[[#This Row],[PriceHigh]])/2</f>
        <v>75.564999999999998</v>
      </c>
      <c r="F14" s="3">
        <v>6.2480000000000002</v>
      </c>
      <c r="G14" s="18">
        <f>(Table15[[#This Row],[Revenue]]-F13)/F13</f>
        <v>0.10603646663126221</v>
      </c>
      <c r="H14" s="26">
        <v>10.8466709346991</v>
      </c>
      <c r="I14" s="26">
        <v>13.3418693982074</v>
      </c>
      <c r="J14" s="3">
        <v>2.48</v>
      </c>
      <c r="K14" s="18">
        <f>(Table15[[#This Row],[EPS]]-J13)/J13</f>
        <v>-3.8759689922480654E-2</v>
      </c>
      <c r="L14" s="26">
        <v>27.326612903225801</v>
      </c>
      <c r="M14" s="26">
        <v>33.612903225806399</v>
      </c>
      <c r="N14">
        <v>2.0920000000000001</v>
      </c>
      <c r="O14" s="18">
        <f>(Table15[[#This Row],[FCF]]-N13)/N13</f>
        <v>-0.1668657905217045</v>
      </c>
      <c r="P14" s="26">
        <v>32.394837476099397</v>
      </c>
      <c r="Q14" s="26">
        <v>39.847036328871802</v>
      </c>
    </row>
    <row r="15" spans="2:17" x14ac:dyDescent="0.2">
      <c r="B15" t="s">
        <v>119</v>
      </c>
      <c r="C15" s="3">
        <v>75.430000000000007</v>
      </c>
      <c r="D15" s="3">
        <v>106.21</v>
      </c>
      <c r="E15" s="23">
        <f>(Table15[[#This Row],[PriceLow]]+Table15[[#This Row],[PriceHigh]])/2</f>
        <v>90.82</v>
      </c>
      <c r="F15" s="3">
        <v>7.665</v>
      </c>
      <c r="G15" s="18">
        <f>(Table15[[#This Row],[Revenue]]-F14)/F14</f>
        <v>0.22679257362355951</v>
      </c>
      <c r="H15" s="26">
        <v>9.8408349641226298</v>
      </c>
      <c r="I15" s="26">
        <v>13.856490541422</v>
      </c>
      <c r="J15" s="3">
        <v>2.8</v>
      </c>
      <c r="K15" s="18">
        <f>(Table15[[#This Row],[EPS]]-J14)/J14</f>
        <v>0.12903225806451607</v>
      </c>
      <c r="L15" s="26">
        <v>26.939285714285699</v>
      </c>
      <c r="M15" s="26">
        <v>37.9321428571428</v>
      </c>
      <c r="N15">
        <v>3.5950000000000002</v>
      </c>
      <c r="O15" s="18">
        <f>(Table15[[#This Row],[FCF]]-N14)/N14</f>
        <v>0.71845124282982797</v>
      </c>
      <c r="P15" s="26">
        <v>20.9819193324061</v>
      </c>
      <c r="Q15" s="26">
        <v>29.543810848400501</v>
      </c>
    </row>
    <row r="16" spans="2:17" x14ac:dyDescent="0.2">
      <c r="B16" t="s">
        <v>120</v>
      </c>
      <c r="C16" s="3">
        <v>105.31</v>
      </c>
      <c r="D16" s="3">
        <v>150.09</v>
      </c>
      <c r="E16" s="23">
        <f>(Table15[[#This Row],[PriceLow]]+Table15[[#This Row],[PriceHigh]])/2</f>
        <v>127.7</v>
      </c>
      <c r="F16" s="3">
        <v>8.8490000000000002</v>
      </c>
      <c r="G16" s="18">
        <f>(Table15[[#This Row],[Revenue]]-F15)/F15</f>
        <v>0.1544683626875408</v>
      </c>
      <c r="H16" s="26">
        <v>11.9007797491241</v>
      </c>
      <c r="I16" s="26">
        <v>16.961238558029098</v>
      </c>
      <c r="J16" s="3">
        <v>4.42</v>
      </c>
      <c r="K16" s="18">
        <f>(Table15[[#This Row],[EPS]]-J15)/J15</f>
        <v>0.57857142857142863</v>
      </c>
      <c r="L16" s="26">
        <v>23.825791855203601</v>
      </c>
      <c r="M16" s="26">
        <v>33.9570135746606</v>
      </c>
      <c r="N16">
        <v>5.2480000000000002</v>
      </c>
      <c r="O16" s="18">
        <f>(Table15[[#This Row],[FCF]]-N15)/N15</f>
        <v>0.45980528511821972</v>
      </c>
      <c r="P16" s="26">
        <v>20.066692073170699</v>
      </c>
      <c r="Q16" s="26">
        <v>28.599466463414601</v>
      </c>
    </row>
    <row r="17" spans="2:17" x14ac:dyDescent="0.2">
      <c r="B17" t="s">
        <v>121</v>
      </c>
      <c r="C17" s="3">
        <v>121.73</v>
      </c>
      <c r="D17" s="3">
        <v>185.74</v>
      </c>
      <c r="E17" s="23">
        <f>(Table15[[#This Row],[PriceLow]]+Table15[[#This Row],[PriceHigh]])/2</f>
        <v>153.73500000000001</v>
      </c>
      <c r="F17" s="3">
        <v>10.113</v>
      </c>
      <c r="G17" s="18">
        <f>(Table15[[#This Row],[Revenue]]-F16)/F16</f>
        <v>0.14284099898293584</v>
      </c>
      <c r="H17" s="26">
        <v>12.0369821022446</v>
      </c>
      <c r="I17" s="26">
        <v>18.366459013151299</v>
      </c>
      <c r="J17" s="3">
        <v>5.32</v>
      </c>
      <c r="K17" s="18">
        <f>(Table15[[#This Row],[EPS]]-J16)/J16</f>
        <v>0.20361990950226252</v>
      </c>
      <c r="L17" s="26">
        <v>22.8815789473684</v>
      </c>
      <c r="M17" s="26">
        <v>34.913533834586403</v>
      </c>
      <c r="N17">
        <v>5.2939999999999996</v>
      </c>
      <c r="O17" s="18">
        <f>(Table15[[#This Row],[FCF]]-N16)/N16</f>
        <v>8.7652439024389055E-3</v>
      </c>
      <c r="P17" s="26">
        <v>22.993955421231501</v>
      </c>
      <c r="Q17" s="26">
        <v>35.085001888930798</v>
      </c>
    </row>
    <row r="18" spans="2:17" x14ac:dyDescent="0.2">
      <c r="B18" t="s">
        <v>122</v>
      </c>
      <c r="C18" s="3">
        <v>135.74</v>
      </c>
      <c r="D18" s="3">
        <v>216.48</v>
      </c>
      <c r="E18" s="23">
        <f>(Table15[[#This Row],[PriceLow]]+Table15[[#This Row],[PriceHigh]])/2</f>
        <v>176.11</v>
      </c>
      <c r="F18" s="3">
        <v>9.827</v>
      </c>
      <c r="G18" s="18">
        <f>(Table15[[#This Row],[Revenue]]-F17)/F17</f>
        <v>-2.8280431128250728E-2</v>
      </c>
      <c r="H18" s="26">
        <v>13.8129642820799</v>
      </c>
      <c r="I18" s="26">
        <v>22.029103490383601</v>
      </c>
      <c r="J18" s="3">
        <v>4.8899999999999997</v>
      </c>
      <c r="K18" s="18">
        <f>(Table15[[#This Row],[EPS]]-J17)/J17</f>
        <v>-8.0827067669173039E-2</v>
      </c>
      <c r="L18" s="26">
        <v>27.758691206543901</v>
      </c>
      <c r="M18" s="26">
        <v>44.269938650306699</v>
      </c>
      <c r="N18">
        <v>4.3650000000000002</v>
      </c>
      <c r="O18" s="18">
        <f>(Table15[[#This Row],[FCF]]-N17)/N17</f>
        <v>-0.17548167737060813</v>
      </c>
      <c r="P18" s="26">
        <v>31.0973654066437</v>
      </c>
      <c r="Q18" s="26">
        <v>49.594501718213003</v>
      </c>
    </row>
    <row r="19" spans="2:17" x14ac:dyDescent="0.2">
      <c r="B19" t="s">
        <v>123</v>
      </c>
      <c r="C19" s="3">
        <v>180.87</v>
      </c>
      <c r="D19" s="3">
        <v>250.93</v>
      </c>
      <c r="E19" s="23">
        <f>(Table15[[#This Row],[PriceLow]]+Table15[[#This Row],[PriceHigh]])/2</f>
        <v>215.9</v>
      </c>
      <c r="F19" s="3">
        <v>11.016999999999999</v>
      </c>
      <c r="G19" s="18">
        <f>(Table15[[#This Row],[Revenue]]-F18)/F18</f>
        <v>0.12109494250534238</v>
      </c>
      <c r="H19" s="26">
        <v>16.417354996823001</v>
      </c>
      <c r="I19" s="26">
        <v>22.7766179540709</v>
      </c>
      <c r="J19" s="3">
        <v>5.63</v>
      </c>
      <c r="K19" s="18">
        <f>(Table15[[#This Row],[EPS]]-J18)/J18</f>
        <v>0.15132924335378328</v>
      </c>
      <c r="L19" s="26">
        <v>32.126110124333898</v>
      </c>
      <c r="M19" s="26">
        <v>44.570159857904002</v>
      </c>
      <c r="N19">
        <v>6.6369999999999996</v>
      </c>
      <c r="O19" s="18">
        <f>(Table15[[#This Row],[FCF]]-N18)/N18</f>
        <v>0.52050400916380279</v>
      </c>
      <c r="P19" s="26">
        <v>27.251770378182901</v>
      </c>
      <c r="Q19" s="26">
        <v>37.807744462859702</v>
      </c>
    </row>
    <row r="20" spans="2:17" x14ac:dyDescent="0.2">
      <c r="B20" t="s">
        <v>124</v>
      </c>
      <c r="C20" s="3">
        <v>177.65</v>
      </c>
      <c r="D20" s="3">
        <v>235.42</v>
      </c>
      <c r="E20" s="23">
        <f>(Table15[[#This Row],[PriceLow]]+Table15[[#This Row],[PriceHigh]])/2</f>
        <v>206.535</v>
      </c>
      <c r="F20" s="3">
        <v>13.722</v>
      </c>
      <c r="G20" s="18">
        <f>(Table15[[#This Row],[Revenue]]-F19)/F19</f>
        <v>0.24552963601706457</v>
      </c>
      <c r="H20" s="26">
        <v>12.946363503862401</v>
      </c>
      <c r="I20" s="26">
        <v>17.1563911966185</v>
      </c>
      <c r="J20" s="3">
        <v>7</v>
      </c>
      <c r="K20" s="18">
        <f>(Table15[[#This Row],[EPS]]-J19)/J19</f>
        <v>0.24333925399644762</v>
      </c>
      <c r="L20" s="26">
        <v>25.378571428571401</v>
      </c>
      <c r="M20" s="26">
        <v>33.631428571428501</v>
      </c>
      <c r="N20">
        <v>8.3699999999999992</v>
      </c>
      <c r="O20" s="18">
        <f>(Table15[[#This Row],[FCF]]-N19)/N19</f>
        <v>0.26111194816935357</v>
      </c>
      <c r="P20" s="26">
        <v>21.224611708482598</v>
      </c>
      <c r="Q20" s="26">
        <v>28.126642771804001</v>
      </c>
    </row>
    <row r="21" spans="2:17" x14ac:dyDescent="0.2">
      <c r="C21" s="3"/>
      <c r="D21" s="3"/>
      <c r="E21" s="23">
        <f>(Table15[[#This Row],[PriceLow]]+Table15[[#This Row],[PriceHigh]])/2</f>
        <v>0</v>
      </c>
      <c r="F21" s="3"/>
      <c r="G21" s="18">
        <f>(Table15[[#This Row],[Revenue]]-F20)/F20</f>
        <v>-1</v>
      </c>
      <c r="H21" s="26"/>
      <c r="I21" s="26"/>
      <c r="J21" s="3"/>
      <c r="K21" s="18">
        <f>(Table15[[#This Row],[EPS]]-J20)/J20</f>
        <v>-1</v>
      </c>
      <c r="L21" s="26"/>
      <c r="M21" s="26"/>
      <c r="O21" s="18">
        <f>(Table15[[#This Row],[FCF]]-N20)/N20</f>
        <v>-1</v>
      </c>
      <c r="P21" s="26"/>
      <c r="Q21" s="26"/>
    </row>
    <row r="22" spans="2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 t="e">
        <f>(Table15[[#This Row],[EPS]]-J21)/J21</f>
        <v>#DIV/0!</v>
      </c>
      <c r="L22" s="26"/>
      <c r="M22" s="26"/>
      <c r="O22" s="18" t="e">
        <f>(Table15[[#This Row],[FCF]]-N21)/N21</f>
        <v>#DIV/0!</v>
      </c>
      <c r="P22" s="26"/>
      <c r="Q22" s="26"/>
    </row>
    <row r="23" spans="2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2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2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2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2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2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2023-07-19T18:36:23Z</dcterms:modified>
</cp:coreProperties>
</file>