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bcb0b6f0298eff0f/Dividend-Value-Repo/"/>
    </mc:Choice>
  </mc:AlternateContent>
  <xr:revisionPtr revIDLastSave="8952" documentId="13_ncr:1_{A3D0CF3D-EB5C-5E41-BA66-3B2371569EC9}" xr6:coauthVersionLast="47" xr6:coauthVersionMax="47" xr10:uidLastSave="{1C6217B9-CDE6-46A1-9687-C36BEB3BFC40}"/>
  <bookViews>
    <workbookView xWindow="-120" yWindow="-120" windowWidth="29040" windowHeight="15720" xr2:uid="{9C194CB0-6E36-4A18-BDFD-6518C1B630E3}"/>
  </bookViews>
  <sheets>
    <sheet name="DivValTracker" sheetId="5"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3" i="5" l="1" a="1"/>
  <c r="B73" i="5" s="1"/>
  <c r="B96" i="5" a="1"/>
  <c r="B96" i="5" s="1"/>
  <c r="H96" i="5" a="1"/>
  <c r="H96" i="5" s="1"/>
  <c r="I96" i="5" a="1"/>
  <c r="I96" i="5" s="1"/>
  <c r="J96" i="5" a="1"/>
  <c r="J96" i="5" s="1"/>
  <c r="R96" i="5"/>
  <c r="S96" i="5"/>
  <c r="R28" i="5"/>
  <c r="R53" i="5"/>
  <c r="R25" i="5"/>
  <c r="R24" i="5"/>
  <c r="R40" i="5"/>
  <c r="R72" i="5"/>
  <c r="R63" i="5"/>
  <c r="R73" i="5"/>
  <c r="R74" i="5"/>
  <c r="R75" i="5"/>
  <c r="R76" i="5"/>
  <c r="R77" i="5"/>
  <c r="R78" i="5"/>
  <c r="R79" i="5"/>
  <c r="R80" i="5"/>
  <c r="R81" i="5"/>
  <c r="R82" i="5"/>
  <c r="R83" i="5"/>
  <c r="R84" i="5"/>
  <c r="R85" i="5"/>
  <c r="R86" i="5"/>
  <c r="R87" i="5"/>
  <c r="R49" i="5"/>
  <c r="R88" i="5"/>
  <c r="R89" i="5"/>
  <c r="R90" i="5"/>
  <c r="R91" i="5"/>
  <c r="R92" i="5"/>
  <c r="R93" i="5"/>
  <c r="R94" i="5"/>
  <c r="R95" i="5"/>
  <c r="B28" i="5" a="1"/>
  <c r="B28" i="5" s="1"/>
  <c r="H28" i="5" a="1"/>
  <c r="H28" i="5" s="1"/>
  <c r="I28" i="5" a="1"/>
  <c r="I28" i="5" s="1"/>
  <c r="J28" i="5" a="1"/>
  <c r="J28" i="5" s="1"/>
  <c r="S28" i="5"/>
  <c r="B94" i="5" a="1"/>
  <c r="B94" i="5" s="1"/>
  <c r="H94" i="5" a="1"/>
  <c r="H94" i="5" s="1"/>
  <c r="I94" i="5" a="1"/>
  <c r="I94" i="5" s="1"/>
  <c r="J94" i="5" a="1"/>
  <c r="J94" i="5" s="1"/>
  <c r="S94" i="5"/>
  <c r="B74" i="5" a="1"/>
  <c r="B74" i="5" s="1"/>
  <c r="H74" i="5" a="1"/>
  <c r="H74" i="5" s="1"/>
  <c r="I74" i="5" a="1"/>
  <c r="I74" i="5" s="1"/>
  <c r="J74" i="5" a="1"/>
  <c r="J74" i="5" s="1"/>
  <c r="S74" i="5"/>
  <c r="B92" i="5" a="1"/>
  <c r="B92" i="5" s="1"/>
  <c r="H92" i="5" a="1"/>
  <c r="H92" i="5" s="1"/>
  <c r="I92" i="5" a="1"/>
  <c r="I92" i="5" s="1"/>
  <c r="J92" i="5" a="1"/>
  <c r="J92" i="5" s="1"/>
  <c r="S92" i="5"/>
  <c r="B76" i="5" a="1"/>
  <c r="B76" i="5" s="1"/>
  <c r="H76" i="5" a="1"/>
  <c r="H76" i="5" s="1"/>
  <c r="I76" i="5" a="1"/>
  <c r="I76" i="5" s="1"/>
  <c r="J76" i="5" a="1"/>
  <c r="J76" i="5" s="1"/>
  <c r="S76" i="5"/>
  <c r="B25" i="5" a="1"/>
  <c r="B25" i="5" s="1"/>
  <c r="H25" i="5" a="1"/>
  <c r="H25" i="5" s="1"/>
  <c r="I25" i="5" a="1"/>
  <c r="I25" i="5" s="1"/>
  <c r="J25" i="5" a="1"/>
  <c r="J25" i="5" s="1"/>
  <c r="S25" i="5"/>
  <c r="B95" i="5" a="1"/>
  <c r="B95" i="5" s="1"/>
  <c r="H95" i="5" a="1"/>
  <c r="H95" i="5" s="1"/>
  <c r="I95" i="5" a="1"/>
  <c r="I95" i="5" s="1"/>
  <c r="J95" i="5" a="1"/>
  <c r="J95" i="5" s="1"/>
  <c r="S95" i="5"/>
  <c r="B75" i="5" a="1"/>
  <c r="B75" i="5" s="1"/>
  <c r="H75" i="5" a="1"/>
  <c r="H75" i="5" s="1"/>
  <c r="I75" i="5" a="1"/>
  <c r="I75" i="5" s="1"/>
  <c r="J75" i="5" a="1"/>
  <c r="J75" i="5" s="1"/>
  <c r="S75" i="5"/>
  <c r="B72" i="5" a="1"/>
  <c r="B72" i="5" s="1"/>
  <c r="H72" i="5" a="1"/>
  <c r="H72" i="5" s="1"/>
  <c r="I72" i="5" a="1"/>
  <c r="I72" i="5" s="1"/>
  <c r="J72" i="5" a="1"/>
  <c r="J72" i="5" s="1"/>
  <c r="S72" i="5"/>
  <c r="B81" i="5" a="1"/>
  <c r="B81" i="5" s="1"/>
  <c r="H81" i="5" a="1"/>
  <c r="H81" i="5" s="1"/>
  <c r="I81" i="5" a="1"/>
  <c r="I81" i="5" s="1"/>
  <c r="J81" i="5" a="1"/>
  <c r="J81" i="5" s="1"/>
  <c r="S81" i="5"/>
  <c r="B90" i="5" a="1"/>
  <c r="B90" i="5" s="1"/>
  <c r="H90" i="5" a="1"/>
  <c r="H90" i="5" s="1"/>
  <c r="I90" i="5" a="1"/>
  <c r="I90" i="5" s="1"/>
  <c r="J90" i="5" a="1"/>
  <c r="J90" i="5" s="1"/>
  <c r="S90" i="5"/>
  <c r="B88" i="5" a="1"/>
  <c r="B88" i="5" s="1"/>
  <c r="H88" i="5" a="1"/>
  <c r="H88" i="5" s="1"/>
  <c r="I88" i="5" a="1"/>
  <c r="I88" i="5" s="1"/>
  <c r="J88" i="5" a="1"/>
  <c r="J88" i="5" s="1"/>
  <c r="S88" i="5"/>
  <c r="B89" i="5" a="1"/>
  <c r="B89" i="5" s="1"/>
  <c r="H89" i="5" a="1"/>
  <c r="H89" i="5" s="1"/>
  <c r="I89" i="5" a="1"/>
  <c r="I89" i="5" s="1"/>
  <c r="J89" i="5" a="1"/>
  <c r="J89" i="5" s="1"/>
  <c r="S89" i="5"/>
  <c r="B93" i="5" a="1"/>
  <c r="B93" i="5" s="1"/>
  <c r="H93" i="5" a="1"/>
  <c r="H93" i="5" s="1"/>
  <c r="I93" i="5" a="1"/>
  <c r="I93" i="5" s="1"/>
  <c r="J93" i="5" a="1"/>
  <c r="J93" i="5" s="1"/>
  <c r="S93" i="5"/>
  <c r="B82" i="5" a="1"/>
  <c r="B82" i="5" s="1"/>
  <c r="H82" i="5" a="1"/>
  <c r="H82" i="5" s="1"/>
  <c r="I82" i="5" a="1"/>
  <c r="I82" i="5" s="1"/>
  <c r="J82" i="5" a="1"/>
  <c r="J82" i="5" s="1"/>
  <c r="S82" i="5"/>
  <c r="B53" i="5" a="1"/>
  <c r="B53" i="5" s="1"/>
  <c r="H53" i="5" a="1"/>
  <c r="H53" i="5" s="1"/>
  <c r="I53" i="5" a="1"/>
  <c r="I53" i="5" s="1"/>
  <c r="J53" i="5" a="1"/>
  <c r="J53" i="5" s="1"/>
  <c r="S53" i="5"/>
  <c r="B87" i="5" a="1"/>
  <c r="B87" i="5" s="1"/>
  <c r="H87" i="5" a="1"/>
  <c r="H87" i="5" s="1"/>
  <c r="I87" i="5" a="1"/>
  <c r="I87" i="5" s="1"/>
  <c r="J87" i="5" a="1"/>
  <c r="J87" i="5" s="1"/>
  <c r="S87" i="5"/>
  <c r="B91" i="5" a="1"/>
  <c r="B91" i="5" s="1"/>
  <c r="H91" i="5" a="1"/>
  <c r="H91" i="5" s="1"/>
  <c r="I91" i="5" a="1"/>
  <c r="I91" i="5" s="1"/>
  <c r="J91" i="5" a="1"/>
  <c r="J91" i="5" s="1"/>
  <c r="S91" i="5"/>
  <c r="H73" i="5" a="1"/>
  <c r="H73" i="5" s="1"/>
  <c r="I73" i="5" a="1"/>
  <c r="I73" i="5" s="1"/>
  <c r="J73" i="5" a="1"/>
  <c r="J73" i="5" s="1"/>
  <c r="S73" i="5"/>
  <c r="B80" i="5" a="1"/>
  <c r="B80" i="5" s="1"/>
  <c r="H80" i="5" a="1"/>
  <c r="H80" i="5" s="1"/>
  <c r="I80" i="5" a="1"/>
  <c r="I80" i="5" s="1"/>
  <c r="J80" i="5" a="1"/>
  <c r="J80" i="5" s="1"/>
  <c r="S80" i="5"/>
  <c r="B86" i="5" a="1"/>
  <c r="B86" i="5" s="1"/>
  <c r="H86" i="5" a="1"/>
  <c r="H86" i="5" s="1"/>
  <c r="M86" i="5" s="1"/>
  <c r="I86" i="5" a="1"/>
  <c r="I86" i="5" s="1"/>
  <c r="J86" i="5" a="1"/>
  <c r="J86" i="5" s="1"/>
  <c r="S86" i="5"/>
  <c r="B83" i="5" a="1"/>
  <c r="B83" i="5" s="1"/>
  <c r="H83" i="5" a="1"/>
  <c r="H83" i="5" s="1"/>
  <c r="I83" i="5" a="1"/>
  <c r="I83" i="5" s="1"/>
  <c r="J83" i="5" a="1"/>
  <c r="J83" i="5" s="1"/>
  <c r="S83" i="5"/>
  <c r="B84" i="5" a="1"/>
  <c r="B84" i="5" s="1"/>
  <c r="H84" i="5" a="1"/>
  <c r="H84" i="5" s="1"/>
  <c r="I84" i="5" a="1"/>
  <c r="I84" i="5" s="1"/>
  <c r="J84" i="5" a="1"/>
  <c r="J84" i="5" s="1"/>
  <c r="S84" i="5"/>
  <c r="B40" i="5" a="1"/>
  <c r="B40" i="5" s="1"/>
  <c r="H40" i="5" a="1"/>
  <c r="H40" i="5" s="1"/>
  <c r="I40" i="5" a="1"/>
  <c r="I40" i="5" s="1"/>
  <c r="J40" i="5" a="1"/>
  <c r="J40" i="5" s="1"/>
  <c r="S40" i="5"/>
  <c r="B79" i="5" a="1"/>
  <c r="B79" i="5" s="1"/>
  <c r="H79" i="5" a="1"/>
  <c r="H79" i="5" s="1"/>
  <c r="I79" i="5" a="1"/>
  <c r="I79" i="5" s="1"/>
  <c r="J79" i="5" a="1"/>
  <c r="J79" i="5" s="1"/>
  <c r="S79" i="5"/>
  <c r="B24" i="5" a="1"/>
  <c r="B24" i="5" s="1"/>
  <c r="H24" i="5" a="1"/>
  <c r="H24" i="5" s="1"/>
  <c r="I24" i="5" a="1"/>
  <c r="I24" i="5" s="1"/>
  <c r="J24" i="5" a="1"/>
  <c r="J24" i="5" s="1"/>
  <c r="S24" i="5"/>
  <c r="B85" i="5" a="1"/>
  <c r="B85" i="5" s="1"/>
  <c r="H85" i="5" a="1"/>
  <c r="H85" i="5" s="1"/>
  <c r="I85" i="5" a="1"/>
  <c r="I85" i="5" s="1"/>
  <c r="J85" i="5" a="1"/>
  <c r="J85" i="5" s="1"/>
  <c r="S85" i="5"/>
  <c r="B77" i="5" a="1"/>
  <c r="B77" i="5" s="1"/>
  <c r="H77" i="5" a="1"/>
  <c r="H77" i="5" s="1"/>
  <c r="I77" i="5" a="1"/>
  <c r="I77" i="5" s="1"/>
  <c r="J77" i="5" a="1"/>
  <c r="J77" i="5" s="1"/>
  <c r="S77" i="5"/>
  <c r="S63" i="5"/>
  <c r="S78" i="5"/>
  <c r="S49" i="5"/>
  <c r="S12" i="5"/>
  <c r="S33" i="5"/>
  <c r="S39" i="5"/>
  <c r="R12" i="5"/>
  <c r="R33" i="5"/>
  <c r="R39" i="5"/>
  <c r="B39" i="5" a="1"/>
  <c r="B39" i="5" s="1"/>
  <c r="H39" i="5" a="1"/>
  <c r="H39" i="5" s="1"/>
  <c r="I39" i="5" a="1"/>
  <c r="I39" i="5" s="1"/>
  <c r="J39" i="5" a="1"/>
  <c r="J39" i="5" s="1"/>
  <c r="B33" i="5" a="1"/>
  <c r="B33" i="5" s="1"/>
  <c r="H33" i="5" a="1"/>
  <c r="H33" i="5" s="1"/>
  <c r="I33" i="5" a="1"/>
  <c r="I33" i="5" s="1"/>
  <c r="J33" i="5" a="1"/>
  <c r="J33" i="5" s="1"/>
  <c r="B12" i="5" a="1"/>
  <c r="B12" i="5" s="1"/>
  <c r="H12" i="5" a="1"/>
  <c r="H12" i="5" s="1"/>
  <c r="I12" i="5" a="1"/>
  <c r="I12" i="5" s="1"/>
  <c r="J12" i="5" a="1"/>
  <c r="J12" i="5" s="1"/>
  <c r="B16" i="5" a="1"/>
  <c r="B16" i="5" s="1"/>
  <c r="R54" i="5"/>
  <c r="R51" i="5"/>
  <c r="R4" i="5"/>
  <c r="R29" i="5"/>
  <c r="R17" i="5"/>
  <c r="R19" i="5"/>
  <c r="R41" i="5"/>
  <c r="R43" i="5"/>
  <c r="R8" i="5"/>
  <c r="R35" i="5"/>
  <c r="R64" i="5"/>
  <c r="R18" i="5"/>
  <c r="R5" i="5"/>
  <c r="R21" i="5"/>
  <c r="R65" i="5"/>
  <c r="R66" i="5"/>
  <c r="R22" i="5"/>
  <c r="R52" i="5"/>
  <c r="R26" i="5"/>
  <c r="R9" i="5"/>
  <c r="R10" i="5"/>
  <c r="R13" i="5"/>
  <c r="R55" i="5"/>
  <c r="R34" i="5"/>
  <c r="R11" i="5"/>
  <c r="R57" i="5"/>
  <c r="R23" i="5"/>
  <c r="R30" i="5"/>
  <c r="R16" i="5"/>
  <c r="R38" i="5"/>
  <c r="R60" i="5"/>
  <c r="R32" i="5"/>
  <c r="R20" i="5"/>
  <c r="R61" i="5"/>
  <c r="R67" i="5"/>
  <c r="R44" i="5"/>
  <c r="R50" i="5"/>
  <c r="R42" i="5"/>
  <c r="R71" i="5"/>
  <c r="R45" i="5"/>
  <c r="R36" i="5"/>
  <c r="B54" i="5" a="1"/>
  <c r="B54" i="5" s="1"/>
  <c r="R31" i="5"/>
  <c r="B50" i="5" a="1"/>
  <c r="B50" i="5" s="1"/>
  <c r="H50" i="5" a="1"/>
  <c r="H50" i="5" s="1"/>
  <c r="I50" i="5" a="1"/>
  <c r="I50" i="5" s="1"/>
  <c r="J50" i="5" a="1"/>
  <c r="J50" i="5" s="1"/>
  <c r="S50" i="5"/>
  <c r="U77" i="5" l="1"/>
  <c r="U80" i="5"/>
  <c r="U92" i="5"/>
  <c r="U87" i="5"/>
  <c r="U72" i="5"/>
  <c r="U84" i="5"/>
  <c r="U95" i="5"/>
  <c r="M96" i="5"/>
  <c r="U96" i="5"/>
  <c r="U24" i="5"/>
  <c r="U91" i="5"/>
  <c r="U83" i="5"/>
  <c r="U93" i="5"/>
  <c r="U81" i="5"/>
  <c r="U94" i="5"/>
  <c r="U89" i="5"/>
  <c r="U76" i="5"/>
  <c r="U75" i="5"/>
  <c r="U85" i="5"/>
  <c r="U73" i="5"/>
  <c r="U90" i="5"/>
  <c r="U74" i="5"/>
  <c r="U79" i="5"/>
  <c r="U25" i="5"/>
  <c r="U53" i="5"/>
  <c r="U28" i="5"/>
  <c r="U88" i="5"/>
  <c r="U82" i="5"/>
  <c r="U40" i="5"/>
  <c r="U86" i="5"/>
  <c r="M28" i="5"/>
  <c r="M94" i="5"/>
  <c r="M74" i="5"/>
  <c r="M92" i="5"/>
  <c r="M76" i="5"/>
  <c r="M25" i="5"/>
  <c r="M95" i="5"/>
  <c r="M75" i="5"/>
  <c r="M72" i="5"/>
  <c r="M81" i="5"/>
  <c r="M90" i="5"/>
  <c r="M88" i="5"/>
  <c r="M89" i="5"/>
  <c r="M93" i="5"/>
  <c r="M82" i="5"/>
  <c r="M87" i="5"/>
  <c r="M53" i="5"/>
  <c r="M91" i="5"/>
  <c r="M73" i="5"/>
  <c r="M80" i="5"/>
  <c r="U33" i="5"/>
  <c r="U12" i="5"/>
  <c r="U39" i="5"/>
  <c r="M83" i="5"/>
  <c r="U50" i="5"/>
  <c r="M84" i="5"/>
  <c r="M40" i="5"/>
  <c r="M79" i="5"/>
  <c r="M85" i="5"/>
  <c r="M24" i="5"/>
  <c r="M77" i="5"/>
  <c r="M39" i="5"/>
  <c r="M33" i="5"/>
  <c r="M12" i="5"/>
  <c r="M50" i="5"/>
  <c r="J29" i="5" a="1"/>
  <c r="J29" i="5" s="1"/>
  <c r="B55" i="5" a="1"/>
  <c r="B55" i="5" s="1"/>
  <c r="H55" i="5" a="1"/>
  <c r="H55" i="5" s="1"/>
  <c r="I55" i="5" a="1"/>
  <c r="I55" i="5" s="1"/>
  <c r="J55" i="5" a="1"/>
  <c r="J55" i="5" s="1"/>
  <c r="S55" i="5"/>
  <c r="H54" i="5" a="1"/>
  <c r="H54" i="5" s="1"/>
  <c r="I54" i="5" a="1"/>
  <c r="I54" i="5" s="1"/>
  <c r="J54" i="5" a="1"/>
  <c r="J54" i="5" s="1"/>
  <c r="S54" i="5"/>
  <c r="B51" i="5" a="1"/>
  <c r="B51" i="5" s="1"/>
  <c r="H51" i="5" a="1"/>
  <c r="H51" i="5" s="1"/>
  <c r="I51" i="5" a="1"/>
  <c r="I51" i="5" s="1"/>
  <c r="J51" i="5" a="1"/>
  <c r="J51" i="5" s="1"/>
  <c r="S51" i="5"/>
  <c r="B32" i="5" a="1"/>
  <c r="B32" i="5" s="1"/>
  <c r="H32" i="5" a="1"/>
  <c r="H32" i="5" s="1"/>
  <c r="I32" i="5" a="1"/>
  <c r="I32" i="5" s="1"/>
  <c r="J32" i="5" a="1"/>
  <c r="J32" i="5" s="1"/>
  <c r="S32" i="5"/>
  <c r="B31" i="5" a="1"/>
  <c r="B31" i="5" s="1"/>
  <c r="H31" i="5" a="1"/>
  <c r="H31" i="5" s="1"/>
  <c r="I31" i="5" a="1"/>
  <c r="I31" i="5" s="1"/>
  <c r="J31" i="5" a="1"/>
  <c r="J31" i="5" s="1"/>
  <c r="S31" i="5"/>
  <c r="B41" i="5" a="1"/>
  <c r="B41" i="5" s="1"/>
  <c r="H41" i="5" a="1"/>
  <c r="H41" i="5" s="1"/>
  <c r="I41" i="5" a="1"/>
  <c r="I41" i="5" s="1"/>
  <c r="J41" i="5" a="1"/>
  <c r="J41" i="5" s="1"/>
  <c r="S41" i="5"/>
  <c r="B71" i="5" a="1"/>
  <c r="B71" i="5" s="1"/>
  <c r="H71" i="5" a="1"/>
  <c r="H71" i="5" s="1"/>
  <c r="I71" i="5" a="1"/>
  <c r="I71" i="5" s="1"/>
  <c r="J71" i="5" a="1"/>
  <c r="J71" i="5" s="1"/>
  <c r="S71" i="5"/>
  <c r="B42" i="5" a="1"/>
  <c r="B42" i="5" s="1"/>
  <c r="H42" i="5" a="1"/>
  <c r="H42" i="5" s="1"/>
  <c r="I42" i="5" a="1"/>
  <c r="I42" i="5" s="1"/>
  <c r="J42" i="5" a="1"/>
  <c r="J42" i="5" s="1"/>
  <c r="S42" i="5"/>
  <c r="B44" i="5" a="1"/>
  <c r="B44" i="5" s="1"/>
  <c r="H44" i="5" a="1"/>
  <c r="H44" i="5" s="1"/>
  <c r="I44" i="5" a="1"/>
  <c r="I44" i="5" s="1"/>
  <c r="J44" i="5" a="1"/>
  <c r="J44" i="5" s="1"/>
  <c r="S44" i="5"/>
  <c r="B20" i="5" a="1"/>
  <c r="B20" i="5" s="1"/>
  <c r="H20" i="5" a="1"/>
  <c r="H20" i="5" s="1"/>
  <c r="I20" i="5" a="1"/>
  <c r="I20" i="5" s="1"/>
  <c r="J20" i="5" a="1"/>
  <c r="J20" i="5" s="1"/>
  <c r="S20" i="5"/>
  <c r="H16" i="5" a="1"/>
  <c r="H16" i="5" s="1"/>
  <c r="I16" i="5" a="1"/>
  <c r="I16" i="5" s="1"/>
  <c r="J16" i="5" a="1"/>
  <c r="J16" i="5" s="1"/>
  <c r="S16" i="5"/>
  <c r="B30" i="5" a="1"/>
  <c r="B30" i="5" s="1"/>
  <c r="H30" i="5" a="1"/>
  <c r="H30" i="5" s="1"/>
  <c r="I30" i="5" a="1"/>
  <c r="I30" i="5" s="1"/>
  <c r="J30" i="5" a="1"/>
  <c r="J30" i="5" s="1"/>
  <c r="S30" i="5"/>
  <c r="B57" i="5" a="1"/>
  <c r="B57" i="5" s="1"/>
  <c r="H57" i="5" a="1"/>
  <c r="H57" i="5" s="1"/>
  <c r="I57" i="5" a="1"/>
  <c r="I57" i="5" s="1"/>
  <c r="J57" i="5" a="1"/>
  <c r="J57" i="5" s="1"/>
  <c r="S57" i="5"/>
  <c r="B34" i="5" a="1"/>
  <c r="B34" i="5" s="1"/>
  <c r="H34" i="5" a="1"/>
  <c r="H34" i="5" s="1"/>
  <c r="I34" i="5" a="1"/>
  <c r="I34" i="5" s="1"/>
  <c r="J34" i="5" a="1"/>
  <c r="J34" i="5" s="1"/>
  <c r="S34" i="5"/>
  <c r="B78" i="5" a="1"/>
  <c r="B78" i="5" s="1"/>
  <c r="H78" i="5" a="1"/>
  <c r="H78" i="5" s="1"/>
  <c r="U78" i="5" s="1"/>
  <c r="I78" i="5" a="1"/>
  <c r="I78" i="5" s="1"/>
  <c r="J78" i="5" a="1"/>
  <c r="J78" i="5" s="1"/>
  <c r="B26" i="5" a="1"/>
  <c r="B26" i="5" s="1"/>
  <c r="H26" i="5" a="1"/>
  <c r="H26" i="5" s="1"/>
  <c r="I26" i="5" a="1"/>
  <c r="I26" i="5" s="1"/>
  <c r="J26" i="5" a="1"/>
  <c r="J26" i="5" s="1"/>
  <c r="S26" i="5"/>
  <c r="B13" i="5" a="1"/>
  <c r="B13" i="5" s="1"/>
  <c r="H13" i="5" a="1"/>
  <c r="H13" i="5" s="1"/>
  <c r="I13" i="5" a="1"/>
  <c r="I13" i="5" s="1"/>
  <c r="J13" i="5" a="1"/>
  <c r="J13" i="5" s="1"/>
  <c r="S13" i="5"/>
  <c r="B52" i="5" a="1"/>
  <c r="B52" i="5" s="1"/>
  <c r="H52" i="5" a="1"/>
  <c r="H52" i="5" s="1"/>
  <c r="I52" i="5" a="1"/>
  <c r="I52" i="5" s="1"/>
  <c r="J52" i="5" a="1"/>
  <c r="J52" i="5" s="1"/>
  <c r="S52" i="5"/>
  <c r="B22" i="5" a="1"/>
  <c r="B22" i="5" s="1"/>
  <c r="H22" i="5" a="1"/>
  <c r="H22" i="5" s="1"/>
  <c r="I22" i="5" a="1"/>
  <c r="I22" i="5" s="1"/>
  <c r="J22" i="5" a="1"/>
  <c r="J22" i="5" s="1"/>
  <c r="S22" i="5"/>
  <c r="B18" i="5" a="1"/>
  <c r="B18" i="5" s="1"/>
  <c r="H18" i="5" a="1"/>
  <c r="H18" i="5" s="1"/>
  <c r="I18" i="5" a="1"/>
  <c r="I18" i="5" s="1"/>
  <c r="J18" i="5" a="1"/>
  <c r="J18" i="5" s="1"/>
  <c r="S18" i="5"/>
  <c r="B43" i="5" a="1"/>
  <c r="B43" i="5" s="1"/>
  <c r="H43" i="5" a="1"/>
  <c r="H43" i="5" s="1"/>
  <c r="I43" i="5" a="1"/>
  <c r="I43" i="5" s="1"/>
  <c r="J43" i="5" a="1"/>
  <c r="J43" i="5" s="1"/>
  <c r="S43" i="5"/>
  <c r="B19" i="5" a="1"/>
  <c r="B19" i="5" s="1"/>
  <c r="H19" i="5" a="1"/>
  <c r="H19" i="5" s="1"/>
  <c r="I19" i="5" a="1"/>
  <c r="I19" i="5" s="1"/>
  <c r="J19" i="5" a="1"/>
  <c r="J19" i="5" s="1"/>
  <c r="S19" i="5"/>
  <c r="B63" i="5" a="1"/>
  <c r="B63" i="5" s="1"/>
  <c r="H63" i="5" a="1"/>
  <c r="H63" i="5" s="1"/>
  <c r="U63" i="5" s="1"/>
  <c r="I63" i="5" a="1"/>
  <c r="I63" i="5" s="1"/>
  <c r="J63" i="5" a="1"/>
  <c r="J63" i="5" s="1"/>
  <c r="B17" i="5" a="1"/>
  <c r="B17" i="5" s="1"/>
  <c r="H17" i="5" a="1"/>
  <c r="H17" i="5" s="1"/>
  <c r="I17" i="5" a="1"/>
  <c r="I17" i="5" s="1"/>
  <c r="J17" i="5" a="1"/>
  <c r="J17" i="5" s="1"/>
  <c r="S17" i="5"/>
  <c r="B4" i="5" a="1"/>
  <c r="B4" i="5" s="1"/>
  <c r="H4" i="5" a="1"/>
  <c r="H4" i="5" s="1"/>
  <c r="I4" i="5" a="1"/>
  <c r="I4" i="5" s="1"/>
  <c r="J4" i="5" a="1"/>
  <c r="J4" i="5" s="1"/>
  <c r="S4" i="5"/>
  <c r="B49" i="5" a="1"/>
  <c r="B49" i="5" s="1"/>
  <c r="H49" i="5" a="1"/>
  <c r="H49" i="5" s="1"/>
  <c r="U49" i="5" s="1"/>
  <c r="I49" i="5" a="1"/>
  <c r="I49" i="5" s="1"/>
  <c r="J49" i="5" a="1"/>
  <c r="J49" i="5" s="1"/>
  <c r="B60" i="5" a="1"/>
  <c r="B60" i="5" s="1"/>
  <c r="H60" i="5" a="1"/>
  <c r="H60" i="5" s="1"/>
  <c r="I60" i="5" a="1"/>
  <c r="I60" i="5" s="1"/>
  <c r="J60" i="5" a="1"/>
  <c r="J60" i="5" s="1"/>
  <c r="S60" i="5"/>
  <c r="B61" i="5" a="1"/>
  <c r="B61" i="5" s="1"/>
  <c r="H61" i="5" a="1"/>
  <c r="H61" i="5" s="1"/>
  <c r="I61" i="5" a="1"/>
  <c r="I61" i="5" s="1"/>
  <c r="J61" i="5" a="1"/>
  <c r="J61" i="5" s="1"/>
  <c r="S61" i="5"/>
  <c r="B67" i="5" a="1"/>
  <c r="B67" i="5" s="1"/>
  <c r="H67" i="5" a="1"/>
  <c r="H67" i="5" s="1"/>
  <c r="I67" i="5" a="1"/>
  <c r="I67" i="5" s="1"/>
  <c r="J67" i="5" a="1"/>
  <c r="J67" i="5" s="1"/>
  <c r="S67" i="5"/>
  <c r="B66" i="5" a="1"/>
  <c r="B66" i="5" s="1"/>
  <c r="H66" i="5" a="1"/>
  <c r="H66" i="5" s="1"/>
  <c r="I66" i="5" a="1"/>
  <c r="I66" i="5" s="1"/>
  <c r="J66" i="5" a="1"/>
  <c r="J66" i="5" s="1"/>
  <c r="S66" i="5"/>
  <c r="B65" i="5" a="1"/>
  <c r="B65" i="5" s="1"/>
  <c r="H65" i="5" a="1"/>
  <c r="H65" i="5" s="1"/>
  <c r="I65" i="5" a="1"/>
  <c r="I65" i="5" s="1"/>
  <c r="J65" i="5" a="1"/>
  <c r="J65" i="5" s="1"/>
  <c r="S65" i="5"/>
  <c r="B64" i="5" a="1"/>
  <c r="B64" i="5" s="1"/>
  <c r="H64" i="5" a="1"/>
  <c r="H64" i="5" s="1"/>
  <c r="I64" i="5" a="1"/>
  <c r="I64" i="5" s="1"/>
  <c r="J64" i="5" a="1"/>
  <c r="J64" i="5" s="1"/>
  <c r="S64" i="5"/>
  <c r="B45" i="5" a="1"/>
  <c r="B45" i="5" s="1"/>
  <c r="H45" i="5" a="1"/>
  <c r="H45" i="5" s="1"/>
  <c r="I45" i="5" a="1"/>
  <c r="I45" i="5" s="1"/>
  <c r="J45" i="5" a="1"/>
  <c r="J45" i="5" s="1"/>
  <c r="S45" i="5"/>
  <c r="B36" i="5" a="1"/>
  <c r="B36" i="5" s="1"/>
  <c r="H36" i="5" a="1"/>
  <c r="H36" i="5" s="1"/>
  <c r="I36" i="5" a="1"/>
  <c r="I36" i="5" s="1"/>
  <c r="J36" i="5" a="1"/>
  <c r="J36" i="5" s="1"/>
  <c r="S36" i="5"/>
  <c r="B10" i="5" a="1"/>
  <c r="B10" i="5" s="1"/>
  <c r="H10" i="5" a="1"/>
  <c r="H10" i="5" s="1"/>
  <c r="I10" i="5" a="1"/>
  <c r="I10" i="5" s="1"/>
  <c r="J10" i="5" a="1"/>
  <c r="J10" i="5" s="1"/>
  <c r="S10" i="5"/>
  <c r="B29" i="5" a="1"/>
  <c r="B29" i="5" s="1"/>
  <c r="H29" i="5" a="1"/>
  <c r="H29" i="5" s="1"/>
  <c r="I29" i="5" a="1"/>
  <c r="I29" i="5" s="1"/>
  <c r="S29" i="5"/>
  <c r="B9" i="5" a="1"/>
  <c r="B9" i="5" s="1"/>
  <c r="H9" i="5" a="1"/>
  <c r="H9" i="5" s="1"/>
  <c r="I9" i="5" a="1"/>
  <c r="I9" i="5" s="1"/>
  <c r="J9" i="5" a="1"/>
  <c r="J9" i="5" s="1"/>
  <c r="S9" i="5"/>
  <c r="B8" i="5" a="1"/>
  <c r="B8" i="5" s="1"/>
  <c r="H8" i="5" a="1"/>
  <c r="H8" i="5" s="1"/>
  <c r="I8" i="5" a="1"/>
  <c r="I8" i="5" s="1"/>
  <c r="J8" i="5" a="1"/>
  <c r="J8" i="5" s="1"/>
  <c r="S8" i="5"/>
  <c r="B35" i="5" a="1"/>
  <c r="B35" i="5" s="1"/>
  <c r="H35" i="5" a="1"/>
  <c r="H35" i="5" s="1"/>
  <c r="I35" i="5" a="1"/>
  <c r="I35" i="5" s="1"/>
  <c r="J35" i="5" a="1"/>
  <c r="J35" i="5" s="1"/>
  <c r="S35" i="5"/>
  <c r="B23" i="5" a="1"/>
  <c r="B23" i="5" s="1"/>
  <c r="H23" i="5" a="1"/>
  <c r="H23" i="5" s="1"/>
  <c r="I23" i="5" a="1"/>
  <c r="I23" i="5" s="1"/>
  <c r="J23" i="5" a="1"/>
  <c r="J23" i="5" s="1"/>
  <c r="S23" i="5"/>
  <c r="B21" i="5" a="1"/>
  <c r="B21" i="5" s="1"/>
  <c r="H21" i="5" a="1"/>
  <c r="H21" i="5" s="1"/>
  <c r="I21" i="5" a="1"/>
  <c r="I21" i="5" s="1"/>
  <c r="J21" i="5" a="1"/>
  <c r="J21" i="5" s="1"/>
  <c r="S21" i="5"/>
  <c r="B5" i="5" a="1"/>
  <c r="B5" i="5" s="1"/>
  <c r="H5" i="5" a="1"/>
  <c r="H5" i="5" s="1"/>
  <c r="I5" i="5" a="1"/>
  <c r="I5" i="5" s="1"/>
  <c r="J5" i="5" a="1"/>
  <c r="J5" i="5" s="1"/>
  <c r="S5" i="5"/>
  <c r="B11" i="5" a="1"/>
  <c r="B11" i="5" s="1"/>
  <c r="H11" i="5" a="1"/>
  <c r="H11" i="5" s="1"/>
  <c r="I11" i="5" a="1"/>
  <c r="I11" i="5" s="1"/>
  <c r="J11" i="5" a="1"/>
  <c r="J11" i="5" s="1"/>
  <c r="S11" i="5"/>
  <c r="B38" i="5" a="1"/>
  <c r="B38" i="5" s="1"/>
  <c r="H38" i="5" a="1"/>
  <c r="H38" i="5" s="1"/>
  <c r="I38" i="5" a="1"/>
  <c r="I38" i="5" s="1"/>
  <c r="J38" i="5" a="1"/>
  <c r="J38" i="5" s="1"/>
  <c r="S38" i="5"/>
  <c r="U52" i="5" l="1"/>
  <c r="U57" i="5"/>
  <c r="U42" i="5"/>
  <c r="U21" i="5"/>
  <c r="U61" i="5"/>
  <c r="U29" i="5"/>
  <c r="U43" i="5"/>
  <c r="U51" i="5"/>
  <c r="U65" i="5"/>
  <c r="U36" i="5"/>
  <c r="U26" i="5"/>
  <c r="U16" i="5"/>
  <c r="U41" i="5"/>
  <c r="U55" i="5"/>
  <c r="U44" i="5"/>
  <c r="U35" i="5"/>
  <c r="U34" i="5"/>
  <c r="U9" i="5"/>
  <c r="U64" i="5"/>
  <c r="U19" i="5"/>
  <c r="U32" i="5"/>
  <c r="U22" i="5"/>
  <c r="U38" i="5"/>
  <c r="U23" i="5"/>
  <c r="U10" i="5"/>
  <c r="U60" i="5"/>
  <c r="U13" i="5"/>
  <c r="U30" i="5"/>
  <c r="U71" i="5"/>
  <c r="U17" i="5"/>
  <c r="U11" i="5"/>
  <c r="U66" i="5"/>
  <c r="U4" i="5"/>
  <c r="U18" i="5"/>
  <c r="U20" i="5"/>
  <c r="U54" i="5"/>
  <c r="U5" i="5"/>
  <c r="U67" i="5"/>
  <c r="U8" i="5"/>
  <c r="U45" i="5"/>
  <c r="U31" i="5"/>
  <c r="M20" i="5"/>
  <c r="M41" i="5"/>
  <c r="M5" i="5"/>
  <c r="M13" i="5"/>
  <c r="M55" i="5"/>
  <c r="M54" i="5"/>
  <c r="M51" i="5"/>
  <c r="M32" i="5"/>
  <c r="M31" i="5"/>
  <c r="M71" i="5"/>
  <c r="M42" i="5"/>
  <c r="M44" i="5"/>
  <c r="M16" i="5"/>
  <c r="M30" i="5"/>
  <c r="M57" i="5"/>
  <c r="M34" i="5"/>
  <c r="M78" i="5"/>
  <c r="M26" i="5"/>
  <c r="M52" i="5"/>
  <c r="M22" i="5"/>
  <c r="M18" i="5"/>
  <c r="M43" i="5"/>
  <c r="M19" i="5"/>
  <c r="M63" i="5"/>
  <c r="M17" i="5"/>
  <c r="M4" i="5"/>
  <c r="M49" i="5"/>
  <c r="M60" i="5"/>
  <c r="M61" i="5"/>
  <c r="M67" i="5"/>
  <c r="M66" i="5"/>
  <c r="M65" i="5"/>
  <c r="M64" i="5"/>
  <c r="M45" i="5"/>
  <c r="M36" i="5"/>
  <c r="M10" i="5"/>
  <c r="M29" i="5"/>
  <c r="M9" i="5"/>
  <c r="M8" i="5"/>
  <c r="M35" i="5"/>
  <c r="M23" i="5"/>
  <c r="M21" i="5"/>
  <c r="M11" i="5"/>
  <c r="M38" i="5"/>
  <c r="H37" i="5" a="1"/>
  <c r="H37" i="5" s="1"/>
  <c r="R59" i="5"/>
  <c r="R37" i="5"/>
  <c r="R62" i="5"/>
  <c r="R6" i="5"/>
  <c r="R70" i="5"/>
  <c r="R2" i="5"/>
  <c r="R46" i="5"/>
  <c r="R3" i="5"/>
  <c r="R47" i="5"/>
  <c r="R58" i="5"/>
  <c r="R15" i="5"/>
  <c r="R48" i="5"/>
  <c r="S59" i="5"/>
  <c r="S37" i="5"/>
  <c r="S62" i="5"/>
  <c r="S6" i="5"/>
  <c r="S70" i="5"/>
  <c r="S2" i="5"/>
  <c r="S46" i="5"/>
  <c r="S3" i="5"/>
  <c r="S47" i="5"/>
  <c r="S58" i="5"/>
  <c r="S15" i="5"/>
  <c r="S48" i="5"/>
  <c r="R68" i="5"/>
  <c r="R7" i="5"/>
  <c r="R14" i="5"/>
  <c r="R27" i="5"/>
  <c r="R69" i="5"/>
  <c r="B14" i="5" a="1"/>
  <c r="B14" i="5" s="1"/>
  <c r="H14" i="5" a="1"/>
  <c r="H14" i="5" s="1"/>
  <c r="I14" i="5" a="1"/>
  <c r="I14" i="5" s="1"/>
  <c r="J14" i="5" a="1"/>
  <c r="J14" i="5" s="1"/>
  <c r="S14" i="5"/>
  <c r="B69" i="5" a="1"/>
  <c r="B69" i="5" s="1"/>
  <c r="H69" i="5" a="1"/>
  <c r="H69" i="5" s="1"/>
  <c r="I69" i="5" a="1"/>
  <c r="I69" i="5" s="1"/>
  <c r="J69" i="5" a="1"/>
  <c r="J69" i="5" s="1"/>
  <c r="S69" i="5"/>
  <c r="B68" i="5" a="1"/>
  <c r="B68" i="5" s="1"/>
  <c r="H68" i="5" a="1"/>
  <c r="H68" i="5" s="1"/>
  <c r="I68" i="5" a="1"/>
  <c r="I68" i="5" s="1"/>
  <c r="J68" i="5" a="1"/>
  <c r="J68" i="5" s="1"/>
  <c r="S68" i="5"/>
  <c r="B15" i="5" a="1"/>
  <c r="B15" i="5" s="1"/>
  <c r="H15" i="5" a="1"/>
  <c r="H15" i="5" s="1"/>
  <c r="I15" i="5" a="1"/>
  <c r="I15" i="5" s="1"/>
  <c r="J15" i="5" a="1"/>
  <c r="J15" i="5" s="1"/>
  <c r="B3" i="5" a="1"/>
  <c r="B3" i="5" s="1"/>
  <c r="H3" i="5" a="1"/>
  <c r="H3" i="5" s="1"/>
  <c r="I3" i="5" a="1"/>
  <c r="I3" i="5" s="1"/>
  <c r="J3" i="5" a="1"/>
  <c r="J3" i="5" s="1"/>
  <c r="B2" i="5" a="1"/>
  <c r="B2" i="5" s="1"/>
  <c r="H2" i="5" a="1"/>
  <c r="H2" i="5" s="1"/>
  <c r="I2" i="5" a="1"/>
  <c r="I2" i="5" s="1"/>
  <c r="J2" i="5" a="1"/>
  <c r="J2" i="5" s="1"/>
  <c r="B70" i="5" a="1"/>
  <c r="B70" i="5" s="1"/>
  <c r="H70" i="5" a="1"/>
  <c r="H70" i="5" s="1"/>
  <c r="I70" i="5" a="1"/>
  <c r="I70" i="5" s="1"/>
  <c r="J70" i="5" a="1"/>
  <c r="J70" i="5" s="1"/>
  <c r="B62" i="5" a="1"/>
  <c r="B62" i="5" s="1"/>
  <c r="H62" i="5" a="1"/>
  <c r="H62" i="5" s="1"/>
  <c r="I62" i="5" a="1"/>
  <c r="I62" i="5" s="1"/>
  <c r="J62" i="5" a="1"/>
  <c r="J62" i="5" s="1"/>
  <c r="B37" i="5" a="1"/>
  <c r="B37" i="5" s="1"/>
  <c r="I37" i="5" a="1"/>
  <c r="I37" i="5" s="1"/>
  <c r="J37" i="5" a="1"/>
  <c r="J37" i="5" s="1"/>
  <c r="B48" i="5" a="1"/>
  <c r="B48" i="5" s="1"/>
  <c r="H48" i="5" a="1"/>
  <c r="H48" i="5" s="1"/>
  <c r="I48" i="5" a="1"/>
  <c r="I48" i="5" s="1"/>
  <c r="J48" i="5" a="1"/>
  <c r="J48" i="5" s="1"/>
  <c r="B27" i="5" a="1"/>
  <c r="B27" i="5" s="1"/>
  <c r="H27" i="5" a="1"/>
  <c r="H27" i="5" s="1"/>
  <c r="I27" i="5" a="1"/>
  <c r="I27" i="5" s="1"/>
  <c r="J27" i="5" a="1"/>
  <c r="J27" i="5" s="1"/>
  <c r="S27" i="5"/>
  <c r="S7" i="5"/>
  <c r="B59" i="5" a="1"/>
  <c r="B59" i="5" s="1"/>
  <c r="H59" i="5" a="1"/>
  <c r="H59" i="5" s="1"/>
  <c r="I59" i="5" a="1"/>
  <c r="I59" i="5" s="1"/>
  <c r="J59" i="5" a="1"/>
  <c r="J59" i="5" s="1"/>
  <c r="B58" i="5" a="1"/>
  <c r="B58" i="5" s="1"/>
  <c r="H58" i="5" a="1"/>
  <c r="H58" i="5" s="1"/>
  <c r="I58" i="5" a="1"/>
  <c r="I58" i="5" s="1"/>
  <c r="J58" i="5" a="1"/>
  <c r="J58" i="5" s="1"/>
  <c r="B6" i="5" a="1"/>
  <c r="B6" i="5" s="1"/>
  <c r="H6" i="5" a="1"/>
  <c r="H6" i="5" s="1"/>
  <c r="I6" i="5" a="1"/>
  <c r="I6" i="5" s="1"/>
  <c r="J6" i="5" a="1"/>
  <c r="J6" i="5" s="1"/>
  <c r="B7" i="5" a="1"/>
  <c r="B7" i="5" s="1"/>
  <c r="H7" i="5" a="1"/>
  <c r="H7" i="5" s="1"/>
  <c r="I7" i="5" a="1"/>
  <c r="I7" i="5" s="1"/>
  <c r="J7" i="5" a="1"/>
  <c r="J7" i="5" s="1"/>
  <c r="B47" i="5" a="1"/>
  <c r="B47" i="5" s="1"/>
  <c r="H47" i="5" a="1"/>
  <c r="H47" i="5" s="1"/>
  <c r="I47" i="5" a="1"/>
  <c r="I47" i="5" s="1"/>
  <c r="J47" i="5" a="1"/>
  <c r="J47" i="5" s="1"/>
  <c r="J46" i="5" a="1"/>
  <c r="J46" i="5" s="1"/>
  <c r="I46" i="5" a="1"/>
  <c r="I46" i="5" s="1"/>
  <c r="R56" i="5"/>
  <c r="J56" i="5" a="1"/>
  <c r="J56" i="5" s="1"/>
  <c r="I56" i="5" a="1"/>
  <c r="I56" i="5" s="1"/>
  <c r="B56" i="5" a="1"/>
  <c r="B56" i="5" s="1"/>
  <c r="B46" i="5" a="1"/>
  <c r="B46" i="5" s="1"/>
  <c r="S56" i="5"/>
  <c r="H56" i="5" a="1"/>
  <c r="H56" i="5" s="1"/>
  <c r="H46" i="5" a="1"/>
  <c r="H46" i="5" s="1"/>
  <c r="U62" i="5" l="1"/>
  <c r="U69" i="5"/>
  <c r="U46" i="5"/>
  <c r="U58" i="5"/>
  <c r="U27" i="5"/>
  <c r="U68" i="5"/>
  <c r="U48" i="5"/>
  <c r="U6" i="5"/>
  <c r="U7" i="5"/>
  <c r="U56" i="5"/>
  <c r="U70" i="5"/>
  <c r="U3" i="5"/>
  <c r="U2" i="5"/>
  <c r="U15" i="5"/>
  <c r="U37" i="5"/>
  <c r="U47" i="5"/>
  <c r="U59" i="5"/>
  <c r="U14" i="5"/>
  <c r="M7" i="5"/>
  <c r="M58" i="5"/>
  <c r="M14" i="5"/>
  <c r="M69" i="5"/>
  <c r="M68" i="5"/>
  <c r="M15" i="5"/>
  <c r="M3" i="5"/>
  <c r="M2" i="5"/>
  <c r="M70" i="5"/>
  <c r="M62" i="5"/>
  <c r="M37" i="5"/>
  <c r="M48" i="5"/>
  <c r="M27" i="5"/>
  <c r="M59" i="5"/>
  <c r="M6" i="5"/>
  <c r="M47" i="5"/>
  <c r="M56" i="5"/>
  <c r="M46"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95">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2"/>
        </ext>
      </extLst>
    </bk>
    <bk>
      <extLst>
        <ext uri="{3e2802c4-a4d2-4d8b-9148-e3be6c30e623}">
          <xlrd:rvb i="225"/>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2"/>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79"/>
        </ext>
      </extLst>
    </bk>
    <bk>
      <extLst>
        <ext uri="{3e2802c4-a4d2-4d8b-9148-e3be6c30e623}">
          <xlrd:rvb i="282"/>
        </ext>
      </extLst>
    </bk>
    <bk>
      <extLst>
        <ext uri="{3e2802c4-a4d2-4d8b-9148-e3be6c30e623}">
          <xlrd:rvb i="285"/>
        </ext>
      </extLst>
    </bk>
    <bk>
      <extLst>
        <ext uri="{3e2802c4-a4d2-4d8b-9148-e3be6c30e623}">
          <xlrd:rvb i="288"/>
        </ext>
      </extLst>
    </bk>
    <bk>
      <extLst>
        <ext uri="{3e2802c4-a4d2-4d8b-9148-e3be6c30e623}">
          <xlrd:rvb i="291"/>
        </ext>
      </extLst>
    </bk>
    <bk>
      <extLst>
        <ext uri="{3e2802c4-a4d2-4d8b-9148-e3be6c30e623}">
          <xlrd:rvb i="294"/>
        </ext>
      </extLst>
    </bk>
    <bk>
      <extLst>
        <ext uri="{3e2802c4-a4d2-4d8b-9148-e3be6c30e623}">
          <xlrd:rvb i="300"/>
        </ext>
      </extLst>
    </bk>
  </futureMetadata>
  <cellMetadata count="1">
    <bk>
      <rc t="1" v="0"/>
    </bk>
  </cellMetadata>
  <valueMetadata count="95">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valueMetadata>
</metadata>
</file>

<file path=xl/sharedStrings.xml><?xml version="1.0" encoding="utf-8"?>
<sst xmlns="http://schemas.openxmlformats.org/spreadsheetml/2006/main" count="489" uniqueCount="84">
  <si>
    <t>DataField</t>
  </si>
  <si>
    <t>Ticker</t>
  </si>
  <si>
    <t>Type</t>
  </si>
  <si>
    <t>Analysis</t>
  </si>
  <si>
    <t>Category</t>
  </si>
  <si>
    <t>500</t>
  </si>
  <si>
    <t>FY</t>
  </si>
  <si>
    <t>Market
Price</t>
  </si>
  <si>
    <t>52 Week
Low</t>
  </si>
  <si>
    <t>52 Week
High</t>
  </si>
  <si>
    <t>DivInc</t>
  </si>
  <si>
    <t>FwdDiv</t>
  </si>
  <si>
    <t>DivYield</t>
  </si>
  <si>
    <t>DivGro
10Y</t>
  </si>
  <si>
    <t>DivGro
Last</t>
  </si>
  <si>
    <t>DYT</t>
  </si>
  <si>
    <t>DVT</t>
  </si>
  <si>
    <t>Mstar
Price</t>
  </si>
  <si>
    <t>Rating</t>
  </si>
  <si>
    <t>Own</t>
  </si>
  <si>
    <t>DivGro</t>
  </si>
  <si>
    <t>Yes</t>
  </si>
  <si>
    <t>Silicon-Analog</t>
  </si>
  <si>
    <t>Tech-Kong</t>
  </si>
  <si>
    <t>A&amp;D</t>
  </si>
  <si>
    <t>N/A</t>
  </si>
  <si>
    <t>Logistics</t>
  </si>
  <si>
    <t>No</t>
  </si>
  <si>
    <t>Asset Mgt</t>
  </si>
  <si>
    <t>Retail-Homes</t>
  </si>
  <si>
    <t>Mar</t>
  </si>
  <si>
    <t>Dec</t>
  </si>
  <si>
    <t>Jul</t>
  </si>
  <si>
    <t>Oct</t>
  </si>
  <si>
    <t>Feb</t>
  </si>
  <si>
    <t>Jun</t>
  </si>
  <si>
    <t>Nov</t>
  </si>
  <si>
    <t>May</t>
  </si>
  <si>
    <t>Apr</t>
  </si>
  <si>
    <t>Jan</t>
  </si>
  <si>
    <t>Sep</t>
  </si>
  <si>
    <t>Silicon</t>
  </si>
  <si>
    <t>Alcohol</t>
  </si>
  <si>
    <t>CAGR
Record</t>
  </si>
  <si>
    <t>Heavy Machine</t>
  </si>
  <si>
    <t>Aug</t>
  </si>
  <si>
    <t>Food</t>
  </si>
  <si>
    <t>O&amp;G</t>
  </si>
  <si>
    <t>Tobacco</t>
  </si>
  <si>
    <t>Railroad</t>
  </si>
  <si>
    <t>Waste</t>
  </si>
  <si>
    <t>Silicon-Eqmnt</t>
  </si>
  <si>
    <t>Food-Snack&amp;Bev</t>
  </si>
  <si>
    <t>Food-Bev</t>
  </si>
  <si>
    <t>Tech-Products</t>
  </si>
  <si>
    <t>Utl-Electric</t>
  </si>
  <si>
    <t>O&amp;G-ETF</t>
  </si>
  <si>
    <t>Food-Protein</t>
  </si>
  <si>
    <t>Food-Spices</t>
  </si>
  <si>
    <t>Home-Products</t>
  </si>
  <si>
    <t>Med-Drugs</t>
  </si>
  <si>
    <t>Med-Products</t>
  </si>
  <si>
    <t>Med-Pharm</t>
  </si>
  <si>
    <t>Retail-REIT</t>
  </si>
  <si>
    <t>Retail-Specialty</t>
  </si>
  <si>
    <t>Retail-Tech</t>
  </si>
  <si>
    <t>Tower-REIT</t>
  </si>
  <si>
    <t>Retail-Tools</t>
  </si>
  <si>
    <t>Utl-Int&amp;Media</t>
  </si>
  <si>
    <t>Retail-Discount</t>
  </si>
  <si>
    <t>Utl-Int&amp;Cellular</t>
  </si>
  <si>
    <t>Med-Eqmnt</t>
  </si>
  <si>
    <t>Med-Pharma</t>
  </si>
  <si>
    <t>DYPrice</t>
  </si>
  <si>
    <t>DVPrice</t>
  </si>
  <si>
    <t>Payment</t>
  </si>
  <si>
    <t>Service-Payroll</t>
  </si>
  <si>
    <t>Ind-Chemicals</t>
  </si>
  <si>
    <t>Ind-Pumps</t>
  </si>
  <si>
    <t>Med-Distribution</t>
  </si>
  <si>
    <t>Med-Plans&amp;Retail</t>
  </si>
  <si>
    <t>Food-Snack</t>
  </si>
  <si>
    <t>Software</t>
  </si>
  <si>
    <t>Ind-Machine&amp;Tool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</si>
</sst>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_([$$-409]* #,##0.00_);_([$$-409]* \(#,##0.00\);_([$$-409]* &quot;-&quot;??_);_(@_)"/>
    <numFmt numFmtId="165" formatCode="0.0%"/>
  </numFmts>
  <fonts count="3" x14ac:knownFonts="1">
    <font>
      <sz val="11"/>
      <color theme="1"/>
      <name val="Calibri"/>
      <family val="2"/>
      <scheme val="minor"/>
    </font>
    <font>
      <sz val="11"/>
      <color theme="1"/>
      <name val="Calibri"/>
      <family val="2"/>
      <scheme val="minor"/>
    </font>
    <font>
      <sz val="8"/>
      <name val="Calibri"/>
      <family val="2"/>
      <scheme val="minor"/>
    </font>
  </fonts>
  <fills count="6">
    <fill>
      <patternFill patternType="none"/>
    </fill>
    <fill>
      <patternFill patternType="gray125"/>
    </fill>
    <fill>
      <patternFill patternType="solid">
        <fgColor rgb="FF00B0F0"/>
        <bgColor indexed="64"/>
      </patternFill>
    </fill>
    <fill>
      <patternFill patternType="solid">
        <fgColor rgb="FF0070C0"/>
        <bgColor indexed="64"/>
      </patternFill>
    </fill>
    <fill>
      <patternFill patternType="solid">
        <fgColor rgb="FF00B050"/>
        <bgColor indexed="64"/>
      </patternFill>
    </fill>
    <fill>
      <patternFill patternType="solid">
        <fgColor theme="4" tint="0.39997558519241921"/>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9">
    <xf numFmtId="0" fontId="0" fillId="0" borderId="0" xfId="0"/>
    <xf numFmtId="0" fontId="0" fillId="0" borderId="0" xfId="0" applyAlignment="1">
      <alignment horizontal="center" vertical="center"/>
    </xf>
    <xf numFmtId="164" fontId="0" fillId="0" borderId="0" xfId="0" applyNumberFormat="1" applyAlignment="1">
      <alignment horizontal="center" vertical="center"/>
    </xf>
    <xf numFmtId="14" fontId="0" fillId="0" borderId="0" xfId="0" applyNumberFormat="1" applyAlignment="1">
      <alignment horizontal="center" vertical="center"/>
    </xf>
    <xf numFmtId="44" fontId="0" fillId="0" borderId="0" xfId="2" applyFont="1"/>
    <xf numFmtId="0" fontId="0" fillId="2" borderId="0" xfId="0" applyFill="1" applyAlignment="1">
      <alignment horizontal="left"/>
    </xf>
    <xf numFmtId="0" fontId="0" fillId="2" borderId="0" xfId="0" applyFill="1" applyAlignment="1">
      <alignment horizontal="left" wrapText="1"/>
    </xf>
    <xf numFmtId="0" fontId="0" fillId="4" borderId="0" xfId="0" applyFill="1" applyAlignment="1">
      <alignment horizontal="left" wrapText="1"/>
    </xf>
    <xf numFmtId="0" fontId="0" fillId="3" borderId="0" xfId="0" applyFill="1" applyAlignment="1">
      <alignment horizontal="left" wrapText="1"/>
    </xf>
    <xf numFmtId="0" fontId="0" fillId="5" borderId="0" xfId="0" applyFill="1" applyAlignment="1">
      <alignment horizontal="left" wrapText="1"/>
    </xf>
    <xf numFmtId="164" fontId="0" fillId="0" borderId="0" xfId="1" applyNumberFormat="1" applyFont="1" applyAlignment="1">
      <alignment horizontal="center" vertical="center"/>
    </xf>
    <xf numFmtId="44" fontId="0" fillId="0" borderId="0" xfId="2" applyFont="1" applyAlignment="1">
      <alignment horizontal="center" vertical="center"/>
    </xf>
    <xf numFmtId="0" fontId="0" fillId="5" borderId="0" xfId="0" applyFill="1" applyAlignment="1">
      <alignment horizontal="left"/>
    </xf>
    <xf numFmtId="0" fontId="0" fillId="0" borderId="0" xfId="0" applyAlignment="1">
      <alignment horizontal="center"/>
    </xf>
    <xf numFmtId="9" fontId="0" fillId="0" borderId="0" xfId="1" applyFont="1" applyAlignment="1">
      <alignment horizontal="center"/>
    </xf>
    <xf numFmtId="1" fontId="0" fillId="0" borderId="0" xfId="1" applyNumberFormat="1" applyFont="1" applyAlignment="1">
      <alignment horizontal="center" vertical="center"/>
    </xf>
    <xf numFmtId="165" fontId="0" fillId="0" borderId="0" xfId="1" applyNumberFormat="1" applyFont="1" applyAlignment="1">
      <alignment horizontal="center" vertical="center"/>
    </xf>
    <xf numFmtId="10" fontId="0" fillId="0" borderId="0" xfId="1" applyNumberFormat="1" applyFont="1" applyAlignment="1">
      <alignment horizontal="center" vertical="center"/>
    </xf>
    <xf numFmtId="0" fontId="0" fillId="0" borderId="0" xfId="0" applyNumberFormat="1"/>
  </cellXfs>
  <cellStyles count="3">
    <cellStyle name="Currency" xfId="2" builtinId="4"/>
    <cellStyle name="Normal" xfId="0" builtinId="0"/>
    <cellStyle name="Percent" xfId="1" builtinId="5"/>
  </cellStyles>
  <dxfs count="25">
    <dxf>
      <font>
        <b/>
        <i val="0"/>
        <color theme="1"/>
      </font>
      <fill>
        <patternFill>
          <bgColor rgb="FF92D050"/>
        </patternFill>
      </fill>
    </dxf>
    <dxf>
      <font>
        <strike val="0"/>
      </font>
      <fill>
        <patternFill>
          <bgColor rgb="FFFFFF00"/>
        </patternFill>
      </fill>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dxf>
    <dxf>
      <alignment horizontal="center" vertical="center" textRotation="0" wrapText="0" indent="0" justifyLastLine="0" shrinkToFit="0" readingOrder="0"/>
    </dxf>
    <dxf>
      <numFmt numFmtId="164" formatCode="_([$$-409]* #,##0.00_);_([$$-409]* \(#,##0.00\);_([$$-409]* &quot;-&quot;??_);_(@_)"/>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4" formatCode="0.00%"/>
      <alignment horizontal="center" vertical="center" textRotation="0" wrapText="0" indent="0" justifyLastLine="0" shrinkToFit="0" readingOrder="0"/>
    </dxf>
    <dxf>
      <numFmt numFmtId="165" formatCode="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0.0%"/>
      <alignment horizontal="center" vertical="center" textRotation="0" wrapText="0" indent="0" justifyLastLine="0" shrinkToFit="0" readingOrder="0"/>
    </dxf>
    <dxf>
      <numFmt numFmtId="165" formatCode="0.0%"/>
      <alignment horizontal="center" vertical="center" textRotation="0" wrapText="0" indent="0" justifyLastLine="0" shrinkToFit="0" readingOrder="0"/>
    </dxf>
    <dxf>
      <numFmt numFmtId="164" formatCode="_([$$-409]* #,##0.00_);_([$$-409]* \(#,##0.00\);_([$$-409]* &quot;-&quot;??_);_(@_)"/>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164" formatCode="_([$$-409]* #,##0.00_);_([$$-409]* \(#,##0.00\);_([$$-409]* &quot;-&quot;??_);_(@_)"/>
      <alignment horizontal="center" vertical="center" textRotation="0" wrapText="0" indent="0" justifyLastLine="0" shrinkToFit="0" readingOrder="0"/>
    </dxf>
    <dxf>
      <numFmt numFmtId="164" formatCode="_([$$-409]* #,##0.00_);_([$$-409]* \(#,##0.00\);_([$$-409]* &quot;-&quot;??_);_(@_)"/>
      <alignment horizontal="center" vertical="center" textRotation="0" wrapText="0" indent="0" justifyLastLine="0" shrinkToFit="0" readingOrder="0"/>
    </dxf>
    <dxf>
      <numFmt numFmtId="164" formatCode="_([$$-409]* #,##0.00_);_([$$-409]* \(#,##0.00\);_([$$-409]* &quot;-&quot;??_);_(@_)"/>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9" formatCode="m/d/yyyy"/>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bottom"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10/relationships/person" Target="persons/perso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01">
  <rv s="0">
    <v>https://www.bing.com/financeapi/forcetrigger?t=a1tppr&amp;q=XNYS%3aGD&amp;form=skydnc</v>
    <v>Learn more on Bing</v>
  </rv>
  <rv s="1">
    <v>en-US</v>
    <v>a1tppr</v>
    <v>268435456</v>
    <v>1</v>
    <v>Powered by Refinitiv</v>
    <v>0</v>
    <v>GENERAL DYNAMICS CORPORATION (XNYS:GD)</v>
    <v>2</v>
    <v>3</v>
    <v>Finance</v>
    <v>4</v>
    <v>256.86</v>
    <v>202.35</v>
    <v>0.8226</v>
    <v>2.99</v>
    <v>1.4001E-2</v>
    <v>USD</v>
    <v>General Dynamics Corporation is a global aerospace and defense company. The Company offers a portfolio of products and services in business aviation; ship construction and repair; land combat vehicles, weapons systems and munitions, and technology products and services. The Company’s segments include Aerospace, Marine Systems, Combat Systems and Technologies. The Aerospace segment produces business jets and the standard bearer in aircraft repair, support and completion services. The Marine Systems segment designs and builds nuclear-powered submarines and offers in surface combatants and auxiliary ship design and construction for the United States Navy. The Combat Systems segment manufactures land combat solutions, including wheeled and tracked combat vehicles, weapons systems and munitions. The Technologies segment provides a spectrum of services, technologies and products to market that seeks solutions combining electronic hardware with specialized software.</v>
    <v>106500</v>
    <v>New York Stock Exchange</v>
    <v>XNYS</v>
    <v>XNYS</v>
    <v>11011 Sunset Hills Rd, RESTON, VA, 20190 US</v>
    <v>216.92</v>
    <v>Aerospace &amp; Defense</v>
    <v>Stock</v>
    <v>45127.686831967185</v>
    <v>0</v>
    <v>214.34</v>
    <v>59404630824</v>
    <v>GENERAL DYNAMICS CORPORATION</v>
    <v>GENERAL DYNAMICS CORPORATION</v>
    <v>214.4</v>
    <v>17.472200000000001</v>
    <v>213.55</v>
    <v>216.54</v>
    <v>274335600</v>
    <v>GD</v>
    <v>GENERAL DYNAMICS CORPORATION (XNYS:GD)</v>
    <v>448586</v>
    <v>1007091</v>
    <v>1952</v>
  </rv>
  <rv s="2">
    <v>1</v>
  </rv>
  <rv s="0">
    <v>https://www.bing.com/financeapi/forcetrigger?t=a1wzw7&amp;q=XNYS%3aLMT&amp;form=skydnc</v>
    <v>Learn more on Bing</v>
  </rv>
  <rv s="1">
    <v>en-US</v>
    <v>a1wzw7</v>
    <v>268435456</v>
    <v>1</v>
    <v>Powered by Refinitiv</v>
    <v>0</v>
    <v>LOCKHEED MARTIN CORPORATION (XNYS:LMT)</v>
    <v>2</v>
    <v>3</v>
    <v>Finance</v>
    <v>4</v>
    <v>508.1</v>
    <v>381.55</v>
    <v>0.65049999999999997</v>
    <v>4.7300000000000004</v>
    <v>1.0476000000000001E-2</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116000</v>
    <v>New York Stock Exchange</v>
    <v>XNYS</v>
    <v>XNYS</v>
    <v>6801 ROCKLEDGE DR, BETHESDA, MD, 20817 US</v>
    <v>458.2</v>
    <v>Aerospace &amp; Defense</v>
    <v>Stock</v>
    <v>45127.686864166404</v>
    <v>3</v>
    <v>452.00009999999997</v>
    <v>114917900000</v>
    <v>LOCKHEED MARTIN CORPORATION</v>
    <v>LOCKHEED MARTIN CORPORATION</v>
    <v>452.45</v>
    <v>16.502400000000002</v>
    <v>451.51</v>
    <v>456.24</v>
    <v>254518900</v>
    <v>LMT</v>
    <v>LOCKHEED MARTIN CORPORATION (XNYS:LMT)</v>
    <v>582149</v>
    <v>1064189</v>
    <v>1994</v>
  </rv>
  <rv s="2">
    <v>4</v>
  </rv>
  <rv s="0">
    <v>https://www.bing.com/financeapi/forcetrigger?t=a1odur&amp;q=XNYS%3aBF.A&amp;form=skydnc</v>
    <v>Learn more on Bing</v>
  </rv>
  <rv s="1">
    <v>en-US</v>
    <v>a1odur</v>
    <v>268435456</v>
    <v>1</v>
    <v>Powered by Refinitiv</v>
    <v>0</v>
    <v>BROWN-FORMAN CORPORATION (XNYS:BF.A)</v>
    <v>2</v>
    <v>3</v>
    <v>Finance</v>
    <v>4</v>
    <v>76.599999999999994</v>
    <v>61.47</v>
    <v>0.70189999999999997</v>
    <v>0.15</v>
    <v>2.1449999999999998E-3</v>
    <v>USD</v>
    <v>Brown-Forman Corporation is engaged in producing, marketing, and distributing fine spirits and wines. The Company’s portfolio of brands is sold in more than 170 countries globally. The Company manufactures, distills, bottles, imports, exports, markets, and sells a range of beverage alcohol products. Its brands include Jack Daniel's Tennessee Whiskey, Jack Daniel's Tennessee RTDs, Jack Daniel's Tennessee Honey, Jack Daniel's Tennessee Fire, Jack Daniel's Tennessee Apple, Gentleman Jack, Jack Daniel's Single Barrel, Woodford Reserve, Old Forester, Coopers’ Craft, The GlenDronach, Benriach, Glenglassaugh, Slane, Herradura, el Jimador, New Mix, Korbel, Sonoma-Cutrer, Finlandia, Chambord, Fords Gin, and Gin Mare. The Company also owns Diplomatico Rum brand, which consist of three ranges of complex rums, including the Traditional Range, Prestige Range, and Distillery Collection. It has an aging, bottling, and shipping production facility located in Panama.</v>
    <v>5600</v>
    <v>New York Stock Exchange</v>
    <v>XNYS</v>
    <v>XNYS</v>
    <v>850 DIXIE HWY, LOUISVILLE, KY, 40210 US</v>
    <v>70.09</v>
    <v>Beverages</v>
    <v>Stock</v>
    <v>45127.686191376561</v>
    <v>6</v>
    <v>69.575000000000003</v>
    <v>33117410000</v>
    <v>BROWN-FORMAN CORPORATION</v>
    <v>BROWN-FORMAN CORPORATION</v>
    <v>69.62</v>
    <v>0</v>
    <v>69.94</v>
    <v>70.09</v>
    <v>479364500</v>
    <v>BF.A</v>
    <v>BROWN-FORMAN CORPORATION (XNYS:BF.A)</v>
    <v>22250</v>
    <v>117496</v>
    <v>1933</v>
  </rv>
  <rv s="2">
    <v>7</v>
  </rv>
  <rv s="0">
    <v>https://www.bing.com/financeapi/forcetrigger?t=a1qwoc&amp;q=XNYS%3aDEO&amp;form=skydnc</v>
    <v>Learn more on Bing</v>
  </rv>
  <rv s="1">
    <v>en-US</v>
    <v>a1qwoc</v>
    <v>268435456</v>
    <v>1</v>
    <v>Powered by Refinitiv</v>
    <v>0</v>
    <v>DIAGEO PLC (XNYS:DEO)</v>
    <v>2</v>
    <v>3</v>
    <v>Finance</v>
    <v>4</v>
    <v>194.04060000000001</v>
    <v>160.09</v>
    <v>0.67210000000000003</v>
    <v>-3.47</v>
    <v>-1.9311999999999999E-2</v>
    <v>USD</v>
    <v>Diageo plc is a United Kingdom-based international manufacturer and distributor of drinks. The Company is engaged in beverage alcohol with a collection of brands across spirits and beer. The Company has a portfolio of approximately 200 brands and sales in 180 countries. The Company’s segments include North America, Europe, Asia Pacific, Africa, Latin America and Caribbean, and Supply Chain and Procurement (SC&amp;P). Supply Chain and Procurement (SC&amp;P) segment manufactures products and includes production sites in the United Kingdom, Ireland, Italy, Guatemala and Mexico, as well as comprises the global procurement function. The Company’s principal products include scotch whisky, other whisk(e)y, vodka, tequila, gin, rum, liqueurs, beer, wine, and no and low alcohol. The Company’s brands include Johnnie Walker, Tanqueray, Smirnoff, Guinness, Baileys among other.</v>
    <v>28558</v>
    <v>New York Stock Exchange</v>
    <v>XNYS</v>
    <v>XNYS</v>
    <v>16 Great Marlborough Street, LONDON, UNITED KINGDOM-NA, W1F 7HS GB</v>
    <v>176.63</v>
    <v>Beverages</v>
    <v>Stock</v>
    <v>45127.686827267971</v>
    <v>9</v>
    <v>175.57</v>
    <v>100955300000</v>
    <v>DIAGEO PLC</v>
    <v>DIAGEO PLC</v>
    <v>176.42</v>
    <v>23.776800000000001</v>
    <v>179.68</v>
    <v>176.21</v>
    <v>561756000</v>
    <v>DEO</v>
    <v>DIAGEO PLC (XNYS:DEO)</v>
    <v>261232</v>
    <v>415323</v>
    <v>1886</v>
  </rv>
  <rv s="2">
    <v>10</v>
  </rv>
  <rv s="0">
    <v>https://www.bing.com/financeapi/forcetrigger?t=a1om4c&amp;q=XNYS%3aBLK&amp;form=skydnc</v>
    <v>Learn more on Bing</v>
  </rv>
  <rv s="1">
    <v>en-US</v>
    <v>a1om4c</v>
    <v>268435456</v>
    <v>1</v>
    <v>Powered by Refinitiv</v>
    <v>0</v>
    <v>BLACKROCK, INC. (XNYS:BLK)</v>
    <v>2</v>
    <v>3</v>
    <v>Finance</v>
    <v>4</v>
    <v>785.65</v>
    <v>503.12360000000001</v>
    <v>1.2890999999999999</v>
    <v>-0.57999999999999996</v>
    <v>-7.7609999999999995E-4</v>
    <v>USD</v>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19500</v>
    <v>New York Stock Exchange</v>
    <v>XNYS</v>
    <v>XNYS</v>
    <v>50 Hudson Yards, NEW YORK, NY, 10001 US</v>
    <v>749.76</v>
    <v>Investment Banking &amp; Investment Services</v>
    <v>Stock</v>
    <v>45127.686771053122</v>
    <v>12</v>
    <v>742.58</v>
    <v>111559968000</v>
    <v>BLACKROCK, INC.</v>
    <v>BLACKROCK, INC.</v>
    <v>745.45</v>
    <v>23.174600000000002</v>
    <v>747.3</v>
    <v>746.72</v>
    <v>149400000</v>
    <v>BLK</v>
    <v>BLACKROCK, INC. (XNYS:BLK)</v>
    <v>188042</v>
    <v>649787</v>
    <v>2006</v>
  </rv>
  <rv s="2">
    <v>13</v>
  </rv>
  <rv s="0">
    <v>http://en.wikipedia.org/wiki/Public_domain</v>
    <v>Public domain</v>
  </rv>
  <rv s="0">
    <v>http://it.wikipedia.org/wiki/T._Rowe_Price</v>
    <v>Wikipedia</v>
  </rv>
  <rv s="3">
    <v>15</v>
    <v>16</v>
  </rv>
  <rv s="4">
    <v>9</v>
    <v>https://www.bing.com/th?id=AMMS_4c600be848f66590834841f27e6f786d&amp;qlt=95</v>
    <v>17</v>
    <v>0</v>
    <v>https://www.bing.com/images/search?form=xlimg&amp;q=t.+rowe+price</v>
    <v>Image of T. ROWE PRICE GROUP, INC.</v>
  </rv>
  <rv s="0">
    <v>https://www.bing.com/financeapi/forcetrigger?t=a24i3m&amp;q=XNAS%3aTROW&amp;form=skydnc</v>
    <v>Learn more on Bing</v>
  </rv>
  <rv s="5">
    <v>en-US</v>
    <v>a24i3m</v>
    <v>268435456</v>
    <v>1</v>
    <v>Powered by Refinitiv</v>
    <v>5</v>
    <v>T. ROWE PRICE GROUP, INC. (XNAS:TROW)</v>
    <v>7</v>
    <v>8</v>
    <v>Finance</v>
    <v>4</v>
    <v>134.63999999999999</v>
    <v>93.53</v>
    <v>1.3093999999999999</v>
    <v>-0.47499999999999998</v>
    <v>-3.9170000000000003E-3</v>
    <v>USD</v>
    <v>T. Rowe Price Group, Inc. is an asset management company, which provides global investment management services through its subsidiaries to investors. It provides a range of United States mutual funds, sub advised funds, separately managed accounts, collective investment trusts and other products. It also provides investment advisory clients with related administrative services, including distribution, mutual fund transfer agent, accounting and shareholder services; participant recordkeeping and transfer agent services for defined contribution retirement plans; brokerage; trust services, and non-discretionary advisory services through model delivery. It offers retirement income planning software to create a comprehensive suite of retirement income solutions for investors and practitioner tools for financial professionals. It also provides tax-aware income planning software, which provides a personalized income strategy. It serves clients in approximately 55 countries across the world.</v>
    <v>7868</v>
    <v>Nasdaq Stock Market</v>
    <v>XNAS</v>
    <v>XNAS</v>
    <v>P.O. Box 89000, 100 East Pratt Street, BALTIMORE, MD, 21289-0320 US</v>
    <v>121.02500000000001</v>
    <v>18</v>
    <v>Investment Banking &amp; Investment Services</v>
    <v>Stock</v>
    <v>45127.686776469534</v>
    <v>19</v>
    <v>119.41</v>
    <v>27127174740</v>
    <v>T. ROWE PRICE GROUP, INC.</v>
    <v>T. ROWE PRICE GROUP, INC.</v>
    <v>120.2</v>
    <v>19.889800000000001</v>
    <v>121.27</v>
    <v>120.795</v>
    <v>224572000</v>
    <v>TROW</v>
    <v>T. ROWE PRICE GROUP, INC. (XNAS:TROW)</v>
    <v>282256</v>
    <v>1359788</v>
    <v>2000</v>
  </rv>
  <rv s="2">
    <v>20</v>
  </rv>
  <rv s="0">
    <v>https://www.bing.com/financeapi/forcetrigger?t=a1q7jc&amp;q=XNYS%3aCPB&amp;form=skydnc</v>
    <v>Learn more on Bing</v>
  </rv>
  <rv s="1">
    <v>en-US</v>
    <v>a1q7jc</v>
    <v>268435456</v>
    <v>1</v>
    <v>Powered by Refinitiv</v>
    <v>0</v>
    <v>CAMPBELL SOUP COMPANY (XNYS:CPB)</v>
    <v>2</v>
    <v>3</v>
    <v>Finance</v>
    <v>4</v>
    <v>57.774999999999999</v>
    <v>44.76</v>
    <v>0.31090000000000001</v>
    <v>0.38500000000000001</v>
    <v>8.3899999999999999E-3</v>
    <v>USD</v>
    <v>Campbell Soup Company is a manufacturer and marketer of branded food and beverage products. The Company's segments include Meals &amp; Beverages and Snacks. Its Meals &amp; Beverages segment consists of its soup, simple meals and beverages products in retail and foodservice in the United States and Canada. The segment includes the Campbell’s condensed and ready-to-serve soups; Swanson broth and stocks; Pacific Foods broth, soups and non-dairy beverages; Prego pasta sauces; Pace Mexican sauces; Campbell’s gravies, pasta, beans and dinner sauces; Swanson canned poultry; V8 juices and beverages, and Campbell’s tomato juice. Its Snacks segment consists of Pepperidge Farm cookies, crackers, fresh bakery and frozen products, including Goldfish crackers, Snyder’s of Hanover pretzels, Lance sandwich crackers, Cape Cod potato chips, Kettle Brand potato chips, Late July snacks, Snack Factory pretzel crisps, Pop Secret popcorn, and other snacking products in retail in the United States.</v>
    <v>14700</v>
    <v>New York Stock Exchange</v>
    <v>XNYS</v>
    <v>XNYS</v>
    <v>Campbell Pl, CAMDEN, NJ, 08103 US</v>
    <v>46.344999999999999</v>
    <v>Food &amp; Tobacco</v>
    <v>Stock</v>
    <v>45127.686673680466</v>
    <v>22</v>
    <v>45.645000000000003</v>
    <v>13794202672</v>
    <v>CAMPBELL SOUP COMPANY</v>
    <v>CAMPBELL SOUP COMPANY</v>
    <v>45.954999999999998</v>
    <v>17.581700000000001</v>
    <v>45.89</v>
    <v>46.274999999999999</v>
    <v>298091900</v>
    <v>CPB</v>
    <v>CAMPBELL SOUP COMPANY (XNYS:CPB)</v>
    <v>1248362</v>
    <v>2409357</v>
    <v>1922</v>
  </rv>
  <rv s="2">
    <v>23</v>
  </rv>
  <rv s="0">
    <v>https://www.bing.com/financeapi/forcetrigger?t=a1t227&amp;q=XNYS%3aFLO&amp;form=skydnc</v>
    <v>Learn more on Bing</v>
  </rv>
  <rv s="1">
    <v>en-US</v>
    <v>a1t227</v>
    <v>268435456</v>
    <v>1</v>
    <v>Powered by Refinitiv</v>
    <v>0</v>
    <v>FLOWERS FOODS, INC. (XNYS:FLO)</v>
    <v>2</v>
    <v>3</v>
    <v>Finance</v>
    <v>4</v>
    <v>30.16</v>
    <v>23.87</v>
    <v>0.40429999999999999</v>
    <v>0.125</v>
    <v>5.11E-3</v>
    <v>USD</v>
    <v>Flowers Foods, Inc. is a producer of packaged bakery foods in the United States (US). The Company operates bakeries across the country that produces a range of bakery products. Its principal products include bread, buns, rolls, snack cakes, and tortillas and are sold under a range of brand names, including Nature’s Own, Dave’s Killer Bread, Wonder, Canyon Bakehouse, Tastykake, and Mrs. Freshley’s. The Company sells packaged bakery products to wholesale distributors for ultimate sale to a range of food outlets. It sells packaged snack cakes primarily to customers, distributing the product nationwide through multiple channels of distribution, including mass merchandisers, supermarkets, vending outlets, and convenience stores. The Company’s brands and products are sold through various channels throughout the US. These channels include supermarkets, drugstores, mass merchandisers, discount stores, club stores, convenience stores, thrift outlet stores, and foodservice, among others.</v>
    <v>9200</v>
    <v>New York Stock Exchange</v>
    <v>XNYS</v>
    <v>XNYS</v>
    <v>1919 Flowers Cir, THOMASVILLE, GA, 31757 US</v>
    <v>24.67</v>
    <v>Food &amp; Tobacco</v>
    <v>Stock</v>
    <v>45127.68675885391</v>
    <v>25</v>
    <v>24.313800000000001</v>
    <v>5208246202</v>
    <v>FLOWERS FOODS, INC.</v>
    <v>FLOWERS FOODS, INC.</v>
    <v>24.63</v>
    <v>24.429500000000001</v>
    <v>24.46</v>
    <v>24.585000000000001</v>
    <v>211846500</v>
    <v>FLO</v>
    <v>FLOWERS FOODS, INC. (XNYS:FLO)</v>
    <v>305417</v>
    <v>1625795</v>
    <v>2000</v>
  </rv>
  <rv s="2">
    <v>26</v>
  </rv>
  <rv s="0">
    <v>https://www.bing.com/financeapi/forcetrigger?t=a1tvzr&amp;q=XNYS%3aGIS&amp;form=skydnc</v>
    <v>Learn more on Bing</v>
  </rv>
  <rv s="1">
    <v>en-US</v>
    <v>a1tvzr</v>
    <v>268435456</v>
    <v>1</v>
    <v>Powered by Refinitiv</v>
    <v>0</v>
    <v>GENERAL MILLS, INC. (XNYS:GIS)</v>
    <v>2</v>
    <v>3</v>
    <v>Finance</v>
    <v>4</v>
    <v>90.89</v>
    <v>72.16</v>
    <v>0.2142</v>
    <v>0.93500000000000005</v>
    <v>1.2432E-2</v>
    <v>USD</v>
    <v>General Mills, Inc. is a manufacturer and marketer of branded consumer foods. The Company operates through four segments: North America Retail, International, Pet, and North America Foodservice. The North America Retail segment reflects business with a variety of grocery stores, mass merchandisers, membership stores, natural food chains, drug, dollar and discount chains, convenience stores, and e-commerce grocery providers. The International segment reflects retail and foodservice businesses outside of the United States and Canada. The Pet segment includes pet food products sold in the United States and Canada in national pet superstore chains, e-commerce retailers, grocery stores, regional pet store chains, mass merchandisers, and veterinary clinics and hospitals. The North America Foodservice segment offers products, such as ready-to-eat cereals, snacks, refrigerated yogurt, frozen meals, unbaked and fully baked frozen dough products, baking mixes, and bakery flour.</v>
    <v>34000</v>
    <v>New York Stock Exchange</v>
    <v>XNYS</v>
    <v>XNYS</v>
    <v>Number One General Mills Blvd, MINNEAPOLIS, MN, 55426 US</v>
    <v>76.209999999999994</v>
    <v>Food &amp; Tobacco</v>
    <v>Stock</v>
    <v>45127.686845312499</v>
    <v>28</v>
    <v>75.045000000000002</v>
    <v>44558736691</v>
    <v>GENERAL MILLS, INC.</v>
    <v>GENERAL MILLS, INC.</v>
    <v>75.334999999999994</v>
    <v>17.442299999999999</v>
    <v>75.209999999999994</v>
    <v>76.144999999999996</v>
    <v>585182700</v>
    <v>GIS</v>
    <v>GENERAL MILLS, INC. (XNYS:GIS)</v>
    <v>1198938</v>
    <v>4234512</v>
    <v>1928</v>
  </rv>
  <rv s="2">
    <v>29</v>
  </rv>
  <rv s="0">
    <v>https://www.bing.com/financeapi/forcetrigger?t=a1wljc&amp;q=XNYS%3aKO&amp;form=skydnc</v>
    <v>Learn more on Bing</v>
  </rv>
  <rv s="1">
    <v>en-US</v>
    <v>a1wljc</v>
    <v>268435456</v>
    <v>1</v>
    <v>Powered by Refinitiv</v>
    <v>0</v>
    <v>THE COCA-COLA COMPANY (XNYS:KO)</v>
    <v>2</v>
    <v>3</v>
    <v>Finance</v>
    <v>4</v>
    <v>65.47</v>
    <v>54.015000000000001</v>
    <v>0.53680000000000005</v>
    <v>0.61</v>
    <v>9.8960000000000003E-3</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water, sports, coffee and tea; juice, dairy and plant-based beverages; and emerging beverages. It owns and markets six nonalcoholic sparkling soft drink brands, such as Coca-Cola, Sprite, Fanta, Diet Coke /Coca-Cola Light, and Coca-Cola Zero Sugar. Its water, sports, coffee and tea brands include quarius, Ayataka, BODYARMOR, Ciel, Costa, dogadan, Dasani, FUZE TEA, Georgia, glaceau smartwater, glaceau vitaminwater, Gold Peak, Powerade and others. The Company’s juice, dairy and plant-based beverages brands include AdeS, Del Valle, fairlife, innocent, Minute Maid, Minute Maid Pulpy and Simply. The Company products are available to consumers in more than 200 countries.</v>
    <v>82500</v>
    <v>New York Stock Exchange</v>
    <v>XNYS</v>
    <v>XNYS</v>
    <v>1 Coca Cola Plz NW, ATLANTA, GA, 30313-2420 US</v>
    <v>62.26</v>
    <v>Beverages</v>
    <v>Stock</v>
    <v>45127.686861272654</v>
    <v>31</v>
    <v>61.67</v>
    <v>269204980500</v>
    <v>THE COCA-COLA COMPANY</v>
    <v>THE COCA-COLA COMPANY</v>
    <v>61.77</v>
    <v>27.1511</v>
    <v>61.64</v>
    <v>62.25</v>
    <v>4324578000</v>
    <v>KO</v>
    <v>THE COCA-COLA COMPANY (XNYS:KO)</v>
    <v>4079768</v>
    <v>14480215</v>
    <v>1919</v>
  </rv>
  <rv s="2">
    <v>32</v>
  </rv>
  <rv s="0">
    <v>https://www.bing.com/financeapi/forcetrigger?t=a22k9c&amp;q=XNAS%3aSBUX&amp;form=skydnc</v>
    <v>Learn more on Bing</v>
  </rv>
  <rv s="1">
    <v>en-US</v>
    <v>a22k9c</v>
    <v>268435456</v>
    <v>1</v>
    <v>Powered by Refinitiv</v>
    <v>0</v>
    <v>STARBUCKS CORPORATION (XNAS:SBUX)</v>
    <v>2</v>
    <v>3</v>
    <v>Finance</v>
    <v>4</v>
    <v>115.48</v>
    <v>80</v>
    <v>0.92789999999999995</v>
    <v>0.32929999999999998</v>
    <v>3.2340000000000003E-3</v>
    <v>USD</v>
    <v>Starbucks Corp is a roaster, marketer, and retailer of specialty coffee with operations in approximately 83 markets. It has over 35,000 Company-operated and licensed stores. It operates through three segments: North America, which includes the United States and Canada; International, which includes China, Japan, Asia Pacific, Europe, Middle East, Africa, Latin America and the Caribbean; and Channel Development. Its North America and International segments include both Company-operated and licensed stores. Channel Development segment includes roasted whole bean and ground coffees, Seattle's Best Coffee, Starbucks and Teavana-branded single-serve products, a variety of ready-to-drink beverages, such as Frappuccino and Starbucks Doubleshot, foodservice products and other branded products sold worldwide outside of its Company-operated and licensed stores. It also sells goods and services under various brands, including Teavana, Seattle's Best Coffee, Ethos, Starbucks Reserve and Princi.</v>
    <v>402000</v>
    <v>Nasdaq Stock Market</v>
    <v>XNAS</v>
    <v>XNAS</v>
    <v>P O Box 34067, SEATTLE, WA, 98124-1067 US</v>
    <v>102.48</v>
    <v>Hotels &amp; Entertainment Services</v>
    <v>Stock</v>
    <v>45127.686868645309</v>
    <v>34</v>
    <v>100.895</v>
    <v>117115421520</v>
    <v>STARBUCKS CORPORATION</v>
    <v>STARBUCKS CORPORATION</v>
    <v>101.78</v>
    <v>33.008299999999998</v>
    <v>101.83</v>
    <v>102.1593</v>
    <v>1146400000</v>
    <v>SBUX</v>
    <v>STARBUCKS CORPORATION (XNAS:SBUX)</v>
    <v>2367385</v>
    <v>6759973</v>
    <v>1985</v>
  </rv>
  <rv s="2">
    <v>35</v>
  </rv>
  <rv s="0">
    <v>https://www.bing.com/financeapi/forcetrigger?t=a1uv7w&amp;q=XNYS%3aHRL&amp;form=skydnc</v>
    <v>Learn more on Bing</v>
  </rv>
  <rv s="1">
    <v>en-US</v>
    <v>a1uv7w</v>
    <v>268435456</v>
    <v>1</v>
    <v>Powered by Refinitiv</v>
    <v>0</v>
    <v>HORMEL FOODS CORPORATION (XNYS:HRL)</v>
    <v>2</v>
    <v>3</v>
    <v>Finance</v>
    <v>4</v>
    <v>51.69</v>
    <v>37.774999999999999</v>
    <v>0.18440000000000001</v>
    <v>0.315</v>
    <v>7.9629999999999996E-3</v>
    <v>USD</v>
    <v>Hormel Foods Corporation is a global manufacturer and marketer of branded food products. The Company develops, processes, and distributes a range of food products in a variety of markets. The Company operates through three segments: Retail, Foodservice, and International. The Retail segment is primarily engaged in the processing, marketing, and sale of food products sold predominantly in the retail market. This segment also includes the Company’s MegaMex Foods, LLC joint venture. The Foodservice segment is primarily engaged in the processing, marketing, and sale of food and nutritional products for foodservice, convenience store, and commercial customers. The International segment processes, markets, and sells its products internationally. Its products include Hormel Black Label bacon, Columbus charcuterie, Hormel chili, Hormel pepperoni, Applegate breaded chicken, Herdez products, Hormel Square Table entrees, Cafe H sliced meats, Austin Blues sliced meats and Mary Kitchen hash.</v>
    <v>20000</v>
    <v>New York Stock Exchange</v>
    <v>XNYS</v>
    <v>XNYS</v>
    <v>1 Hormel Pl, AUSTIN, MN, 55912-3680 US</v>
    <v>39.875</v>
    <v>Food &amp; Tobacco</v>
    <v>Stock</v>
    <v>45127.686838853908</v>
    <v>37</v>
    <v>39.46</v>
    <v>21782444475</v>
    <v>HORMEL FOODS CORPORATION</v>
    <v>HORMEL FOODS CORPORATION</v>
    <v>39.619999999999997</v>
    <v>23.295400000000001</v>
    <v>39.56</v>
    <v>39.875</v>
    <v>546268200</v>
    <v>HRL</v>
    <v>HORMEL FOODS CORPORATION (XNYS:HRL)</v>
    <v>427268</v>
    <v>1927866</v>
    <v>1928</v>
  </rv>
  <rv s="2">
    <v>38</v>
  </rv>
  <rv s="0">
    <v>https://www.bing.com/financeapi/forcetrigger?t=a24km7&amp;q=XNYS%3aTSN&amp;form=skydnc</v>
    <v>Learn more on Bing</v>
  </rv>
  <rv s="1">
    <v>en-US</v>
    <v>a24km7</v>
    <v>268435456</v>
    <v>1</v>
    <v>Powered by Refinitiv</v>
    <v>0</v>
    <v>TYSON FOODS, INC. (XNYS:TSN)</v>
    <v>2</v>
    <v>3</v>
    <v>Finance</v>
    <v>4</v>
    <v>88.76</v>
    <v>47.11</v>
    <v>0.77239999999999998</v>
    <v>0.20499999999999999</v>
    <v>3.9220000000000001E-3</v>
    <v>USD</v>
    <v>Tyson Foods, Inc. is a protein-focused food company. The Company has a portfolio of products and brands like Tyson, Jimmy Dean, Hillshire Farm, Ball Park, Wright, Aidells, ibp and State Fair. Its segments include Beef, Pork, Chicken, and Prepared Foods. The Beef segment includes its operations related to processing live fed cattle and fabricating dressed beef carcasses into primal and sub-primal meat cuts and case-ready products. The Pork segment includes its operations related to processing live market hogs and fabricating pork carcasses into primal and sub-primal cuts and case-ready products. The Chicken segment includes its domestic operations related to raising and processing live chickens into, and purchasing raw materials for fresh, frozen, and value-added chicken products, as well as sales from specialty products. The Prepared Foods segment includes its operations related to manufacturing and marketing frozen and refrigerated food products and logistics operations.</v>
    <v>142000</v>
    <v>New York Stock Exchange</v>
    <v>XNYS</v>
    <v>XNYS</v>
    <v>2200 DON TYSON PARKWAY, SPRINGDALE, AR, 72762-6999 US</v>
    <v>52.62</v>
    <v>Food &amp; Tobacco</v>
    <v>Stock</v>
    <v>45127.686766029685</v>
    <v>40</v>
    <v>52.115000000000002</v>
    <v>18660671482</v>
    <v>TYSON FOODS, INC.</v>
    <v>TYSON FOODS, INC.</v>
    <v>52.62</v>
    <v>12.4223</v>
    <v>52.27</v>
    <v>52.475000000000001</v>
    <v>355610700</v>
    <v>TSN</v>
    <v>TYSON FOODS, INC. (XNYS:TSN)</v>
    <v>808223</v>
    <v>2895987</v>
    <v>1986</v>
  </rv>
  <rv s="2">
    <v>41</v>
  </rv>
  <rv s="0">
    <v>https://www.bing.com/financeapi/forcetrigger?t=axyhnm&amp;q=XNAS%3aPEP&amp;form=skydnc</v>
    <v>Learn more on Bing</v>
  </rv>
  <rv s="1">
    <v>en-US</v>
    <v>axyhnm</v>
    <v>268435456</v>
    <v>1</v>
    <v>Powered by Refinitiv</v>
    <v>0</v>
    <v>PEPSICO, INC. (XNAS:PEP)</v>
    <v>2</v>
    <v>3</v>
    <v>Finance</v>
    <v>4</v>
    <v>196.88</v>
    <v>160.97999999999999</v>
    <v>0.53610000000000002</v>
    <v>3.4</v>
    <v>1.8253999999999999E-2</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315000</v>
    <v>Nasdaq Stock Market</v>
    <v>XNAS</v>
    <v>XNAS</v>
    <v>700 ANDERSON HILL RD, PURCHASE, NY, 10577 US</v>
    <v>189.69</v>
    <v>Beverages</v>
    <v>Stock</v>
    <v>45127.686871967191</v>
    <v>43</v>
    <v>186.81</v>
    <v>261082352460</v>
    <v>PEPSICO, INC.</v>
    <v>PEPSICO, INC.</v>
    <v>187.5</v>
    <v>32.250700000000002</v>
    <v>186.26</v>
    <v>189.66</v>
    <v>1376581000</v>
    <v>PEP</v>
    <v>PEPSICO, INC. (XNAS:PEP)</v>
    <v>1821325</v>
    <v>5188473</v>
    <v>1986</v>
  </rv>
  <rv s="2">
    <v>44</v>
  </rv>
  <rv s="0">
    <v>http://zh.wikipedia.org/wiki/味可美</v>
    <v>Wikipedia</v>
  </rv>
  <rv s="3">
    <v>15</v>
    <v>46</v>
  </rv>
  <rv s="4">
    <v>9</v>
    <v>https://www.bing.com/th?id=AMMS_8d96836a886471f7120ce0135f3ca8bd&amp;qlt=95</v>
    <v>47</v>
    <v>0</v>
    <v>https://www.bing.com/images/search?form=xlimg&amp;q=mccormick+%26+company</v>
    <v>Image of MCCORMICK &amp; COMPANY, INCORPORATED</v>
  </rv>
  <rv s="0">
    <v>https://www.bing.com/financeapi/forcetrigger?t=a1xof2&amp;q=XNYS%3aMKC.V&amp;form=skydnc</v>
    <v>Learn more on Bing</v>
  </rv>
  <rv s="5">
    <v>en-US</v>
    <v>a1xof2</v>
    <v>268435456</v>
    <v>1</v>
    <v>Powered by Refinitiv</v>
    <v>5</v>
    <v>MCCORMICK &amp; COMPANY, INCORPORATED (XNYS:MKC.V)</v>
    <v>7</v>
    <v>8</v>
    <v>Finance</v>
    <v>10</v>
    <v>94.97</v>
    <v>68.010000000000005</v>
    <v>0.5716</v>
    <v>0.69510000000000005</v>
    <v>8.0540000000000004E-3</v>
    <v>USD</v>
    <v>McCormick &amp; Company, Incorporated is engaged in manufacturing, marketing and distributing spices, seasoning mixes, condiments and other flavorful products to the entire food industry retailers, food manufacturers and foodservice businesses. The Company operates through two business segments: Consumer and Flavor Solutions. In the Consumer segment, it sells its products under the McCormick brand and a variety of brands around the world, including French’s, Frank’s RedHot, Lawry’s Cholula Hot Sauce and Club House, as well as brands, such as Gourmet Garden, OLD BAY, Zatarain’s, Stubb's, Thai Kitchen, Simply Asia, Ducros, Schwartz, Kamis, DaQiao and La Drogheria. In the Flavor Solutions segment, the Company provides a range of products to multinational food manufacturers and food service customers. Its sales, distribution and production facilities are located in North America, Europe and China, and additional facilities are based in Australia, Central America, Thailand and South Africa.</v>
    <v>14200</v>
    <v>New York Stock Exchange</v>
    <v>XNYS</v>
    <v>XNYS</v>
    <v>24 Schilling Road, HUNT VALLEY, MD, 21031 US</v>
    <v>89.999899999999997</v>
    <v>48</v>
    <v>Food &amp; Tobacco</v>
    <v>Stock</v>
    <v>45127.650210856249</v>
    <v>49</v>
    <v>86.92</v>
    <v>23096400000</v>
    <v>MCCORMICK &amp; COMPANY, INCORPORATED</v>
    <v>MCCORMICK &amp; COMPANY, INCORPORATED</v>
    <v>86.92</v>
    <v>50.858699999999999</v>
    <v>86.304900000000004</v>
    <v>87</v>
    <v>268326500</v>
    <v>MKC.V</v>
    <v>MCCORMICK &amp; COMPANY, INCORPORATED (XNYS:MKC.V)</v>
    <v>595</v>
    <v>1140</v>
    <v>1915</v>
  </rv>
  <rv s="2">
    <v>50</v>
  </rv>
  <rv s="0">
    <v>https://www.bing.com/financeapi/forcetrigger?t=a1p7zr&amp;q=XNYS%3aCAT&amp;form=skydnc</v>
    <v>Learn more on Bing</v>
  </rv>
  <rv s="1">
    <v>en-US</v>
    <v>a1p7zr</v>
    <v>268435456</v>
    <v>1</v>
    <v>Powered by Refinitiv</v>
    <v>0</v>
    <v>CATERPILLAR INC. (XNYS:CAT)</v>
    <v>2</v>
    <v>3</v>
    <v>Finance</v>
    <v>4</v>
    <v>266.04000000000002</v>
    <v>160.6</v>
    <v>1.1160000000000001</v>
    <v>-0.22</v>
    <v>-8.3730000000000002E-4</v>
    <v>USD</v>
    <v>Caterpillar Inc. is a manufacturer of construction and mining equipment,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and quarry and aggregates. Its Energy &amp; Transportation, which supports customers in oil and gas, power generation, marine, rail and industrial applications, including Caterpillar machines. Its All Other operating segment, which includes activities, such as product management and development, manufacturing of filters and fluids, undercarriage, ground-engaging tools, and others.</v>
    <v>109100</v>
    <v>New York Stock Exchange</v>
    <v>XNYS</v>
    <v>XNYS</v>
    <v>5205 N. O'connor Boulevard, Suite 100, IRVING, TX, 75039 US</v>
    <v>265.39999999999998</v>
    <v>Machinery, Equipment &amp; Components</v>
    <v>Stock</v>
    <v>45127.686852175779</v>
    <v>52</v>
    <v>262.17500000000001</v>
    <v>135296331920</v>
    <v>CATERPILLAR INC.</v>
    <v>CATERPILLAR INC.</v>
    <v>264.29000000000002</v>
    <v>19.4239</v>
    <v>262.75</v>
    <v>262.52999999999997</v>
    <v>515355700</v>
    <v>CAT</v>
    <v>CATERPILLAR INC. (XNYS:CAT)</v>
    <v>841400</v>
    <v>2754596</v>
    <v>1986</v>
  </rv>
  <rv s="2">
    <v>53</v>
  </rv>
  <rv s="0">
    <v>https://www.bing.com/financeapi/forcetrigger?t=a1qvjc&amp;q=XNYS%3aDE&amp;form=skydnc</v>
    <v>Learn more on Bing</v>
  </rv>
  <rv s="1">
    <v>en-US</v>
    <v>a1qvjc</v>
    <v>268435456</v>
    <v>1</v>
    <v>Powered by Refinitiv</v>
    <v>0</v>
    <v>DEERE &amp; COMPANY (XNYS:DE)</v>
    <v>2</v>
    <v>3</v>
    <v>Finance</v>
    <v>4</v>
    <v>448.3999</v>
    <v>308.60500000000002</v>
    <v>1.0690999999999999</v>
    <v>2.74</v>
    <v>6.2819999999999994E-3</v>
    <v>USD</v>
    <v>Deere &amp; Company is engaged in the delivery of agricultural, construction, and forestry equipment. The Company's Production &amp; precision agriculture segment develops and delivers global equipment and technology solutions to growers of large grains, small grains, cotton, and sugarcane. The Small agriculture &amp; turf segment develops and delivers global equipment and technology solutions to dairy and livestock producers, high-value crop producers, and turf and utility customers. The Construction and Forestry segment develops and delivers a range of machines and technology solutions organized along the earthmoving, forestry, and roadbuilding production systems. The Financial Services segment finances sales and leases by John Deere dealers of new and used production and precision agriculture equipment, small agriculture and turf equipment and construction and forestry equipment. Its technology-enabled products include John Deere Autonomous 8R Tractor, See &amp; Spray and E-Power Backhoe.</v>
    <v>82200</v>
    <v>New York Stock Exchange</v>
    <v>XNYS</v>
    <v>XNYS</v>
    <v>One John Deere Place, MOLINE, IL, 61265-8098 US</v>
    <v>440.005</v>
    <v>Machinery, Equipment &amp; Components</v>
    <v>Stock</v>
    <v>45127.686826515623</v>
    <v>55</v>
    <v>435.13</v>
    <v>128684944611</v>
    <v>DEERE &amp; COMPANY</v>
    <v>DEERE &amp; COMPANY</v>
    <v>438.74</v>
    <v>14.64</v>
    <v>436.17</v>
    <v>438.91</v>
    <v>293192100</v>
    <v>DE</v>
    <v>DEERE &amp; COMPANY (XNYS:DE)</v>
    <v>535244</v>
    <v>1504808</v>
    <v>1958</v>
  </rv>
  <rv s="2">
    <v>56</v>
  </rv>
  <rv s="0">
    <v>https://www.bing.com/financeapi/forcetrigger?t=a1pvu2&amp;q=XNYS%3aCLX&amp;form=skydnc</v>
    <v>Learn more on Bing</v>
  </rv>
  <rv s="1">
    <v>en-US</v>
    <v>a1pvu2</v>
    <v>268435456</v>
    <v>1</v>
    <v>Powered by Refinitiv</v>
    <v>0</v>
    <v>THE CLOROX COMPANY (XNYS:CLX)</v>
    <v>2</v>
    <v>3</v>
    <v>Finance</v>
    <v>4</v>
    <v>178.20500000000001</v>
    <v>124.58</v>
    <v>0.27710000000000001</v>
    <v>-0.94</v>
    <v>-6.0750000000000005E-3</v>
    <v>USD</v>
    <v>The Clorox Company is a multinational manufacturer and marketer of consumer and professional products. The Company operates through four segments: Health and Wellness, Household, Lifestyle and International. The Health and Wellness segments consist of cleaning products, professional products and vitamins, minerals and supplements mainly marketed and sold in the United States. The Household segment consists of bags and wraps, grilling products and cat litter marketed and sold in the United States. The Lifestyle segment consists of food, natural personal care products and water-filtration products marketed and sold in the United States. The International segment consists of products sold outside the United States. The Company's products are sold primarily through mass retailers; grocery outlets; warehouse clubs; dollar stores; home hardware centers; drug, pet and military stores; third-party and owned e-commerce channels, and distributors.</v>
    <v>9000</v>
    <v>New York Stock Exchange</v>
    <v>XNYS</v>
    <v>XNYS</v>
    <v>1221 Broadway, The Clorox Company, OAKLAND, CA, 94612-1888 US</v>
    <v>154.19999999999999</v>
    <v>Personal &amp; Household Products &amp; Services</v>
    <v>Stock</v>
    <v>45127.686660971878</v>
    <v>58</v>
    <v>149.80000000000001</v>
    <v>19013294300</v>
    <v>THE CLOROX COMPANY</v>
    <v>THE CLOROX COMPANY</v>
    <v>151.94999999999999</v>
    <v>260.5752</v>
    <v>154.74</v>
    <v>153.80000000000001</v>
    <v>123623500</v>
    <v>CLX</v>
    <v>THE CLOROX COMPANY (XNYS:CLX)</v>
    <v>558768</v>
    <v>1033942</v>
    <v>1986</v>
  </rv>
  <rv s="2">
    <v>59</v>
  </rv>
  <rv s="0">
    <v>https://www.bing.com/financeapi/forcetrigger?t=a1zsjc&amp;q=XNYS%3aPG&amp;form=skydnc</v>
    <v>Learn more on Bing</v>
  </rv>
  <rv s="1">
    <v>en-US</v>
    <v>a1zsjc</v>
    <v>268435456</v>
    <v>1</v>
    <v>Powered by Refinitiv</v>
    <v>0</v>
    <v>THE PROCTER &amp; GAMBLE COMPANY (XNYS:PG)</v>
    <v>2</v>
    <v>3</v>
    <v>Finance</v>
    <v>4</v>
    <v>158.11000000000001</v>
    <v>122.18</v>
    <v>0.40539999999999998</v>
    <v>1.2206999999999999</v>
    <v>8.1729999999999997E-3</v>
    <v>USD</v>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through approximately 180 countries and territories primarily through mass merchandisers, grocery stores, membership club stores, drug stores, department stores, distributors, wholesalers, baby stores, specialty beauty stores, e-commerce, high-frequency stores, pharmacies, electronics stores and professional channels. It offers products under the brands, such as Head &amp; Shoulders, Herbal Essences, Pantene, Rejoice, Olay, Old Spice, Safeguard, Secret, SK-II, Braun, Gillette, Venus, Crest, Oral-B, Metamucil, Neurobion, Pepto-Bismol, Vicks, Ariel, Downy, Gain, Tide, Cascade, Dawn, Fairy, Febreze, Mr. Clean, Swiffer, Luvs, Pampers, Always, Always Discreet, Tampax, Bounty, Charmin and Puffs.</v>
    <v>106000</v>
    <v>New York Stock Exchange</v>
    <v>XNYS</v>
    <v>XNYS</v>
    <v>One Procter &amp; Gamble Plaza, CINCINNATI, OH, 45202 US</v>
    <v>150.72</v>
    <v>Personal &amp; Household Products &amp; Services</v>
    <v>Stock</v>
    <v>45127.686886249998</v>
    <v>61</v>
    <v>148.14500000000001</v>
    <v>354228900000</v>
    <v>THE PROCTER &amp; GAMBLE COMPANY</v>
    <v>THE PROCTER &amp; GAMBLE COMPANY</v>
    <v>150.02000000000001</v>
    <v>26.012</v>
    <v>149.3493</v>
    <v>150.57</v>
    <v>2356969000</v>
    <v>PG</v>
    <v>THE PROCTER &amp; GAMBLE COMPANY (XNYS:PG)</v>
    <v>2183265</v>
    <v>6571226</v>
    <v>1905</v>
  </rv>
  <rv s="2">
    <v>62</v>
  </rv>
  <rv s="0">
    <v>https://www.bing.com/financeapi/forcetrigger?t=bpifbh&amp;q=XNYS%3aDOW&amp;form=skydnc</v>
    <v>Learn more on Bing</v>
  </rv>
  <rv s="1">
    <v>en-US</v>
    <v>bpifbh</v>
    <v>268435456</v>
    <v>1</v>
    <v>Powered by Refinitiv</v>
    <v>0</v>
    <v>Dow Inc. (XNYS:DOW)</v>
    <v>2</v>
    <v>3</v>
    <v>Finance</v>
    <v>4</v>
    <v>60.875</v>
    <v>42.91</v>
    <v>1.3335999999999999</v>
    <v>0.31</v>
    <v>5.8690000000000001E-3</v>
    <v>USD</v>
    <v>Dow Inc. serves as a holding company for The Dow Chemical Company and its subsidiaries. The Company conducts its operations through six global businesses, which are organized into segments, such as Packaging &amp; Specialty Plastics, Industrial Intermediates &amp; Infrastructure and Performance Materials &amp; Coatings. Packaging &amp; Specialty Plastics segment consists of two integrated global businesses: Hydrocarbons &amp; Energy and Packaging and Specialty Plastics. The segment employs polyolefin product portfolio. Industrial Intermediates &amp; Infrastructure segment consists of two customer-centric global businesses, such as Industrial Solutions and Polyurethanes &amp; Construction Chemicals that develop intermediate chemicals that are essential to manufacturing processes, as well as downstream, customized materials and formulations that use advanced development technologies. Performance Materials &amp; Coatings segment consists of two global businesses: Coatings &amp; Performance Monomers and Consumer Solutions.</v>
    <v>37800</v>
    <v>New York Stock Exchange</v>
    <v>XNYS</v>
    <v>XNYS</v>
    <v>2211 H H Dow Way, MIDLAND, MI, 48642-4815 US</v>
    <v>53.34</v>
    <v>Chemicals</v>
    <v>Stock</v>
    <v>45127.686861238282</v>
    <v>64</v>
    <v>52.604999999999997</v>
    <v>37579635324</v>
    <v>Dow Inc.</v>
    <v>Dow Inc.</v>
    <v>53.31</v>
    <v>13.1988</v>
    <v>52.82</v>
    <v>53.13</v>
    <v>707314800</v>
    <v>DOW</v>
    <v>Dow Inc. (XNYS:DOW)</v>
    <v>2007141</v>
    <v>4243216</v>
    <v>2018</v>
  </rv>
  <rv s="2">
    <v>65</v>
  </rv>
  <rv s="0">
    <v>https://www.bing.com/financeapi/forcetrigger?t=a1rxu2&amp;q=XNYS%3aEMN&amp;form=skydnc</v>
    <v>Learn more on Bing</v>
  </rv>
  <rv s="1">
    <v>en-US</v>
    <v>a1rxu2</v>
    <v>268435456</v>
    <v>1</v>
    <v>Powered by Refinitiv</v>
    <v>0</v>
    <v>EASTMAN CHEMICAL COMPANY (XNYS:EMN)</v>
    <v>2</v>
    <v>3</v>
    <v>Finance</v>
    <v>4</v>
    <v>102.18</v>
    <v>69.91</v>
    <v>1.52</v>
    <v>-0.57999999999999996</v>
    <v>-6.5649999999999997E-3</v>
    <v>USD</v>
    <v>Eastman Chemical Company (Eastman) is a global specialty materials company that produces a range of products. Eastman's segments include Advanced Materials (AM), Additives &amp; Functional Products (AFP), Chemical Intermediates (CI), and Fibers. The AM segment produces and markets polymers, films, and plastics with differentiated performance properties for value-added end-uses in transportation; durables and electronics; building and construction; medical and pharma; and consumables markets. The AFP segment manufactures materials for products in the transportation; personal care and wellness; food, feed, and agriculture; building and construction; water treatment and energy; consumables; and durables and electronics markets. The CI segment sells and markets industrial chemicals and processing, building and construction, health and wellness, and agrochemicals. The Fibers segment manufactures and sells acetate tow and triacetin plasticizers for use in filtration media.</v>
    <v>14500</v>
    <v>New York Stock Exchange</v>
    <v>XNYS</v>
    <v>XNYS</v>
    <v>200 South Wilcox Drive, Po Box 511, KINGSPORT, TN, 37660 US</v>
    <v>88.66</v>
    <v>Chemicals</v>
    <v>Stock</v>
    <v>45127.686758113283</v>
    <v>67</v>
    <v>87.355000000000004</v>
    <v>10457953486</v>
    <v>EASTMAN CHEMICAL COMPANY</v>
    <v>EASTMAN CHEMICAL COMPANY</v>
    <v>88.51</v>
    <v>15.736700000000001</v>
    <v>88.35</v>
    <v>87.77</v>
    <v>119151800</v>
    <v>EMN</v>
    <v>EASTMAN CHEMICAL COMPANY (XNYS:EMN)</v>
    <v>180085</v>
    <v>860435</v>
    <v>1993</v>
  </rv>
  <rv s="2">
    <v>68</v>
  </rv>
  <rv s="0">
    <v>https://www.bing.com/financeapi/forcetrigger?t=a1x8c7&amp;q=XNYS%3aLYB&amp;form=skydnc</v>
    <v>Learn more on Bing</v>
  </rv>
  <rv s="1">
    <v>en-US</v>
    <v>a1x8c7</v>
    <v>268435456</v>
    <v>1</v>
    <v>Powered by Refinitiv</v>
    <v>0</v>
    <v>LyondellBasell Industries NV (XNYS:LYB)</v>
    <v>2</v>
    <v>3</v>
    <v>Finance</v>
    <v>4</v>
    <v>101.3</v>
    <v>71.459999999999994</v>
    <v>1.2035</v>
    <v>0.05</v>
    <v>5.4790000000000004E-4</v>
    <v>USD</v>
    <v>LyondellBasell Industries N.V. is a chemical company. Its segments include Olefins and Polyolefins-Americas (O&amp;P-Americas), Olefins and Polyolefins-Europe, Asia, International (O&amp;P-EAI), Intermediates and Derivatives (I&amp;D), Advanced Polymer Solutions (APS), Refining, and Technology. O&amp;P-Americas and O&amp;P-EAI segment produce and markets olefins and co-products, polyethylene and polypropylene. I&amp;D segment produces and markets propylene oxide and its derivatives; oxyfuels and related products, and intermediate chemicals, such as styrene monomer, ethylene oxide and ethylene glycol. APS segment produces and markets compounding and solutions, such as polypropylene compounds, engineered plastics, masterbatches, engineered composites, colors and powders, and advanced polymers, which include Cat alloy and polybutene-1. Refining segment refines heavy, high-sulfur crude oil and other crude oils of various types. Technology segment develops and licenses chemical and polyolefin process technologies.</v>
    <v>19300</v>
    <v>New York Stock Exchange</v>
    <v>XNYS</v>
    <v>XNYS</v>
    <v>4th Floor, One Vine Street, LONDON, UNITED KINGDOM-NA, W1J0AH GB</v>
    <v>92.38</v>
    <v>Chemicals</v>
    <v>Stock</v>
    <v>45127.686861318747</v>
    <v>70</v>
    <v>90.8</v>
    <v>29697525330</v>
    <v>LyondellBasell Industries NV</v>
    <v>LyondellBasell Industries NV</v>
    <v>92.045000000000002</v>
    <v>9.782</v>
    <v>91.25</v>
    <v>91.3</v>
    <v>325274100</v>
    <v>LYB</v>
    <v>LyondellBasell Industries NV (XNYS:LYB)</v>
    <v>837015</v>
    <v>1741130</v>
    <v>2009</v>
  </rv>
  <rv s="2">
    <v>71</v>
  </rv>
  <rv s="0">
    <v>https://www.bing.com/financeapi/forcetrigger?t=a1nl77&amp;q=XNYS%3aAPD&amp;form=skydnc</v>
    <v>Learn more on Bing</v>
  </rv>
  <rv s="1">
    <v>en-US</v>
    <v>a1nl77</v>
    <v>268435456</v>
    <v>1</v>
    <v>Powered by Refinitiv</v>
    <v>0</v>
    <v>AIR PRODUCTS AND CHEMICALS, INC. (XNYS:APD)</v>
    <v>2</v>
    <v>3</v>
    <v>Finance</v>
    <v>4</v>
    <v>328.56</v>
    <v>224.75489999999999</v>
    <v>0.87050000000000005</v>
    <v>2.93</v>
    <v>9.8129999999999988E-3</v>
    <v>USD</v>
    <v>Air Products and Chemicals, Inc. is an industrial gases company. The Company provides essential industrial gases, related equipment, and applications to customers in various industries, including refining, chemical, metals, electronics, manufacturing, and food and beverage. Its segments include Americas, Asia, Europe, and Middle East and India. The Company also designs and manufactures equipment for air separation, hydrocarbon recovery and purification, natural gas liquefaction, and liquid helium and liquid hydrogen transport and storage. The Company distributes gases through its on-site or merchant supply mode. Its applications include aeration for wastewater, annealing for aluminum coils, annealing, atmosphere control, atomic absorption spectroscopy, bottling and canning, brazing, bubbling for glass, carbonylation, and catalyst regeneration. The Company’s industries include aerospace, automotive, beverages, chemicals, food, medical, oil refining, power, and rubber and plastics.</v>
    <v>19710</v>
    <v>New York Stock Exchange</v>
    <v>XNYS</v>
    <v>XNYS</v>
    <v>1940 Air Products Blvd., ALLENTOWN, PA, 18106-5500 US</v>
    <v>301.8537</v>
    <v>Chemicals</v>
    <v>Stock</v>
    <v>45127.686796087502</v>
    <v>73</v>
    <v>298.07</v>
    <v>66974436503</v>
    <v>AIR PRODUCTS AND CHEMICALS, INC.</v>
    <v>AIR PRODUCTS AND CHEMICALS, INC.</v>
    <v>300.5</v>
    <v>30.7014</v>
    <v>298.58999999999997</v>
    <v>301.52</v>
    <v>222122700</v>
    <v>APD</v>
    <v>AIR PRODUCTS AND CHEMICALS, INC. (XNYS:APD)</v>
    <v>262247</v>
    <v>798598</v>
    <v>1961</v>
  </rv>
  <rv s="2">
    <v>74</v>
  </rv>
  <rv s="0">
    <v>https://www.bing.com/financeapi/forcetrigger?t=a1nkm7&amp;q=XNYS%3aAOS&amp;form=skydnc</v>
    <v>Learn more on Bing</v>
  </rv>
  <rv s="1">
    <v>en-US</v>
    <v>a1nkm7</v>
    <v>268435456</v>
    <v>1</v>
    <v>Powered by Refinitiv</v>
    <v>0</v>
    <v>A. O. SMITH CORPORATION (XNYS:AOS)</v>
    <v>2</v>
    <v>3</v>
    <v>Finance</v>
    <v>4</v>
    <v>76.944999999999993</v>
    <v>46.58</v>
    <v>1.2904</v>
    <v>-0.1</v>
    <v>-1.305E-3</v>
    <v>USD</v>
    <v>A. O. Smith Corporation is a provider of water heating and water treatment solutions. The Company operates through two segments: North America and Rest of World. The Rest of World segment is comprised of China, Europe, and India. Both segments manufacture and market a range of residential and commercial gas and electric water heaters, boilers, tanks, and water treatment products. Both segments primarily manufacture and market in their respective regions of the world. The North America segment also manufactures expansion tanks, commercial solar water heating systems, swimming pool and spa heaters, related products and parts. Its Lochinvar brand is a residential and commercial boiler brands in the United States. It sells its Aquasana branded products directly to consumers through e-commerce as well as online retailers. The Company’s water softener branded products and problem well water solutions include Hague, Water-Right, and Master Water, which are sold through water quality dealers.</v>
    <v>12000</v>
    <v>New York Stock Exchange</v>
    <v>XNYS</v>
    <v>XNYS</v>
    <v>11270 W Park Pl, MILWAUKEE, WI, 53224-3623 US</v>
    <v>76.944999999999993</v>
    <v>Machinery, Equipment &amp; Components</v>
    <v>Stock</v>
    <v>45127.68685247656</v>
    <v>76</v>
    <v>76.077100000000002</v>
    <v>11514792410</v>
    <v>A. O. SMITH CORPORATION</v>
    <v>A. O. SMITH CORPORATION</v>
    <v>76.72</v>
    <v>48.970599999999997</v>
    <v>76.64</v>
    <v>76.540000000000006</v>
    <v>150441500</v>
    <v>AOS</v>
    <v>A. O. SMITH CORPORATION (XNYS:AOS)</v>
    <v>205184</v>
    <v>890547</v>
    <v>1986</v>
  </rv>
  <rv s="2">
    <v>77</v>
  </rv>
  <rv s="0">
    <v>https://www.bing.com/financeapi/forcetrigger?t=a1sqr7&amp;q=XNYS%3aFDX&amp;form=skydnc</v>
    <v>Learn more on Bing</v>
  </rv>
  <rv s="1">
    <v>en-US</v>
    <v>a1sqr7</v>
    <v>268435456</v>
    <v>1</v>
    <v>Powered by Refinitiv</v>
    <v>0</v>
    <v>FEDEX CORPORATION (XNYS:FDX)</v>
    <v>2</v>
    <v>3</v>
    <v>Finance</v>
    <v>4</v>
    <v>265.60000000000002</v>
    <v>141.91929999999999</v>
    <v>1.3540000000000001</v>
    <v>2.9049999999999998</v>
    <v>1.1162E-2</v>
    <v>USD</v>
    <v>FedEx Corporation provides a portfolio of transportation, e-commerce and business services through companies competing collectively and operating independently, under the FedEx brand. The Company's segments include FedEx Express, FedEx Ground, FedEx Freight and FedEx Services. The FedEx Express segment offers a range of United States domestic and international shipping services for delivery of packages and freight. The FedEx Ground segment provides small-package ground delivery services, which includes day-certain service to any business address in the United States and Canada, as well as residential delivery services through its FedEx Home Delivery service. The FedEx Freight segment offers less-than-truckload (LTL) freight services. The FedEx Services segment provides sales, marketing, information technology, communications, customer service, technical support, billing and collection services, and certain back-office functions that support the Company's operating segments.</v>
    <v>328000</v>
    <v>New York Stock Exchange</v>
    <v>XNYS</v>
    <v>XNYS</v>
    <v>942 South Shady Grove Road, MEMPHIS, TN, 38120-4117 US</v>
    <v>264.51</v>
    <v>Freight &amp; Logistics Services</v>
    <v>Stock</v>
    <v>45127.686867152341</v>
    <v>79</v>
    <v>259</v>
    <v>66103679488</v>
    <v>FEDEX CORPORATION</v>
    <v>FEDEX CORPORATION</v>
    <v>259.36</v>
    <v>16.764299999999999</v>
    <v>260.26</v>
    <v>263.16500000000002</v>
    <v>251187200</v>
    <v>FDX</v>
    <v>FEDEX CORPORATION (XNYS:FDX)</v>
    <v>972783</v>
    <v>2668135</v>
    <v>1997</v>
  </rv>
  <rv s="2">
    <v>80</v>
  </rv>
  <rv s="0">
    <v>https://www.bing.com/financeapi/forcetrigger?t=a24ynm&amp;q=XNYS%3aUPS&amp;form=skydnc</v>
    <v>Learn more on Bing</v>
  </rv>
  <rv s="1">
    <v>en-US</v>
    <v>a24ynm</v>
    <v>268435456</v>
    <v>1</v>
    <v>Powered by Refinitiv</v>
    <v>0</v>
    <v>UNITED PARCEL SERVICE, INC. (XNYS:UPS)</v>
    <v>2</v>
    <v>3</v>
    <v>Finance</v>
    <v>4</v>
    <v>209.39</v>
    <v>154.87180000000001</v>
    <v>1.075</v>
    <v>1.665</v>
    <v>8.9510000000000006E-3</v>
    <v>USD</v>
    <v>United Parcel Service, Inc. is a package delivery company and a provider of global supply chain management solutions. Its segments include U.S. Domestic Package and International Package. Its U.S. Domestic Package and International Package are together referred to as its global small package operations. Its global small package operations provide delivery services for express letters, documents, packages and palletized freight via air and ground services. The U.S. Domestic Package segment offers small package delivery services in the United States and offers a spectrum of United States domestic guaranteed air and ground package transportation services. The International Package segment consists of its small package operations in Europe, Asia Pacific, Canada, Latin America and Indian sub-continent, Middle East and Africa (ISMEA). Its other businesses include Supply Chain Solutions, which consists of its forwarding, truckload brokerage, logistics and distribution, and other businesses.</v>
    <v>536000</v>
    <v>New York Stock Exchange</v>
    <v>XNYS</v>
    <v>XNYS</v>
    <v>55 Glenlake Parkway Ne, ATLANTA, GA, 30328 US</v>
    <v>188.20500000000001</v>
    <v>Freight &amp; Logistics Services</v>
    <v>Stock</v>
    <v>45127.686857267967</v>
    <v>82</v>
    <v>185.6</v>
    <v>161200093984</v>
    <v>UNITED PARCEL SERVICE, INC.</v>
    <v>UNITED PARCEL SERVICE, INC.</v>
    <v>186.5</v>
    <v>15.035299999999999</v>
    <v>186.02</v>
    <v>187.685</v>
    <v>858886400</v>
    <v>UPS</v>
    <v>UNITED PARCEL SERVICE, INC. (XNYS:UPS)</v>
    <v>1108742</v>
    <v>3829811</v>
    <v>1999</v>
  </rv>
  <rv s="2">
    <v>83</v>
  </rv>
  <rv s="0">
    <v>https://www.bing.com/financeapi/forcetrigger?t=a1mptc&amp;q=XNYS%3aABC&amp;form=skydnc</v>
    <v>Learn more on Bing</v>
  </rv>
  <rv s="1">
    <v>en-US</v>
    <v>a1mptc</v>
    <v>268435456</v>
    <v>1</v>
    <v>Powered by Refinitiv</v>
    <v>0</v>
    <v>AMERISOURCEBERGEN CORPORATION (XNYS:ABC)</v>
    <v>2</v>
    <v>3</v>
    <v>Finance</v>
    <v>4</v>
    <v>193.83</v>
    <v>135.13999999999999</v>
    <v>0.56679999999999997</v>
    <v>0.84</v>
    <v>4.3759999999999997E-3</v>
    <v>USD</v>
    <v>AmerisourceBergen Corporation is a global pharmaceutical sourcing and distribution services company. The Company's U.S. Healthcare Solutions segment distributes an offering of brand-name, specialty brand-name and generic pharmaceuticals, over-the-counter healthcare products, home healthcare supplies and equipment, and related services to a wide variety of healthcare providers, including acute care hospitals and health systems, independent and chain retail pharmacies, mail order pharmacies, medical clinics, long-term care and alternate site pharmacies, and other customers. The International Healthcare Solutions segment consists of businesses that focus on international pharmaceutical wholesale and related service operations and global commercialization services. This segment consists of Alliance Healthcare, World Courier, Innomar, Profarma, and Profarma Specialty. The Company also focuses on specialty services and a global platform of pharma manufacturer services capabilities.</v>
    <v>39000</v>
    <v>New York Stock Exchange</v>
    <v>XNYS</v>
    <v>XNYS</v>
    <v>1 West First Avenue, CONSHOHOCKEN, PA, 19428 US</v>
    <v>193.19</v>
    <v>Healthcare Equipment &amp; Supplies</v>
    <v>Stock</v>
    <v>45127.686759467186</v>
    <v>85</v>
    <v>191.83500000000001</v>
    <v>38991567132</v>
    <v>AMERISOURCEBERGEN CORPORATION</v>
    <v>AMERISOURCEBERGEN CORPORATION</v>
    <v>193.19</v>
    <v>24.662299999999998</v>
    <v>191.94</v>
    <v>192.78</v>
    <v>202259400</v>
    <v>ABC</v>
    <v>AMERISOURCEBERGEN CORPORATION (XNYS:ABC)</v>
    <v>268187</v>
    <v>1279410</v>
    <v>2001</v>
  </rv>
  <rv s="2">
    <v>86</v>
  </rv>
  <rv s="0">
    <v>https://www.bing.com/financeapi/forcetrigger?t=a1p58m&amp;q=XNYS%3aCAH&amp;form=skydnc</v>
    <v>Learn more on Bing</v>
  </rv>
  <rv s="1">
    <v>en-US</v>
    <v>a1p58m</v>
    <v>268435456</v>
    <v>1</v>
    <v>Powered by Refinitiv</v>
    <v>0</v>
    <v>CARDINAL HEALTH, INC. (XNYS:CAH)</v>
    <v>2</v>
    <v>3</v>
    <v>Finance</v>
    <v>4</v>
    <v>95.1</v>
    <v>55.18</v>
    <v>0.79749999999999999</v>
    <v>0.78</v>
    <v>8.464000000000001E-3</v>
    <v>USD</v>
    <v>Cardinal Health, Inc. is a globally integrated healthcare services and products company. The Company is focused on providing customized solutions for hospitals, healthcare systems, pharmacies, ambulatory surgery centers, clinical laboratories, physician offices and patients in the home. The Company also provides pharmaceuticals and medical products and solutions. The Company's segments include Pharmaceutical and Medical. The Pharmaceutical segment distributes branded and generic pharmaceutical, specialty pharmaceutical and over-the-counter healthcare and consumer products in the United States. The Medical segment manufactures, sources and distributes Cardinal Health branded medical, surgical and laboratory products, which are sold in the United States, Canada, Europe, Asia and other markets. The Company connects patients, providers, payers, pharmacists and manufacturers for integrated care coordination and patient management.</v>
    <v>46500</v>
    <v>New York Stock Exchange</v>
    <v>XNYS</v>
    <v>XNYS</v>
    <v>7000 Cardinal Pl, DUBLIN, OH, 43017 US</v>
    <v>93.21</v>
    <v>Pharmaceuticals</v>
    <v>Stock</v>
    <v>45127.686875207815</v>
    <v>88</v>
    <v>92.69</v>
    <v>23659996586</v>
    <v>CARDINAL HEALTH, INC.</v>
    <v>CARDINAL HEALTH, INC.</v>
    <v>92.9</v>
    <v>52.731000000000002</v>
    <v>92.15</v>
    <v>92.93</v>
    <v>254600200</v>
    <v>CAH</v>
    <v>CARDINAL HEALTH, INC. (XNYS:CAH)</v>
    <v>604553</v>
    <v>2426913</v>
    <v>1979</v>
  </rv>
  <rv s="2">
    <v>89</v>
  </rv>
  <rv s="0">
    <v>https://www.bing.com/financeapi/forcetrigger?t=a1xg3m&amp;q=XNYS%3aMDT&amp;form=skydnc</v>
    <v>Learn more on Bing</v>
  </rv>
  <rv s="1">
    <v>en-US</v>
    <v>a1xg3m</v>
    <v>268435456</v>
    <v>1</v>
    <v>Powered by Refinitiv</v>
    <v>0</v>
    <v>MEDTRONIC PUBLIC LIMITED COMPANY (XNYS:MDT)</v>
    <v>2</v>
    <v>3</v>
    <v>Finance</v>
    <v>4</v>
    <v>95.6</v>
    <v>75.765000000000001</v>
    <v>0.72030000000000005</v>
    <v>2.8450000000000002</v>
    <v>3.3035000000000002E-2</v>
    <v>USD</v>
    <v>Medtronic Public Limited Company is an Ireland-based company, which provides healthcare technology solutions. The Company’s products category includes Advanced Surgical Technology; Cardiac Rhythm; Cardiovascular; Digestive &amp; Gastrointestinal; Ear, Nose &amp; Throat; General Surgery; Gynecological; Neurological; Oral &amp; Maxillofacial; Patient Monitoring; Renal Care; Respiratory; Spinal &amp; Orthopedic; Surgical Navigation &amp; Imaging; Urological; Product Manuals; Product Ordering &amp; Inquiries; and Product Performance &amp; Advisories. Its products include Cardiac Implantable Electronic Device (CIED) Stabilization, Aortic Stent Graft Products, CareLink Personal Therapy Management Software, CareLink Pro Therapy Management Software. Its services and solutions include Ambulatory Surgery Center Resources, Care Management Services, Digital Connectivity Information Technology (IT) Support, Equipment Services and Support, Innovation Lab, Medtronic Healthcare Consulting, and Office-Based Sinus Surgery.</v>
    <v>95000</v>
    <v>New York Stock Exchange</v>
    <v>XNYS</v>
    <v>XNYS</v>
    <v>20 On Hatch, Hatch Street Lower, DUBLIN, DUBLIN IE</v>
    <v>89</v>
    <v>Healthcare Equipment &amp; Supplies</v>
    <v>Stock</v>
    <v>45127.686847846875</v>
    <v>91</v>
    <v>86.77</v>
    <v>118359480825</v>
    <v>MEDTRONIC PUBLIC LIMITED COMPANY</v>
    <v>MEDTRONIC PUBLIC LIMITED COMPANY</v>
    <v>86.77</v>
    <v>30.523900000000001</v>
    <v>86.12</v>
    <v>88.965000000000003</v>
    <v>1330405000</v>
    <v>MDT</v>
    <v>MEDTRONIC PUBLIC LIMITED COMPANY (XNYS:MDT)</v>
    <v>2849396</v>
    <v>5005626</v>
    <v>2014</v>
  </rv>
  <rv s="2">
    <v>92</v>
  </rv>
  <rv s="0">
    <v>https://www.bing.com/financeapi/forcetrigger?t=a1mpqh&amp;q=XNYS%3aABBV&amp;form=skydnc</v>
    <v>Learn more on Bing</v>
  </rv>
  <rv s="1">
    <v>en-US</v>
    <v>a1mpqh</v>
    <v>268435456</v>
    <v>1</v>
    <v>Powered by Refinitiv</v>
    <v>0</v>
    <v>ABBVIE INC. (XNYS:ABBV)</v>
    <v>2</v>
    <v>3</v>
    <v>Finance</v>
    <v>4</v>
    <v>168.11</v>
    <v>130.96010000000001</v>
    <v>0.53659999999999997</v>
    <v>4.1950000000000003</v>
    <v>3.0469E-2</v>
    <v>USD</v>
    <v>AbbVie Inc. (AbbVie) is a diversified research-based biopharmaceutical company. The Company is engaged in the research and development, manufacturing, commercialization and sale of medicines and therapies. It offers products in various therapeutic categories, including immunology products, which include Humira, Skyrizi and Rinvoq; oncology products, which include Imbruvica and Venclexta/Venclyxto; aesthetics products that include Botox Cosmetic, The Juvederm Collection of Fillers and others; neuroscience products, such as Botox Therapeutic, Vraylar, Duopa and Duodopa, and Ubrelvy; eye care products, which consists of Lumigan/Ganfort, Alphagan/Combigan and Restasis, and other key products, which include Mavyret/Maviret, Creon, Lupron, Linzess/Constella and Synthroid. Its products are sold to wholesalers, distributors, government agencies, health care facilities, specialty pharmacies, and independent retailers from the AbbVie-owned distribution centers and public warehouses.</v>
    <v>50000</v>
    <v>New York Stock Exchange</v>
    <v>XNYS</v>
    <v>XNYS</v>
    <v>1 N Waukegan Rd, NORTH CHICAGO, IL, 60064 US</v>
    <v>142.13</v>
    <v>Pharmaceuticals</v>
    <v>Stock</v>
    <v>45127.686875798434</v>
    <v>94</v>
    <v>138.55000000000001</v>
    <v>250308643750</v>
    <v>ABBVIE INC.</v>
    <v>ABBVIE INC.</v>
    <v>138.80000000000001</v>
    <v>32.485300000000002</v>
    <v>137.68</v>
    <v>141.875</v>
    <v>1764290000</v>
    <v>ABBV</v>
    <v>ABBVIE INC. (XNYS:ABBV)</v>
    <v>2783935</v>
    <v>6062340</v>
    <v>2012</v>
  </rv>
  <rv s="2">
    <v>95</v>
  </rv>
  <rv s="0">
    <v>https://www.bing.com/financeapi/forcetrigger?t=a1zqnm&amp;q=XNYS%3aPFE&amp;form=skydnc</v>
    <v>Learn more on Bing</v>
  </rv>
  <rv s="1">
    <v>en-US</v>
    <v>a1zqnm</v>
    <v>268435456</v>
    <v>1</v>
    <v>Powered by Refinitiv</v>
    <v>0</v>
    <v>PFIZER INC. (XNYS:PFE)</v>
    <v>2</v>
    <v>3</v>
    <v>Finance</v>
    <v>4</v>
    <v>54.93</v>
    <v>35.35</v>
    <v>0.58540000000000003</v>
    <v>0.59</v>
    <v>1.6191000000000001E-2</v>
    <v>USD</v>
    <v>Pfizer Inc. is a research-based biopharmaceutical company. The Company is engaged in the discovery, development, manufacture, marketing, sale and distribution of biopharmaceutical products around the world. The Company operates through two segments: Biopharma and PC1. Biopharma is engaged in the science-based biopharmaceutical business. PC1 is its global contract development and manufacturing organization and supplier of specialty active pharmaceutical ingredients. The Company’s primary care products include Eliquis, Nurtec ODT/Vydura and the Premarin family; the Prevnar family, Nimenrix, FSME/IMMUN-TicoVac and Trumenba; Comirnaty, and Paxlovid. Its specialty care products include Xeljanz, Enbrel (outside the United States and Canada), Inflectra, Eucrisa/Staquis and Cibinqo; the Vyndaqel family, Oxbryta, BeneFIX and Genotropin, and Sulperazon, Medrol, Zavicefta, Zithromax, Vfend and Panzyga. Its oncology products include Ibrance, Xtandi, Inlyta, Retacrit, Lorbrena and Braftovi.</v>
    <v>83000</v>
    <v>New York Stock Exchange</v>
    <v>XNYS</v>
    <v>XNYS</v>
    <v>66 HUDSON BOULEVARD EAST, NEW YORK, NY, 10001-2192 US</v>
    <v>37.07</v>
    <v>Pharmaceuticals</v>
    <v>Stock</v>
    <v>45127.686860508591</v>
    <v>97</v>
    <v>36.36</v>
    <v>209045718210</v>
    <v>PFIZER INC.</v>
    <v>PFIZER INC.</v>
    <v>36.43</v>
    <v>7.1817000000000002</v>
    <v>36.44</v>
    <v>37.03</v>
    <v>5645307000</v>
    <v>PFE</v>
    <v>PFIZER INC. (XNYS:PFE)</v>
    <v>10191466</v>
    <v>25373941</v>
    <v>1942</v>
  </rv>
  <rv s="2">
    <v>98</v>
  </rv>
  <rv s="0">
    <v>https://www.bing.com/financeapi/forcetrigger?t=a26hyc&amp;q=XNYS%3aZTS&amp;form=skydnc</v>
    <v>Learn more on Bing</v>
  </rv>
  <rv s="1">
    <v>en-US</v>
    <v>a26hyc</v>
    <v>268435456</v>
    <v>1</v>
    <v>Powered by Refinitiv</v>
    <v>0</v>
    <v>ZOETIS INC. (XNYS:ZTS)</v>
    <v>2</v>
    <v>3</v>
    <v>Finance</v>
    <v>4</v>
    <v>187.81989999999999</v>
    <v>124.14830000000001</v>
    <v>0.76849999999999996</v>
    <v>0.56999999999999995</v>
    <v>3.3430000000000001E-3</v>
    <v>USD</v>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The Company operates through two segments: the United States and International. Within each of these operating segments, it offers a product portfolio for both companion animal and livestock customers. The Company market its products in approximately 45 countries across North America, Europe, Africa, Asia, Australia and South America. The Company’s products are sold in more than 100 countries.</v>
    <v>13800</v>
    <v>New York Stock Exchange</v>
    <v>XNYS</v>
    <v>XNYS</v>
    <v>10 Sylvan Way, PARSIPPANY, NJ, 07054 US</v>
    <v>172.30500000000001</v>
    <v>Pharmaceuticals</v>
    <v>Stock</v>
    <v>45127.686791678127</v>
    <v>100</v>
    <v>170.01</v>
    <v>78970340000</v>
    <v>ZOETIS INC.</v>
    <v>ZOETIS INC.</v>
    <v>171.39</v>
    <v>38.510399999999997</v>
    <v>170.51499999999999</v>
    <v>171.08500000000001</v>
    <v>462112200</v>
    <v>ZTS</v>
    <v>ZOETIS INC. (XNYS:ZTS)</v>
    <v>1058969</v>
    <v>1735216</v>
    <v>2012</v>
  </rv>
  <rv s="2">
    <v>101</v>
  </rv>
  <rv s="0">
    <v>https://www.bing.com/financeapi/forcetrigger?t=a1w8ec&amp;q=XNYS%3aJNJ&amp;form=skydnc</v>
    <v>Learn more on Bing</v>
  </rv>
  <rv s="1">
    <v>en-US</v>
    <v>a1w8ec</v>
    <v>268435456</v>
    <v>1</v>
    <v>Powered by Refinitiv</v>
    <v>0</v>
    <v>JOHNSON &amp; JOHNSON (XNYS:JNJ)</v>
    <v>2</v>
    <v>3</v>
    <v>Finance</v>
    <v>4</v>
    <v>181.03899999999999</v>
    <v>150.11000000000001</v>
    <v>0.53559999999999997</v>
    <v>10.29</v>
    <v>6.4823000000000006E-2</v>
    <v>USD</v>
    <v>Johnson &amp; Johnson is a diversified healthcare products company. The Company is engaged in the research and development, manufacture and sale of a range of products in the healthcare field. It operates through three segments: Consumer Health, Pharmaceutical and MedTech. Its primary focus is products related to human health and well-being. The Consumer Health segment includes a range of products that is focused on personal healthcare used in the skin health/beauty, over-the-counter medicines, baby care, oral care, women’s health and wound care markets. The Pharmaceutical segment is focused on six therapeutic areas: Immunology, Infectious Diseases, Neuroscience, Oncology, Cardiovascular and Metabolism and Pulmonary Hypertension. The MedTech segment includes a range of products used in the interventional solutions, orthopaedics, surgery, and vision fields. Its geographic area includes the United States, Europe, Western Hemisphere (excluding the United States), and Africa, Asia and Pacific.</v>
    <v>152700</v>
    <v>New York Stock Exchange</v>
    <v>XNYS</v>
    <v>XNYS</v>
    <v>One Johnson &amp; Johnson Plaza, NEW BRUNSWICK, NJ, 08933 US</v>
    <v>169.13</v>
    <v>Pharmaceuticals</v>
    <v>Stock</v>
    <v>45127.686872510938</v>
    <v>103</v>
    <v>161.31</v>
    <v>439264008020</v>
    <v>JOHNSON &amp; JOHNSON</v>
    <v>JOHNSON &amp; JOHNSON</v>
    <v>161.94</v>
    <v>33.207900000000002</v>
    <v>158.74</v>
    <v>169.03</v>
    <v>2598734000</v>
    <v>JNJ</v>
    <v>JOHNSON &amp; JOHNSON (XNYS:JNJ)</v>
    <v>13164409</v>
    <v>6770601</v>
    <v>1887</v>
  </rv>
  <rv s="2">
    <v>104</v>
  </rv>
  <rv s="0">
    <v>https://www.bing.com/financeapi/forcetrigger?t=a1qlz2&amp;q=XNYS%3aCVX&amp;form=skydnc</v>
    <v>Learn more on Bing</v>
  </rv>
  <rv s="1">
    <v>en-US</v>
    <v>a1qlz2</v>
    <v>268435456</v>
    <v>1</v>
    <v>Powered by Refinitiv</v>
    <v>0</v>
    <v>CHEVRON CORPORATION (XNYS:CVX)</v>
    <v>2</v>
    <v>3</v>
    <v>Finance</v>
    <v>4</v>
    <v>189.68</v>
    <v>140.46</v>
    <v>1.1577999999999999</v>
    <v>1.71</v>
    <v>1.1054E-2</v>
    <v>USD</v>
    <v>Chevron Corporation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The Upstream segment consists primarily of exploring for, developing and producing and transporting crude oil and natural gas; processing, liquefaction, transportation and regasification associated with liquefied natural gas; transporting crude oil by international oil export pipelines; transporting, storage and marketing of natural gas, and a gas-to-liquids plant. The Downstream segment consists primarily of refining crude oil into petroleum products; marketing crude oil, refined products and lubricants; manufacturing and marketing renewable fuels; transporting crude oil and refined products, and manufacturing and marketing commodity petrochemicals.</v>
    <v>43846</v>
    <v>New York Stock Exchange</v>
    <v>XNYS</v>
    <v>XNYS</v>
    <v>6001 Bollinger Canyon Rd, SAN RAMON, CA, 94583 US</v>
    <v>157.19</v>
    <v>Oil &amp; Gas</v>
    <v>Stock</v>
    <v>45127.686846388278</v>
    <v>106</v>
    <v>155.71</v>
    <v>292382136400</v>
    <v>CHEVRON CORPORATION</v>
    <v>CHEVRON CORPORATION</v>
    <v>156.22</v>
    <v>8.3627000000000002</v>
    <v>154.69</v>
    <v>156.4</v>
    <v>1869451000</v>
    <v>CVX</v>
    <v>CHEVRON CORPORATION (XNYS:CVX)</v>
    <v>2571954</v>
    <v>7672515</v>
    <v>1926</v>
  </rv>
  <rv s="2">
    <v>107</v>
  </rv>
  <rv s="0">
    <v>https://www.bing.com/financeapi/forcetrigger?t=a269ec&amp;q=XNYS%3aXOM&amp;form=skydnc</v>
    <v>Learn more on Bing</v>
  </rv>
  <rv s="1">
    <v>en-US</v>
    <v>a269ec</v>
    <v>268435456</v>
    <v>1</v>
    <v>Powered by Refinitiv</v>
    <v>0</v>
    <v>EXXON MOBIL CORPORATION (XNYS:XOM)</v>
    <v>2</v>
    <v>3</v>
    <v>Finance</v>
    <v>4</v>
    <v>119.92</v>
    <v>83.89</v>
    <v>1.0741000000000001</v>
    <v>1.4</v>
    <v>1.3776999999999999E-2</v>
    <v>USD</v>
    <v>Exxon Mobil Corporation is engaged in the energy business. The Company's principal business involves the exploration for, and production of, crude oil and natural gas, and the manufacture, trade, transport and sale of crude oil, natural gas, petroleum products, petrochemicals and a range of specialty products. The Company's segments include Upstream, Energy Products, Chemical Products, and Specialty Products. The Upstream segment is organized and operates to explore for and produce crude oil and natural gas. Energy Products, Chemical Products, and Specialty Products segments are organized and operate to manufacture and sell petroleum products and petrochemicals. The Energy Products segment includes fuels, aromatics, catalysts and licensing. The Chemical Products segment includes Olefins, polyolefins and intermediates. The Specialty Products segment includes finished lubricants, base stocks and waxes, synthetics, and elastomers and resins.</v>
    <v>62000</v>
    <v>New York Stock Exchange</v>
    <v>XNYS</v>
    <v>XNYS</v>
    <v>22777 SPRINGWOODS VILLAGE PARKWAY, SPRING, TX, 77389-1425 US</v>
    <v>103.52</v>
    <v>Oil &amp; Gas</v>
    <v>Stock</v>
    <v>45127.686873414059</v>
    <v>109</v>
    <v>102.36</v>
    <v>416509860000</v>
    <v>EXXON MOBIL CORPORATION</v>
    <v>EXXON MOBIL CORPORATION</v>
    <v>102.66</v>
    <v>6.8781999999999996</v>
    <v>101.62</v>
    <v>103.02</v>
    <v>4043000000</v>
    <v>XOM</v>
    <v>EXXON MOBIL CORPORATION (XNYS:XOM)</v>
    <v>6247875</v>
    <v>17197366</v>
    <v>1882</v>
  </rv>
  <rv s="2">
    <v>110</v>
  </rv>
  <rv s="0">
    <v>https://www.bing.com/financeapi/forcetrigger?t=a1nfbh&amp;q=ARCX%3aAMLP&amp;form=skydnc</v>
    <v>Learn more on Bing</v>
  </rv>
  <rv s="6">
    <v>en-US</v>
    <v>a1nfbh</v>
    <v>268435456</v>
    <v>1</v>
    <v>Powered by Refinitiv</v>
    <v>11</v>
    <v>Alps Alerian MLP ETF (ARCX:AMLP)</v>
    <v>12</v>
    <v>13</v>
    <v>Finance</v>
    <v>14</v>
    <v>42.47</v>
    <v>34.690100000000001</v>
    <v>1.2103999999999999</v>
    <v>0.29039999999999999</v>
    <v>7.1540000000000006E-3</v>
    <v>USD</v>
    <v>NYSE Arca</v>
    <v>ARCX</v>
    <v>8.5000000000000006E-3</v>
    <v>40.880400000000002</v>
    <v>ETF</v>
    <v>45127.686586967189</v>
    <v>112</v>
    <v>40.729999999999997</v>
    <v>6402397741.0100002</v>
    <v>Alps Alerian MLP ETF</v>
    <v>40.799999999999997</v>
    <v>40.590000000000003</v>
    <v>40.880400000000002</v>
    <v>AMLP</v>
    <v>Alps Alerian MLP ETF (ARCX:AMLP)</v>
    <v>366456</v>
    <v>950656</v>
  </rv>
  <rv s="2">
    <v>113</v>
  </rv>
  <rv s="0">
    <v>https://www.bing.com/financeapi/forcetrigger?t=a1xqar&amp;q=ARCX%3aMLPX&amp;form=skydnc</v>
    <v>Learn more on Bing</v>
  </rv>
  <rv s="6">
    <v>en-US</v>
    <v>a1xqar</v>
    <v>268435456</v>
    <v>1</v>
    <v>Powered by Refinitiv</v>
    <v>11</v>
    <v>Glbl X MLP &amp; Engy Infra (ARCX:MLPX)</v>
    <v>12</v>
    <v>13</v>
    <v>Finance</v>
    <v>14</v>
    <v>44.38</v>
    <v>36.291400000000003</v>
    <v>1.3633999999999999</v>
    <v>0.2</v>
    <v>4.7260000000000002E-3</v>
    <v>USD</v>
    <v>NYSE Arca</v>
    <v>ARCX</v>
    <v>4.5000000000000005E-3</v>
    <v>42.61</v>
    <v>ETF</v>
    <v>45127.685846017972</v>
    <v>115</v>
    <v>42.35</v>
    <v>946666500</v>
    <v>Glbl X MLP &amp; Engy Infra</v>
    <v>42.61</v>
    <v>42.32</v>
    <v>42.52</v>
    <v>MLPX</v>
    <v>Glbl X MLP &amp; Engy Infra (ARCX:MLPX)</v>
    <v>28555</v>
    <v>81505</v>
  </rv>
  <rv s="2">
    <v>116</v>
  </rv>
  <rv s="0">
    <v>https://www.bing.com/financeapi/forcetrigger?t=a256cw&amp;q=XNYS%3aV&amp;form=skydnc</v>
    <v>Learn more on Bing</v>
  </rv>
  <rv s="1">
    <v>en-US</v>
    <v>a256cw</v>
    <v>268435456</v>
    <v>1</v>
    <v>Powered by Refinitiv</v>
    <v>0</v>
    <v>VISA INC. (XNYS:V)</v>
    <v>2</v>
    <v>3</v>
    <v>Finance</v>
    <v>4</v>
    <v>245.37</v>
    <v>174.6</v>
    <v>0.96960000000000002</v>
    <v>-0.18</v>
    <v>-7.4560000000000002E-4</v>
    <v>USD</v>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v>26500</v>
    <v>New York Stock Exchange</v>
    <v>XNYS</v>
    <v>XNYS</v>
    <v>P.O. Box 8999, SAN FRANCISCO, CA, 94128-8999 US</v>
    <v>241.61</v>
    <v>Software &amp; IT Services</v>
    <v>Stock</v>
    <v>45127.686875057814</v>
    <v>118</v>
    <v>239.07</v>
    <v>494335739800</v>
    <v>VISA INC.</v>
    <v>VISA INC.</v>
    <v>241.23</v>
    <v>32.275399999999998</v>
    <v>241.42</v>
    <v>241.24</v>
    <v>2049145000</v>
    <v>V</v>
    <v>VISA INC. (XNYS:V)</v>
    <v>1964772</v>
    <v>6705836</v>
    <v>2007</v>
  </rv>
  <rv s="2">
    <v>119</v>
  </rv>
  <rv s="0">
    <v>https://www.bing.com/financeapi/forcetrigger?t=a1o2lh&amp;q=XNYS%3aAXP&amp;form=skydnc</v>
    <v>Learn more on Bing</v>
  </rv>
  <rv s="1">
    <v>en-US</v>
    <v>a1o2lh</v>
    <v>268435456</v>
    <v>1</v>
    <v>Powered by Refinitiv</v>
    <v>0</v>
    <v>AMERICAN EXPRESS COMPANY (XNYS:AXP)</v>
    <v>2</v>
    <v>3</v>
    <v>Finance</v>
    <v>4</v>
    <v>182.15</v>
    <v>130.65</v>
    <v>1.1894</v>
    <v>-0.92</v>
    <v>-5.1939999999999998E-3</v>
    <v>USD</v>
    <v>American Express Company is a globally integrated payments company. The Company provides its customers with access to products, insights, and experiences that builds business. It operates under four segments: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CS also issues corporate cards and provides services to select global corporate clients. ICS also provides services to international customers, including travel and lifestyle services, and manages certain international joint ventures and its loyalty coalition businesses. GMNS provides multi-channel marketing programs and capabilities, services and data analytics. It provides credit and charge cards to consumers, small businesses, mid-sized companies and corporations.</v>
    <v>77300</v>
    <v>New York Stock Exchange</v>
    <v>XNYS</v>
    <v>XNYS</v>
    <v>200 Vesey Street, NEW YORK, NY, 10285 US</v>
    <v>176.53</v>
    <v>Banking Services</v>
    <v>Stock</v>
    <v>45127.686791272659</v>
    <v>121</v>
    <v>174.05</v>
    <v>130959011339</v>
    <v>AMERICAN EXPRESS COMPANY</v>
    <v>AMERICAN EXPRESS COMPANY</v>
    <v>175.72499999999999</v>
    <v>18.636800000000001</v>
    <v>177.12</v>
    <v>176.2</v>
    <v>743240700</v>
    <v>AXP</v>
    <v>AMERICAN EXPRESS COMPANY (XNYS:AXP)</v>
    <v>1712638</v>
    <v>2632317</v>
    <v>1965</v>
  </rv>
  <rv s="2">
    <v>122</v>
  </rv>
  <rv s="0">
    <v>https://www.bing.com/financeapi/forcetrigger?t=a1q19c&amp;q=XNYS%3aCNI&amp;form=skydnc</v>
    <v>Learn more on Bing</v>
  </rv>
  <rv s="1">
    <v>en-US</v>
    <v>a1q19c</v>
    <v>268435456</v>
    <v>1</v>
    <v>Powered by Refinitiv</v>
    <v>0</v>
    <v>Canadian National Railway Company (XNYS:CNI)</v>
    <v>2</v>
    <v>15</v>
    <v>Finance</v>
    <v>4</v>
    <v>129.88999999999999</v>
    <v>103.79</v>
    <v>0.68179999999999996</v>
    <v>5.5E-2</v>
    <v>4.661E-4</v>
    <v>USD</v>
    <v>Canadian National Railway Company is a transportation and logistics company. The Company's services include rail, intermodal, trucking, and supply chain services. Its rail services offer equipment, customs brokerage services, transloading and distribution, private car storage and others. Its intermodal container services help shippers expand their door-to-door market reach with about 23 strategically placed intermodal terminals. Its intermodal services include temperature-controlled cargo, port partnerships, logistics park, moving grain in containers, custom brokerage, transloading and distribution, and others. Its trucking services include door-to-door service, import and export dray, interline services, and specialized services. Its supply chain services offer comprehensive services across a range of industries and product types. It transports more than 300 million tons of natural resources, manufactured products, and finished goods throughout North America every year.</v>
    <v>24718</v>
    <v>New York Stock Exchange</v>
    <v>XNYS</v>
    <v>XNYS</v>
    <v>935 de la Gauchetiere Street West, MONTREAL, QC, H3B 2M9 CA</v>
    <v>118.67</v>
    <v>Freight &amp; Logistics Services</v>
    <v>Stock</v>
    <v>45127.686634803125</v>
    <v>124</v>
    <v>117.61499999999999</v>
    <v>104800100000</v>
    <v>Canadian National Railway Company</v>
    <v>Canadian National Railway Company</v>
    <v>118.67</v>
    <v>20.032800000000002</v>
    <v>118</v>
    <v>118.05500000000001</v>
    <v>674673200</v>
    <v>CNI</v>
    <v>Canadian National Railway Company (XNYS:CNI)</v>
    <v>335754</v>
    <v>1051117</v>
    <v>1995</v>
  </rv>
  <rv s="2">
    <v>125</v>
  </rv>
  <rv s="0">
    <v>https://www.bing.com/financeapi/forcetrigger?t=a24xww&amp;q=XNYS%3aUNP&amp;form=skydnc</v>
    <v>Learn more on Bing</v>
  </rv>
  <rv s="1">
    <v>en-US</v>
    <v>a24xww</v>
    <v>268435456</v>
    <v>1</v>
    <v>Powered by Refinitiv</v>
    <v>0</v>
    <v>UNION PACIFIC CORPORATION (XNYS:UNP)</v>
    <v>2</v>
    <v>3</v>
    <v>Finance</v>
    <v>4</v>
    <v>242.35499999999999</v>
    <v>183.69</v>
    <v>1.0982000000000001</v>
    <v>2.23</v>
    <v>1.0407999999999999E-2</v>
    <v>USD</v>
    <v>Union Pacific Corporation is a railroad operating company in the United States. The Company operates through its principal operating company, Union Pacific Railroad Company (UPRR). It connects 23 states in the western two-thirds of the country and maintains coordinated schedules with other rail carriers to move freight to and from the Atlantic Coast, the Pacific Coast, the Southeast, the Southwest, Canada, and Mexico. Its Railroad's diversified business mix includes Bulk, Industrial, and Premium. Its Bulk shipments consist of grain and grain products, fertilizer, food and refrigerated, and coal and renewables. Its Industrial shipments consist of several categories, including construction, industrial chemicals, plastics, forest products, specialized products, metals and ores, petroleum, liquid petroleum gases (LPG), soda ash, and sand. Its Premium shipments include finished automobiles, automotive parts, and merchandise in intermodal containers, both domestic and international.</v>
    <v>31471</v>
    <v>New York Stock Exchange</v>
    <v>XNYS</v>
    <v>XNYS</v>
    <v>1400 Douglas Street, OMAHA, NE, 68179 US</v>
    <v>217.61850000000001</v>
    <v>Freight &amp; Logistics Services</v>
    <v>Stock</v>
    <v>45127.686846238284</v>
    <v>127</v>
    <v>214.62</v>
    <v>130627300000</v>
    <v>UNION PACIFIC CORPORATION</v>
    <v>UNION PACIFIC CORPORATION</v>
    <v>215.06</v>
    <v>18.942</v>
    <v>214.25</v>
    <v>216.48</v>
    <v>609695400</v>
    <v>UNP</v>
    <v>UNION PACIFIC CORPORATION (XNYS:UNP)</v>
    <v>1076376</v>
    <v>2444891</v>
    <v>1969</v>
  </rv>
  <rv s="2">
    <v>128</v>
  </rv>
  <rv s="0">
    <v>https://www.bing.com/financeapi/forcetrigger?t=a1q6k2&amp;q=XNAS%3aCOST&amp;form=skydnc</v>
    <v>Learn more on Bing</v>
  </rv>
  <rv s="1">
    <v>en-US</v>
    <v>a1q6k2</v>
    <v>268435456</v>
    <v>1</v>
    <v>Powered by Refinitiv</v>
    <v>0</v>
    <v>COSTCO WHOLESALE CORPORATION (XNAS:COST)</v>
    <v>2</v>
    <v>3</v>
    <v>Finance</v>
    <v>4</v>
    <v>564.75</v>
    <v>447.9</v>
    <v>0.78890000000000005</v>
    <v>5.77</v>
    <v>1.0412999999999999E-2</v>
    <v>USD</v>
    <v>Costco Wholesale Corporation is a global retailer with warehouse club operations in eight countries. The Company operates an international chain of membership warehouses, mainly under the Costco Wholesale name. The Company's warehouses are designed to help small- to medium-sized businesses reduce costs in purchasing for resale and for everyday business use. The Company offers merchandise in various categories, which include groceries, candy, appliances, television and media, automotive supplies, tires, toys, hardware, sporting goods, jewelry, watches, cameras, books, housewares, apparel, health and beauty aids, furniture, office supplies and office equipment. Members can also shop for private label Kirkland Signature products. It operates approximately 838 warehouses worldwide. It also operates self-service gasoline stations. The Company operates e-commerce websites in the United States, Canada, Mexico, United Kingdom, Korea, Taiwan, Japan, and Australia.</v>
    <v>304000</v>
    <v>Nasdaq Stock Market</v>
    <v>XNAS</v>
    <v>XNAS</v>
    <v>999 Lake Dr, ISSAQUAH, WA, 98027- US</v>
    <v>560.63</v>
    <v>Diversified Retail</v>
    <v>Stock</v>
    <v>45127.686861075781</v>
    <v>130</v>
    <v>553.71</v>
    <v>248109982180</v>
    <v>COSTCO WHOLESALE CORPORATION</v>
    <v>COSTCO WHOLESALE CORPORATION</v>
    <v>553.80999999999995</v>
    <v>41.052199999999999</v>
    <v>554.11</v>
    <v>559.88</v>
    <v>443148500</v>
    <v>COST</v>
    <v>COSTCO WHOLESALE CORPORATION (XNAS:COST)</v>
    <v>621376</v>
    <v>1671821</v>
    <v>1987</v>
  </rv>
  <rv s="2">
    <v>131</v>
  </rv>
  <rv s="0">
    <v>https://www.bing.com/financeapi/forcetrigger?t=a246z2&amp;q=XNYS%3aTGT&amp;form=skydnc</v>
    <v>Learn more on Bing</v>
  </rv>
  <rv s="1">
    <v>en-US</v>
    <v>a246z2</v>
    <v>268435456</v>
    <v>1</v>
    <v>Powered by Refinitiv</v>
    <v>0</v>
    <v>TARGET CORPORATION (XNYS:TGT)</v>
    <v>2</v>
    <v>3</v>
    <v>Finance</v>
    <v>4</v>
    <v>183.88659999999999</v>
    <v>125.08</v>
    <v>1.0054000000000001</v>
    <v>2.33</v>
    <v>1.7558000000000001E-2</v>
    <v>USD</v>
    <v>Target Corporation (Target) is a general merchandise retailer selling products to its guests through its stores and digital channels. The Company sells an assortment of general merchandise and food. The Company’s product categories include apparel and accessories, beauty and household essentials, food and beverage, hardlines, and home furnishing and decor. Its general merchandise stores offer an edited food assortment, including perishables, dry grocery, dairy and frozen items. The Company operates over 1,948 stores and has stores of approximately 170,000 square feet, which offer a full line of food items comparable to traditional supermarkets. Its small-format stores has over 50,000 square feet and offer curated general merchandise and food assortments. Its brands include Art Class, Smartly, Auden, JoyLab, Smith &amp; Hawken, Ava &amp; Viv, Kindfull, Sonia Kashuk, Casaluna, Market Pantry, Threshold, Cat &amp; Jack, Mondo Llama, Universal Thread, Cloud Island, More Than Magic, up &amp; up, and others.</v>
    <v>440000</v>
    <v>New York Stock Exchange</v>
    <v>XNYS</v>
    <v>XNYS</v>
    <v>1000 Nicollet Mall, MINNEAPOLIS, MN, 55403 US</v>
    <v>135.285</v>
    <v>Diversified Retail</v>
    <v>Stock</v>
    <v>45127.686876990621</v>
    <v>133</v>
    <v>132.52000000000001</v>
    <v>62324392788</v>
    <v>TARGET CORPORATION</v>
    <v>TARGET CORPORATION</v>
    <v>133.19</v>
    <v>22.572199999999999</v>
    <v>132.69999999999999</v>
    <v>135.03</v>
    <v>461559600</v>
    <v>TGT</v>
    <v>TARGET CORPORATION (XNYS:TGT)</v>
    <v>2005374</v>
    <v>5624118</v>
    <v>1902</v>
  </rv>
  <rv s="2">
    <v>134</v>
  </rv>
  <rv s="0">
    <v>https://www.bing.com/financeapi/forcetrigger?t=a25ya2&amp;q=XNYS%3aWMT&amp;form=skydnc</v>
    <v>Learn more on Bing</v>
  </rv>
  <rv s="1">
    <v>en-US</v>
    <v>a25ya2</v>
    <v>268435456</v>
    <v>1</v>
    <v>Powered by Refinitiv</v>
    <v>0</v>
    <v>WALMART INC. (XNYS:WMT)</v>
    <v>2</v>
    <v>3</v>
    <v>Finance</v>
    <v>4</v>
    <v>159.12</v>
    <v>120.06</v>
    <v>0.50129999999999997</v>
    <v>2.06</v>
    <v>1.3323E-2</v>
    <v>USD</v>
    <v>Walmart Inc. is a technology-powered omni-channel retailer. The Company provides the opportunity to shop in both retail stores and through e-commerce and to access its other service offerings. It offers an assortment of merchandise and services at everyday low prices (EDLP). It operates through three segments: Walmart U.S., Walmart International and Sam's Club. The Walmart U.S. segment is a mass merchandiser of consumer products, operating under the Walmart and Walmart Neighborhood Market brands, as well as walmart.com and other e-commerce brands. Walmart International segment includes various formats divided into two categories: retail and wholesale. These categories consist of many formats, including supercenters, supermarkets, hypermarkets, warehouse clubs (including Sam's Clubs) and cash &amp; carry, as well as e-commerce through walmart.com.mx, walmart.ca, flipkart.com, walmart.cn and other sites. Sam's Club segment is a membership-only warehouse club that also operates samsclub.com.</v>
    <v>2100000</v>
    <v>New York Stock Exchange</v>
    <v>XNYS</v>
    <v>XNYS</v>
    <v>702 SW 8th St, BENTONVILLE, AR, 72716-6209 US</v>
    <v>156.78</v>
    <v>Food &amp; Drug Retailing</v>
    <v>Stock</v>
    <v>45127.686864860938</v>
    <v>136</v>
    <v>154.91</v>
    <v>421913387800</v>
    <v>WALMART INC.</v>
    <v>WALMART INC.</v>
    <v>154.91999999999999</v>
    <v>37.2639</v>
    <v>154.62</v>
    <v>156.68</v>
    <v>2692835000</v>
    <v>WMT</v>
    <v>WALMART INC. (XNYS:WMT)</v>
    <v>1874910</v>
    <v>5420343</v>
    <v>1969</v>
  </rv>
  <rv s="2">
    <v>137</v>
  </rv>
  <rv s="0">
    <v>https://www.bing.com/financeapi/forcetrigger?t=a1uj52&amp;q=XNYS%3aHD&amp;form=skydnc</v>
    <v>Learn more on Bing</v>
  </rv>
  <rv s="1">
    <v>en-US</v>
    <v>a1uj52</v>
    <v>268435456</v>
    <v>1</v>
    <v>Powered by Refinitiv</v>
    <v>0</v>
    <v>THE HOME DEPOT, INC. (XNYS:HD)</v>
    <v>2</v>
    <v>3</v>
    <v>Finance</v>
    <v>4</v>
    <v>347.25</v>
    <v>265.61</v>
    <v>0.9476</v>
    <v>0.32</v>
    <v>1.0020000000000001E-3</v>
    <v>USD</v>
    <v>The Home Depot, Inc. is a home improvement retailer. It offers its customers an assortment of building materials, home improvement products, lawn and garden products, decor products, and facilities maintenance, repair and operations products and provides a number of services, including home improvement installation services and tool and equipment rental. It operates over 2,322 stores located throughout the United States, including the Commonwealth of Puerto Rico and the territories of the United States Virgin Islands and Guam; Canada, and Mexico. It serves two primary customer groups: do-it-yourself (DIY) Customers and Professional Customers (Pros). DIY Customers include homeowners who purchase products and complete their own projects and installations. Pros are primarily professional renovators/remodelers, general contractors, maintenance professionals, handymen, property managers, building service contractors and specialty tradespeople, such as electricians, plumbers and painters.</v>
    <v>471600</v>
    <v>New York Stock Exchange</v>
    <v>XNYS</v>
    <v>XNYS</v>
    <v>2455 Paces Ferry Road, ATLANTA, GA, 30339 US</v>
    <v>321.44</v>
    <v>Specialty Retailers</v>
    <v>Stock</v>
    <v>45127.686850161721</v>
    <v>139</v>
    <v>317.88</v>
    <v>321519244800</v>
    <v>THE HOME DEPOT, INC.</v>
    <v>THE HOME DEPOT, INC.</v>
    <v>320.39</v>
    <v>19.456</v>
    <v>319.48</v>
    <v>319.8</v>
    <v>1005376000</v>
    <v>HD</v>
    <v>THE HOME DEPOT, INC. (XNYS:HD)</v>
    <v>933399</v>
    <v>3888141</v>
    <v>1978</v>
  </rv>
  <rv s="2">
    <v>140</v>
  </rv>
  <rv s="0">
    <v>https://www.bing.com/financeapi/forcetrigger?t=a1x2ur&amp;q=XNYS%3aLOW&amp;form=skydnc</v>
    <v>Learn more on Bing</v>
  </rv>
  <rv s="1">
    <v>en-US</v>
    <v>a1x2ur</v>
    <v>268435456</v>
    <v>1</v>
    <v>Powered by Refinitiv</v>
    <v>0</v>
    <v>LOWE'S COMPANIES, INC. (XNYS:LOW)</v>
    <v>2</v>
    <v>3</v>
    <v>Finance</v>
    <v>4</v>
    <v>235.07</v>
    <v>176.5</v>
    <v>1.081</v>
    <v>-0.62</v>
    <v>-2.6850000000000003E-3</v>
    <v>USD</v>
    <v>Lowe's Companies, Inc. is a home improvement retailer. The Company operates home improvement and hardware stores. It offers a range of products in departments, including appliances, bathroom, building supplies, cleaning and pet supplies, doors and windows, electrical, flooring and rugs, hardware, heating and cooling, home decor and furniture, kitchen, lawn and garden, lighting and ceiling fans, molding and millwork, outdoor living and patio, paint, plumbing, smart home, security, wireless fidelity (Wi-Fi), sports and fitness, storage and organization, tools, accessible home, animal and pet care, automotive, and holiday decorations. The Company offers installation and services for the bathroom, doors and windows, exterior home, flooring, heating and cooling, home accessibility, interior home, and kitchen. It offers products and services through its contact centers, in-store, online, or through its mobile application. It operates over 1,700 home improvement stores in the United States.</v>
    <v>182000</v>
    <v>New York Stock Exchange</v>
    <v>XNYS</v>
    <v>XNYS</v>
    <v>1000 Lowes Blvd, MOORESVILLE, NC, 28117-8520 US</v>
    <v>231.38</v>
    <v>Specialty Retailers</v>
    <v>Stock</v>
    <v>45127.686841805466</v>
    <v>142</v>
    <v>228.42</v>
    <v>134933798816</v>
    <v>LOWE'S COMPANIES, INC.</v>
    <v>LOWE'S COMPANIES, INC.</v>
    <v>231.12</v>
    <v>23.0776</v>
    <v>230.89</v>
    <v>230.27</v>
    <v>585980800</v>
    <v>LOW</v>
    <v>LOWE'S COMPANIES, INC. (XNYS:LOW)</v>
    <v>694856</v>
    <v>2872372</v>
    <v>1952</v>
  </rv>
  <rv s="2">
    <v>143</v>
  </rv>
  <rv s="0">
    <v>https://www.bing.com/financeapi/forcetrigger?t=a23d6h&amp;q=XNYS%3aSPG&amp;form=skydnc</v>
    <v>Learn more on Bing</v>
  </rv>
  <rv s="1">
    <v>en-US</v>
    <v>a23d6h</v>
    <v>268435456</v>
    <v>1</v>
    <v>Powered by Refinitiv</v>
    <v>0</v>
    <v>SIMON PROPERTY GROUP, INC. (XNYS:SPG)</v>
    <v>2</v>
    <v>3</v>
    <v>Finance</v>
    <v>4</v>
    <v>133.08000000000001</v>
    <v>86.02</v>
    <v>1.5497000000000001</v>
    <v>0.43</v>
    <v>3.4839999999999997E-3</v>
    <v>USD</v>
    <v>Simon Property Group, Inc. is a self-administered and self-managed real estate investment trust (REIT). The Company owns, develops and manages premier shopping, dining, entertainment and mixed-use destinations, which consist primarily of malls, Premium Outlets, and The Mills. It owns or holds an interest in approximately 196 income-producing properties in the United States, which consists of 94 malls, 69 Premium Outlets, 14 Mills, six lifestyle centers, and 13 other retail properties in 37 states and Puerto Rico. It also holds an interest in 24 regional, super-regional, and outlet malls in the United States and Asia. In addition, it has redevelopment and expansion projects, including the addition of anchors, big box tenants and restaurants, underway at several properties in the North America, Europe and Asia. Internationally, it has ownership in 34 Premium Outlets and Designer Outlet properties primarily located in Asia, Europe, and Canada.</v>
    <v>2500</v>
    <v>New York Stock Exchange</v>
    <v>XNYS</v>
    <v>XNYS</v>
    <v>225 W Washington St, INDIANAPOLIS, IN, 46204-3438 US</v>
    <v>123.94</v>
    <v>Residential &amp; Commercial REIT</v>
    <v>Stock</v>
    <v>45127.686837187503</v>
    <v>145</v>
    <v>121.92</v>
    <v>40495246560</v>
    <v>SIMON PROPERTY GROUP, INC.</v>
    <v>SIMON PROPERTY GROUP, INC.</v>
    <v>123.3</v>
    <v>18.697700000000001</v>
    <v>123.41</v>
    <v>123.84</v>
    <v>326996500</v>
    <v>SPG</v>
    <v>SIMON PROPERTY GROUP, INC. (XNYS:SPG)</v>
    <v>476151</v>
    <v>1664245</v>
    <v>1998</v>
  </rv>
  <rv s="2">
    <v>146</v>
  </rv>
  <rv s="0">
    <v>https://www.bing.com/financeapi/forcetrigger?t=a1z11h&amp;q=XNYS%3aO&amp;form=skydnc</v>
    <v>Learn more on Bing</v>
  </rv>
  <rv s="1">
    <v>en-US</v>
    <v>a1z11h</v>
    <v>268435456</v>
    <v>1</v>
    <v>Powered by Refinitiv</v>
    <v>0</v>
    <v>REALTY INCOME CORPORATION (XNYS:O)</v>
    <v>2</v>
    <v>3</v>
    <v>Finance</v>
    <v>4</v>
    <v>75.11</v>
    <v>55.5</v>
    <v>0.78490000000000004</v>
    <v>0.79</v>
    <v>1.2798E-2</v>
    <v>USD</v>
    <v>Realty Income Corporation is a real estate investment trust. The Company is engaged in acquiring and managing single-unit freestanding commercial properties under a long-term net lease agreement with its commercial clients. The Company owns and operates diversified portfolio of over 12,237 commercial properties, with approximately 236.8 million leasable square feet. The Company has 12,111 properties leased and 126 properties available for lease or sale. It offers these properties to different clients doing business in approximately 84 separate industries. Its properties are located throughout all 50 states in United States (US), Puerto Rico, the United Kingdom (UK), Spain, and Italy. Its properties are leased to retail and industrial clients that have a service, non-discretionary and/or low-price-point component to their business. The Company’s property types include retail, gaming, industrial, and other types, such as agriculture and office.</v>
    <v>391</v>
    <v>New York Stock Exchange</v>
    <v>XNYS</v>
    <v>XNYS</v>
    <v>11995 El Camino Real, SAN DIEGO, CA, 92130 US</v>
    <v>62.52</v>
    <v>Residential &amp; Commercial REIT</v>
    <v>Stock</v>
    <v>45127.686862753908</v>
    <v>148</v>
    <v>61.47</v>
    <v>42089870700</v>
    <v>REALTY INCOME CORPORATION</v>
    <v>REALTY INCOME CORPORATION</v>
    <v>62</v>
    <v>43.328400000000002</v>
    <v>61.73</v>
    <v>62.52</v>
    <v>673222500</v>
    <v>O</v>
    <v>REALTY INCOME CORPORATION (XNYS:O)</v>
    <v>1288902</v>
    <v>5081655</v>
    <v>1997</v>
  </rv>
  <rv s="2">
    <v>149</v>
  </rv>
  <rv s="0">
    <v>https://www.bing.com/financeapi/forcetrigger?t=a24jvh&amp;q=XNAS%3aTSCO&amp;form=skydnc</v>
    <v>Learn more on Bing</v>
  </rv>
  <rv s="1">
    <v>en-US</v>
    <v>a24jvh</v>
    <v>268435456</v>
    <v>1</v>
    <v>Powered by Refinitiv</v>
    <v>0</v>
    <v>TRACTOR SUPPLY COMPANY (XNAS:TSCO)</v>
    <v>2</v>
    <v>3</v>
    <v>Finance</v>
    <v>4</v>
    <v>251.17</v>
    <v>181.4</v>
    <v>0.81030000000000002</v>
    <v>2.5350000000000001</v>
    <v>1.2004999999999998E-2</v>
    <v>USD</v>
    <v>Tractor Supply Company is a rural lifestyle retailer in the United States. The Company is focused on supplying the needs of recreational farmers and ranchers. It operates retail stores under the names Tractor Supply Company, Petsense by Tractor Supply, and Orscheln Farm and Home. Its stores are located primarily in towns outlying various metropolitan markets and in rural communities. The Company also offers its products through the Tractor Supply mobile application and online at tractorsupply.com and petsense.com. The Company's selection of merchandise consists of various product categories, including livestock and pet; hardware, tools and trucks; seasonal, gift and toy products; clothing and footwear, and agriculture. Its brands include 4health, JobSmart, Bit &amp; Bridle, Paws &amp; Claws, Blue Mountain, Producer’s Pride, C.E. Schmidt, Redstone, Dumor, Untamed, Treeline, Countyline and Royal Wing. The Company operates approximately 2,333 retail stores in 49 states.</v>
    <v>24000</v>
    <v>Nasdaq Stock Market</v>
    <v>XNAS</v>
    <v>XNAS</v>
    <v>5401 Virginia Way, BRENTWOOD, TN, 37027 US</v>
    <v>214.565</v>
    <v>Specialty Retailers</v>
    <v>Stock</v>
    <v>45127.686882546092</v>
    <v>151</v>
    <v>210.47</v>
    <v>23136450000</v>
    <v>TRACTOR SUPPLY COMPANY</v>
    <v>TRACTOR SUPPLY COMPANY</v>
    <v>210.47</v>
    <v>21.744599999999998</v>
    <v>211.16</v>
    <v>213.69499999999999</v>
    <v>109568400</v>
    <v>TSCO</v>
    <v>TRACTOR SUPPLY COMPANY (XNAS:TSCO)</v>
    <v>724339</v>
    <v>1302987</v>
    <v>1982</v>
  </rv>
  <rv s="2">
    <v>152</v>
  </rv>
  <rv s="0">
    <v>https://www.bing.com/financeapi/forcetrigger?t=a1o9gh&amp;q=XNYS%3aBBY&amp;form=skydnc</v>
    <v>Learn more on Bing</v>
  </rv>
  <rv s="1">
    <v>en-US</v>
    <v>a1o9gh</v>
    <v>268435456</v>
    <v>1</v>
    <v>Powered by Refinitiv</v>
    <v>0</v>
    <v>Best Buy Co., Inc. (XNYS:BBY)</v>
    <v>2</v>
    <v>3</v>
    <v>Finance</v>
    <v>4</v>
    <v>93.3215</v>
    <v>60.784999999999997</v>
    <v>1.5509999999999999</v>
    <v>-1.06</v>
    <v>-1.2586E-2</v>
    <v>USD</v>
    <v>Best Buy Co., Inc. is engaged in personalizing and humanizing technology solutions. The Company operates through two segments: Domestic and International. Domestic segment is comprised of its operations in all states, districts and territories of the United States and its Best Buy Health business, and includes the brand names Best Buy, Best Buy Ads, Best Buy Business, Best Buy Health, CST, Current Health, Geek Squad, Lively, Magnolia, Pacific Kitchen and Home, TechLiquidators and Yardbird and the domain names bestbuy.com, currenthealth.com, lively.com, techliquidators.com and yardbird.com. International segment is comprised of all operations in Canada under the brand names Best Buy, Best Buy Mobile and Geek Squad and the domain name bestbuy.ca. Domestic and International segments product categories include Computing and Mobile Phones, Consumer Electronics, Appliances, Entertainment, Services and Other. Computing and Mobile Phones category includes computing, mobile phones, and others.</v>
    <v>90000</v>
    <v>New York Stock Exchange</v>
    <v>XNYS</v>
    <v>XNYS</v>
    <v>7601 Penn Ave S, RICHFIELD, MN, 55423 US</v>
    <v>84.14</v>
    <v>Specialty Retailers</v>
    <v>Stock</v>
    <v>45127.686836041408</v>
    <v>154</v>
    <v>82.85</v>
    <v>18146385180</v>
    <v>Best Buy Co., Inc.</v>
    <v>Best Buy Co., Inc.</v>
    <v>84.01</v>
    <v>14.235300000000001</v>
    <v>84.22</v>
    <v>83.16</v>
    <v>218210500</v>
    <v>BBY</v>
    <v>Best Buy Co., Inc. (XNYS:BBY)</v>
    <v>540038</v>
    <v>2297166</v>
    <v>1966</v>
  </rv>
  <rv s="2">
    <v>155</v>
  </rv>
  <rv s="0">
    <v>https://www.bing.com/financeapi/forcetrigger?t=a1sl52&amp;q=XNAS%3aFAST&amp;form=skydnc</v>
    <v>Learn more on Bing</v>
  </rv>
  <rv s="1">
    <v>en-US</v>
    <v>a1sl52</v>
    <v>268435456</v>
    <v>1</v>
    <v>Powered by Refinitiv</v>
    <v>0</v>
    <v>Fastenal Company (XNAS:FAST)</v>
    <v>2</v>
    <v>3</v>
    <v>Finance</v>
    <v>4</v>
    <v>59.43</v>
    <v>43.73</v>
    <v>1.1471</v>
    <v>0.70499999999999996</v>
    <v>1.2305999999999999E-2</v>
    <v>USD</v>
    <v>Fastenal Company is engaged in the wholesale distribution of industrial and construction supplies. The Company is a distributor of threaded fasteners, bolts, nuts, screws, studs, and related washers, as well as miscellaneous supplies and hardware. Its customers are in the manufacturing and non-residential construction markets. The manufacturing market includes sales of products for both original equipment manufacturing (OEM), where its products are consumed in the final products of its customers, and manufacturing, repair, and operations (MRO), where its products are consumed to support the facilities and ongoing operations of its customers. The non-residential construction market includes general, electrical, plumbing, sheet metal and road contractors. Other users of its products include farmers, truckers, railroads, oil exploration companies, oil production and refinement companies, mining companies, federal, state, and local governmental entities, schools, and certain retail trades.</v>
    <v>20631</v>
    <v>Nasdaq Stock Market</v>
    <v>XNAS</v>
    <v>XNAS</v>
    <v>2001 Theurer Blvd, WINONA, MN, 55987 US</v>
    <v>58.055</v>
    <v>Machinery, Equipment &amp; Components</v>
    <v>Stock</v>
    <v>45127.68678102969</v>
    <v>157</v>
    <v>56.819000000000003</v>
    <v>33134457335</v>
    <v>Fastenal Company</v>
    <v>Fastenal Company</v>
    <v>57.32</v>
    <v>29.235700000000001</v>
    <v>57.29</v>
    <v>57.994999999999997</v>
    <v>571333000</v>
    <v>FAST</v>
    <v>Fastenal Company (XNAS:FAST)</v>
    <v>1402550</v>
    <v>3492055</v>
    <v>1968</v>
  </rv>
  <rv s="2">
    <v>158</v>
  </rv>
  <rv s="0">
    <v>https://www.bing.com/financeapi/forcetrigger?t=a1mw4c&amp;q=XNAS%3aADP&amp;form=skydnc</v>
    <v>Learn more on Bing</v>
  </rv>
  <rv s="1">
    <v>en-US</v>
    <v>a1mw4c</v>
    <v>268435456</v>
    <v>1</v>
    <v>Powered by Refinitiv</v>
    <v>0</v>
    <v>AUTOMATIC DATA PROCESSING, INC. (XNAS:ADP)</v>
    <v>2</v>
    <v>3</v>
    <v>Finance</v>
    <v>4</v>
    <v>274.92</v>
    <v>201.46</v>
    <v>0.82069999999999999</v>
    <v>0.82</v>
    <v>3.4549999999999997E-3</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It serves over 990,000 clients in 140 countries and territories.</v>
    <v>60000</v>
    <v>Nasdaq Stock Market</v>
    <v>XNAS</v>
    <v>XNAS</v>
    <v>One Adp Boulvard, ROSELAND, NJ, 07068 US</v>
    <v>238.3</v>
    <v>Software &amp; IT Services</v>
    <v>Stock</v>
    <v>45127.686787904684</v>
    <v>160</v>
    <v>235.4</v>
    <v>98385194820</v>
    <v>AUTOMATIC DATA PROCESSING, INC.</v>
    <v>AUTOMATIC DATA PROCESSING, INC.</v>
    <v>236.34</v>
    <v>30.319500000000001</v>
    <v>237.33</v>
    <v>238.15</v>
    <v>413122800</v>
    <v>ADP</v>
    <v>AUTOMATIC DATA PROCESSING, INC. (XNAS:ADP)</v>
    <v>534713</v>
    <v>1626929</v>
    <v>1961</v>
  </rv>
  <rv s="2">
    <v>161</v>
  </rv>
  <rv s="0">
    <v>https://www.bing.com/financeapi/forcetrigger?t=a1nz8m&amp;q=XNAS%3aAVGO&amp;form=skydnc</v>
    <v>Learn more on Bing</v>
  </rv>
  <rv s="1">
    <v>en-US</v>
    <v>a1nz8m</v>
    <v>268435456</v>
    <v>1</v>
    <v>Powered by Refinitiv</v>
    <v>0</v>
    <v>Broadcom Inc. (XNAS:AVGO)</v>
    <v>2</v>
    <v>3</v>
    <v>Finance</v>
    <v>4</v>
    <v>921.7799</v>
    <v>415.06819999999999</v>
    <v>1.1185</v>
    <v>-3.93</v>
    <v>-4.3600000000000002E-3</v>
    <v>USD</v>
    <v>Broadcom Inc. is a technology company. The Company designs, develops and supplies a range of semiconductor and infrastructure software solutions. The Company operates through two segments: semiconductor solutions and infrastructure software. Its semiconductor solutions segment includes all of its product lines and intellectual property (IP) licensing. It provides semiconductor solutions for managing the movement of data in data center, telecom, enterprise and embedded networking applications. It also provides a variety of radio frequency (RF) semiconductor devices, wireless connectivity solutions and custom touch controllers for the wireless market. Its infrastructure software segment includes its mainframe, distributed and cyber security solutions, and its fiber channel storage area networking (FC SAN) business. The Company's mainframe software provides DevOps, AIOps, Security and Data Management Systems solutions.</v>
    <v>20000</v>
    <v>Nasdaq Stock Market</v>
    <v>XNAS</v>
    <v>XNAS</v>
    <v>1320 Ridder Park Drive, SAN JOSE, CA, 95131 US</v>
    <v>898.68</v>
    <v>Semiconductors &amp; Semiconductor Equipment</v>
    <v>Stock</v>
    <v>45127.686836585155</v>
    <v>163</v>
    <v>886</v>
    <v>370360385376</v>
    <v>Broadcom Inc.</v>
    <v>Broadcom Inc.</v>
    <v>891.79</v>
    <v>28.200399999999998</v>
    <v>901.37</v>
    <v>897.44</v>
    <v>412685400</v>
    <v>AVGO</v>
    <v>Broadcom Inc. (XNAS:AVGO)</v>
    <v>843564</v>
    <v>2718400</v>
    <v>2018</v>
  </rv>
  <rv s="2">
    <v>164</v>
  </rv>
  <rv s="0">
    <v>https://www.bing.com/financeapi/forcetrigger?t=a1vmf2&amp;q=XNAS%3aINTC&amp;form=skydnc</v>
    <v>Learn more on Bing</v>
  </rv>
  <rv s="1">
    <v>en-US</v>
    <v>a1vmf2</v>
    <v>268435456</v>
    <v>1</v>
    <v>Powered by Refinitiv</v>
    <v>0</v>
    <v>INTEL CORPORATION (XNAS:INTC)</v>
    <v>2</v>
    <v>3</v>
    <v>Finance</v>
    <v>4</v>
    <v>40.67</v>
    <v>24.59</v>
    <v>0.88190000000000002</v>
    <v>-0.42</v>
    <v>-1.2188000000000001E-2</v>
    <v>USD</v>
    <v>Intel Corporation is engaged in designing and manufacturing products and technologies. The Company's segments include Client Computing Group (CCG), Data Center and AI (DCAI), Network and Edge (NEX), Mobileye, Accelerated Computing Systems and Graphics (AXG), and Intel Foundry Services (IFS). The CCG segment is focused on long-term operating system, system architecture, hardware, and application integration that enable PC experiences. Its DCAI segment offers workload-optimized solutions to cloud service providers and enterprise customers, along with silicon devices for communications service providers. Its NEX segment helps networks and edge compute systems from inflexible fixed-function hardware to general-purpose compute, acceleration, and networking devices running cloud-native software on programmable hardware. The Mobileye segment provides driving assistance and self-driving solutions. AXG segment delivers products and technologies to its customers to solve computational problems.</v>
    <v>131900</v>
    <v>Nasdaq Stock Market</v>
    <v>XNAS</v>
    <v>XNAS</v>
    <v>RNB-4-151, 2200 MISSION COLLEGE BLVD, SANTA CLARA, CA, 95054 US</v>
    <v>34.204999999999998</v>
    <v>Semiconductors &amp; Semiconductor Equipment</v>
    <v>Stock</v>
    <v>45127.686869443751</v>
    <v>166</v>
    <v>33.51</v>
    <v>141980840000</v>
    <v>INTEL CORPORATION</v>
    <v>INTEL CORPORATION</v>
    <v>33.74</v>
    <v>15.3622</v>
    <v>34.46</v>
    <v>34.04</v>
    <v>4171000000</v>
    <v>INTC</v>
    <v>INTEL CORPORATION (XNAS:INTC)</v>
    <v>12399161</v>
    <v>43620335</v>
    <v>1989</v>
  </rv>
  <rv s="2">
    <v>167</v>
  </rv>
  <rv s="0">
    <v>https://www.bing.com/financeapi/forcetrigger?t=a24p1h&amp;q=XNAS%3aTXN&amp;form=skydnc</v>
    <v>Learn more on Bing</v>
  </rv>
  <rv s="1">
    <v>en-US</v>
    <v>a24p1h</v>
    <v>268435456</v>
    <v>1</v>
    <v>Powered by Refinitiv</v>
    <v>0</v>
    <v>TEXAS INSTRUMENTS INCORPORATED (XNAS:TXN)</v>
    <v>2</v>
    <v>3</v>
    <v>Finance</v>
    <v>4</v>
    <v>186.3</v>
    <v>145.97</v>
    <v>1.0081</v>
    <v>-2.34</v>
    <v>-1.274E-2</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v>33000</v>
    <v>Nasdaq Stock Market</v>
    <v>XNAS</v>
    <v>XNAS</v>
    <v>12500 T I Blvd, DALLAS, TX, 75243-0592 US</v>
    <v>182.15</v>
    <v>Semiconductors &amp; Semiconductor Equipment</v>
    <v>Stock</v>
    <v>45127.68686460625</v>
    <v>169</v>
    <v>179.905</v>
    <v>164584881687</v>
    <v>TEXAS INSTRUMENTS INCORPORATED</v>
    <v>TEXAS INSTRUMENTS INCORPORATED</v>
    <v>180.51</v>
    <v>20.612300000000001</v>
    <v>183.67</v>
    <v>181.33</v>
    <v>907653900</v>
    <v>TXN</v>
    <v>TEXAS INSTRUMENTS INCORPORATED (XNAS:TXN)</v>
    <v>2671607</v>
    <v>4657649</v>
    <v>1938</v>
  </rv>
  <rv s="2">
    <v>170</v>
  </rv>
  <rv s="0">
    <v>https://www.bing.com/financeapi/forcetrigger?t=a1x4f2&amp;q=XNAS%3aLRCX&amp;form=skydnc</v>
    <v>Learn more on Bing</v>
  </rv>
  <rv s="1">
    <v>en-US</v>
    <v>a1x4f2</v>
    <v>268435456</v>
    <v>1</v>
    <v>Powered by Refinitiv</v>
    <v>0</v>
    <v>LAM RESEARCH CORPORATION (XNAS:LRCX)</v>
    <v>2</v>
    <v>3</v>
    <v>Finance</v>
    <v>4</v>
    <v>663.83249999999998</v>
    <v>299.59199999999998</v>
    <v>1.4605999999999999</v>
    <v>-21.74</v>
    <v>-3.3963E-2</v>
    <v>USD</v>
    <v>Lam Research Corporation is a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SOLA, SPEED, Striker, VECTOR, Flex, Kiyo, Syndion, Versys Metal, Coronus, DV-Prime , Da Vinci , EOS , and SP Series. Its customer base includes semiconductor memory, foundry, and integrated device manufacturers (IDMs) that make products, such as non-volatile memory (NVM), dynamic random-access memory (DRAM) and logic devices. It offers services in areas, such as nanoscale applications enablement, chemistry, plasma and fluidics, and others.</v>
    <v>17700</v>
    <v>Nasdaq Stock Market</v>
    <v>XNAS</v>
    <v>XNAS</v>
    <v>4650 Cushing Blvd, FREMONT, CA, 94538 US</v>
    <v>629.70000000000005</v>
    <v>Semiconductors &amp; Semiconductor Equipment</v>
    <v>Stock</v>
    <v>45127.686769455468</v>
    <v>172</v>
    <v>618.34500000000003</v>
    <v>83072134985</v>
    <v>LAM RESEARCH CORPORATION</v>
    <v>LAM RESEARCH CORPORATION</v>
    <v>629.70000000000005</v>
    <v>17.822500000000002</v>
    <v>640.11</v>
    <v>618.37</v>
    <v>134340500</v>
    <v>LRCX</v>
    <v>LAM RESEARCH CORPORATION (XNAS:LRCX)</v>
    <v>674243</v>
    <v>1208806</v>
    <v>1989</v>
  </rv>
  <rv s="2">
    <v>173</v>
  </rv>
  <rv s="0">
    <v>https://en.wikipedia.org/wiki/Microsoft</v>
    <v>Wikipedia</v>
  </rv>
  <rv s="3">
    <v>15</v>
    <v>175</v>
  </rv>
  <rv s="4">
    <v>9</v>
    <v>https://www.bing.com/th?id=AMMS_e6e837c7bf3a77408619758b7447855a&amp;qlt=95</v>
    <v>176</v>
    <v>0</v>
    <v>https://www.bing.com/images/search?form=xlimg&amp;q=microsoft</v>
    <v>Image of MICROSOFT CORPORATION</v>
  </rv>
  <rv s="0">
    <v>https://www.bing.com/financeapi/forcetrigger?t=a1xzim&amp;q=XNAS%3aMSFT&amp;form=skydnc</v>
    <v>Learn more on Bing</v>
  </rv>
  <rv s="5">
    <v>en-US</v>
    <v>a1xzim</v>
    <v>268435456</v>
    <v>1</v>
    <v>Powered by Refinitiv</v>
    <v>5</v>
    <v>MICROSOFT CORPORATION (XNAS:MSFT)</v>
    <v>7</v>
    <v>8</v>
    <v>Finance</v>
    <v>4</v>
    <v>366.78</v>
    <v>213.43100000000001</v>
    <v>0.91100000000000003</v>
    <v>-6.71</v>
    <v>-1.8897000000000001E-2</v>
    <v>USD</v>
    <v>Microsoft Corporation is a technology company. The Company develops and supports software, services, devices and solutions. It operates through three segments. The Productivity and Business Processes segment consists of products and services in its portfolio of productivity, communication, and information services, spanning a variety of devices and platforms. This segment includes Office Commercial comprising Office (including Office 365 subscriptions), Exchange, SharePoint, Microsoft Teams, Office 365 Security and Compliance, and Microsoft Viva; Office Consumer, LinkedIn, and Dynamics business solutions. Intelligent Cloud segment consists of the Company’s public, private, and hybrid server products and cloud services, including Azure and other cloud services; SQL Server, Windows Server, Visual Studio, System Center, and related Client Access Licenses, and Nuance and GitHub. More Personal Computing segment primarily comprises Windows, Devices, Gaming, and search and news advertising.</v>
    <v>221000</v>
    <v>Nasdaq Stock Market</v>
    <v>XNAS</v>
    <v>XNAS</v>
    <v>One Microsoft Way, REDMOND, WA, 98052-6399 US</v>
    <v>357.97</v>
    <v>177</v>
    <v>Software &amp; IT Services</v>
    <v>Stock</v>
    <v>45127.686861318747</v>
    <v>178</v>
    <v>348.13</v>
    <v>2590300954560</v>
    <v>MICROSOFT CORPORATION</v>
    <v>MICROSOFT CORPORATION</v>
    <v>353.57</v>
    <v>38.4876</v>
    <v>355.08</v>
    <v>348.37</v>
    <v>7435488000</v>
    <v>MSFT</v>
    <v>MICROSOFT CORPORATION (XNAS:MSFT)</v>
    <v>15348641</v>
    <v>27441312</v>
    <v>1993</v>
  </rv>
  <rv s="2">
    <v>179</v>
  </rv>
  <rv s="0">
    <v>https://www.bing.com/financeapi/forcetrigger?t=a1mou2&amp;q=XNAS%3aAAPL&amp;form=skydnc</v>
    <v>Learn more on Bing</v>
  </rv>
  <rv s="1">
    <v>en-US</v>
    <v>a1mou2</v>
    <v>268435456</v>
    <v>1</v>
    <v>Powered by Refinitiv</v>
    <v>0</v>
    <v>APPLE INC. (XNAS:AAPL)</v>
    <v>2</v>
    <v>3</v>
    <v>Finance</v>
    <v>4</v>
    <v>198.23</v>
    <v>124.17</v>
    <v>1.2879</v>
    <v>-0.28000000000000003</v>
    <v>-1.4349999999999999E-3</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196.47</v>
    <v>Computers, Phones &amp; Household Electronics</v>
    <v>Stock</v>
    <v>45127.686868784374</v>
    <v>181</v>
    <v>193.95009999999999</v>
    <v>3064265334000</v>
    <v>APPLE INC.</v>
    <v>APPLE INC.</v>
    <v>195.14</v>
    <v>33.085599999999999</v>
    <v>195.1</v>
    <v>194.82</v>
    <v>15728700000</v>
    <v>AAPL</v>
    <v>APPLE INC. (XNAS:AAPL)</v>
    <v>29246988</v>
    <v>54574207</v>
    <v>1977</v>
  </rv>
  <rv s="2">
    <v>182</v>
  </rv>
  <rv s="0">
    <v>https://www.bing.com/financeapi/forcetrigger?t=a1xtpr&amp;q=XNYS%3aMO&amp;form=skydnc</v>
    <v>Learn more on Bing</v>
  </rv>
  <rv s="1">
    <v>en-US</v>
    <v>a1xtpr</v>
    <v>268435456</v>
    <v>1</v>
    <v>Powered by Refinitiv</v>
    <v>0</v>
    <v>Altria Group, Inc. (XNYS:MO)</v>
    <v>2</v>
    <v>3</v>
    <v>Finance</v>
    <v>4</v>
    <v>48.99</v>
    <v>40.35</v>
    <v>0.62229999999999996</v>
    <v>0.255</v>
    <v>5.6189999999999999E-3</v>
    <v>USD</v>
    <v>Altria Group, Inc. is a holding company that provides a portfolio of tobacco products for United States tobacco consumers aged 21+. The Company operates through two segments: smokeable tobacco products and oral tobacco products. The smokeable tobacco products consist of combustible cigarettes manufactured and sold by Philip Morris USA Inc. (PM USA ), and machine-made large cigars and pipe tobacco manufactured and sold by John Middleton Co. (Middleton). The oral tobacco products consist of moist smokeless tobacco (MST) and snus products manufactured and sold by U.S. Smokeless Tobacco Company LLC (USSTC), and oral nicotine pouches manufactured and sold by Helix Innovations LLC (Helix). The Company’s e-vapor products are marketed by NJOY, LLC (NJOY), a wholly owned subsidiary of the Company. The Company’s brand portfolio of its tobacco operating companies include Marlboro, Black &amp; Mild, Copenhagen, Skoal, on! and NJOY ACE.</v>
    <v>6300</v>
    <v>New York Stock Exchange</v>
    <v>XNYS</v>
    <v>XNYS</v>
    <v>6601 W Broad St, RICHMOND, VA, 23230 US</v>
    <v>45.844999999999999</v>
    <v>Food &amp; Tobacco</v>
    <v>Stock</v>
    <v>45127.686833529689</v>
    <v>184</v>
    <v>45.54</v>
    <v>81460300400</v>
    <v>Altria Group, Inc.</v>
    <v>Altria Group, Inc.</v>
    <v>45.66</v>
    <v>14.582100000000001</v>
    <v>45.38</v>
    <v>45.634999999999998</v>
    <v>1785040000</v>
    <v>MO</v>
    <v>Altria Group, Inc. (XNYS:MO)</v>
    <v>2477578</v>
    <v>7734948</v>
    <v>2009</v>
  </rv>
  <rv s="2">
    <v>185</v>
  </rv>
  <rv s="0">
    <v>https://www.bing.com/financeapi/forcetrigger?t=a1zzmw&amp;q=XNYS%3aPM&amp;form=skydnc</v>
    <v>Learn more on Bing</v>
  </rv>
  <rv s="1">
    <v>en-US</v>
    <v>a1zzmw</v>
    <v>268435456</v>
    <v>1</v>
    <v>Powered by Refinitiv</v>
    <v>0</v>
    <v>Philip Morris International Inc. (XNYS:PM)</v>
    <v>2</v>
    <v>3</v>
    <v>Finance</v>
    <v>4</v>
    <v>105.62</v>
    <v>82.85</v>
    <v>0.71730000000000005</v>
    <v>0.245</v>
    <v>2.4809999999999997E-3</v>
    <v>USD</v>
    <v>Philip Morris International Inc. (PMI) is an international tobacco company. PMI delivers a smoke-free future and is evolving its portfolio for the long term to include products outside of the tobacco and nicotine sector. PMI's product portfolio primarily consists of cigarettes and smoke-free products. PMI develops smoke-free products for adults who would otherwise continue to smoke. This includes the building of scientific assessment capabilities in the areas of pre-clinical systems toxicology, clinical and behavioral research, as well as post-market studies. PMI, through Swedish Match AB, creates a smoke-free champion led by its IQOS and ZYN brands. The United States Food and Drug Administration has authorized versions of PMI’s IQOS Platform 1 devices and consumables and Swedish Match’s General snus as Modified Risk Tobacco Products. PMI's smoke-free products are available for sale in 78 markets and purchased by approximately 18.5 million adults around the world.</v>
    <v>79800</v>
    <v>New York Stock Exchange</v>
    <v>XNYS</v>
    <v>XNYS</v>
    <v>677 Washington Blvd, Ste. 1100, STAMFORD, CT, 06901 US</v>
    <v>100.7</v>
    <v>Food &amp; Tobacco</v>
    <v>Stock</v>
    <v>45127.68686149297</v>
    <v>187</v>
    <v>98.89</v>
    <v>153690785955</v>
    <v>Philip Morris International Inc.</v>
    <v>Philip Morris International Inc.</v>
    <v>99.72</v>
    <v>17.646599999999999</v>
    <v>98.77</v>
    <v>99.015000000000001</v>
    <v>1552197000</v>
    <v>PM</v>
    <v>Philip Morris International Inc. (XNYS:PM)</v>
    <v>1913233</v>
    <v>4632269</v>
    <v>2007</v>
  </rv>
  <rv s="2">
    <v>188</v>
  </rv>
  <rv s="0">
    <v>https://www.bing.com/financeapi/forcetrigger?t=a1ngur&amp;q=XNYS%3aAMT&amp;form=skydnc</v>
    <v>Learn more on Bing</v>
  </rv>
  <rv s="1">
    <v>en-US</v>
    <v>a1ngur</v>
    <v>268435456</v>
    <v>1</v>
    <v>Powered by Refinitiv</v>
    <v>0</v>
    <v>AMERICAN TOWER CORPORATION (XNYS:AMT)</v>
    <v>2</v>
    <v>3</v>
    <v>Finance</v>
    <v>4</v>
    <v>282.47000000000003</v>
    <v>178.17</v>
    <v>0.5716</v>
    <v>-6.77</v>
    <v>-3.5798999999999997E-2</v>
    <v>USD</v>
    <v>American Tower Corporation is a holding company. The Company operates as a real estate investment trust (REIT), which owns, operates and develops multitenant communications real estate. Its segments include U.S. &amp; Canada property, Asia-Pacific property, Africa property, Europe property, Latin America property, Data Centers and Services. Its primary business is leasing space on multitenant communications sites to wireless service providers, radio and television broadcast companies, wireless data providers, government agencies and municipalities and tenants in a number of other industries. Its Data Centers segment relates to data center facilities and related assets that the Company owns and operates in the United States. Its Services segment offers tower-related services in the United States, including AZP, structural analysis and construction management, which primarily support its site leasing business, including the addition of new tenants and equipment on its communications sites.</v>
    <v>6391</v>
    <v>New York Stock Exchange</v>
    <v>XNYS</v>
    <v>XNYS</v>
    <v>116 Huntington Ave, BOSTON, MA, 02116-5749 US</v>
    <v>184.38</v>
    <v>Residential &amp; Commercial REIT</v>
    <v>Stock</v>
    <v>45127.686856250002</v>
    <v>190</v>
    <v>179.238</v>
    <v>84978317088</v>
    <v>AMERICAN TOWER CORPORATION</v>
    <v>AMERICAN TOWER CORPORATION</v>
    <v>182.92</v>
    <v>62.971800000000002</v>
    <v>189.11</v>
    <v>182.34</v>
    <v>466043200</v>
    <v>AMT</v>
    <v>AMERICAN TOWER CORPORATION (XNYS:AMT)</v>
    <v>2199985</v>
    <v>2371027</v>
    <v>1996</v>
  </rv>
  <rv s="2">
    <v>191</v>
  </rv>
  <rv s="0">
    <v>https://www.bing.com/financeapi/forcetrigger?t=a1pcf2&amp;q=XNYS%3aCCI&amp;form=skydnc</v>
    <v>Learn more on Bing</v>
  </rv>
  <rv s="1">
    <v>en-US</v>
    <v>a1pcf2</v>
    <v>268435456</v>
    <v>1</v>
    <v>Powered by Refinitiv</v>
    <v>0</v>
    <v>CROWN CASTLE INC. (XNYS:CCI)</v>
    <v>2</v>
    <v>3</v>
    <v>Finance</v>
    <v>4</v>
    <v>184.92</v>
    <v>103.22</v>
    <v>0.65049999999999997</v>
    <v>-7.11</v>
    <v>-6.2643000000000004E-2</v>
    <v>USD</v>
    <v>Crown Castle Inc. owns, operates and leases shared communications infrastructure. Its segments include Towers and Fiber. The Towers segment provides access, including space or capacity, to its towers, which are geographically dispersed throughout the United States. The Towers segment also reflects certain ancillary services relating to the Company's towers, predominately consisting of site development services and installation services. The Fiber segment provides access, including space or capacity, to its fiber primarily supporting small cell networks and fiber solutions geographically dispersed throughout the United States. Its business is providing access, including space or capacity, to its shared communications infrastructure via long-term contracts in various forms. It has approximately 40,000 towers and other structures, such as rooftops, and 85,000 route miles of fiber, primarily supporting small cell networks and fiber solutions.</v>
    <v>5000</v>
    <v>New York Stock Exchange</v>
    <v>XNYS</v>
    <v>XNYS</v>
    <v>8020 Katy Freeway, HOUSTON, TX, 77024 US</v>
    <v>109.98</v>
    <v>Residential &amp; Commercial REIT</v>
    <v>Stock</v>
    <v>45127.686791758591</v>
    <v>193</v>
    <v>103.22</v>
    <v>46138289607</v>
    <v>CROWN CASTLE INC.</v>
    <v>CROWN CASTLE INC.</v>
    <v>106.17</v>
    <v>28.862100000000002</v>
    <v>113.5</v>
    <v>106.39</v>
    <v>433671300</v>
    <v>CCI</v>
    <v>CROWN CASTLE INC. (XNYS:CCI)</v>
    <v>4265257</v>
    <v>3206451</v>
    <v>2014</v>
  </rv>
  <rv s="2">
    <v>194</v>
  </rv>
  <rv s="0">
    <v>https://www.bing.com/financeapi/forcetrigger?t=a1qpw7&amp;q=XNYS%3aD&amp;form=skydnc</v>
    <v>Learn more on Bing</v>
  </rv>
  <rv s="1">
    <v>en-US</v>
    <v>a1qpw7</v>
    <v>268435456</v>
    <v>1</v>
    <v>Powered by Refinitiv</v>
    <v>0</v>
    <v>Dominion Energy, Inc. (XNYS:D)</v>
    <v>2</v>
    <v>3</v>
    <v>Finance</v>
    <v>4</v>
    <v>86.28</v>
    <v>48.475000000000001</v>
    <v>0.45550000000000002</v>
    <v>0.54</v>
    <v>1.0390999999999999E-2</v>
    <v>USD</v>
    <v>Dominion Energy, Inc. is a producer and distributor of energy. The Company’s operations are conducted through its subsidiaries, including Virginia Power. The Company is focused on providing electricity, natural gas and related services to customers, primarily in the eastern and Rocky Mountain regions of the United States. The Company's segments include Dominion Energy Virginia, Gas Distribution, Dominion Energy South Carolina, and Contracted Assets. Dominion Energy Virginia segment includes Virginia Power’s regulated electric transmission, distribution, and generation operations. Gas Distribution segment includes its regulated natural gas sales, transportation, gathering, storage, and distribution operations. Dominion Energy South Carolina segment is comprised of Dominion Energy South Carolina, Inc’s generation, transmission, and distribution of electricity. Contracted Assets include the operations of Millstone, and associated energy marketing and price risk activities, and others.</v>
    <v>17200</v>
    <v>New York Stock Exchange</v>
    <v>XNYS</v>
    <v>XNYS</v>
    <v>120 Tredegar St, RICHMOND, VA, 23219-4306 US</v>
    <v>52.51</v>
    <v>Electrical Utilities &amp; IPPs</v>
    <v>Stock</v>
    <v>45127.686838622656</v>
    <v>196</v>
    <v>51.600999999999999</v>
    <v>43895282914</v>
    <v>Dominion Energy, Inc.</v>
    <v>Dominion Energy, Inc.</v>
    <v>52.12</v>
    <v>36.153300000000002</v>
    <v>51.97</v>
    <v>52.51</v>
    <v>835941400</v>
    <v>D</v>
    <v>Dominion Energy, Inc. (XNYS:D)</v>
    <v>922562</v>
    <v>3890522</v>
    <v>1983</v>
  </rv>
  <rv s="2">
    <v>197</v>
  </rv>
  <rv s="0">
    <v>https://www.bing.com/financeapi/forcetrigger?t=a1rdzr&amp;q=XNYS%3aDUK&amp;form=skydnc</v>
    <v>Learn more on Bing</v>
  </rv>
  <rv s="1">
    <v>en-US</v>
    <v>a1rdzr</v>
    <v>268435456</v>
    <v>1</v>
    <v>Powered by Refinitiv</v>
    <v>0</v>
    <v>DUKE ENERGY CORPORATION (XNYS:DUK)</v>
    <v>2</v>
    <v>3</v>
    <v>Finance</v>
    <v>4</v>
    <v>113.67</v>
    <v>83.76</v>
    <v>0.4239</v>
    <v>1.03</v>
    <v>1.1238E-2</v>
    <v>USD</v>
    <v>Duke Energy Corporation is an energy company. The Company operates through two segments: Electric Utilities and Infrastructure (EU&amp;I) and Gas Utilities and Infrastructure (GU&amp;I). The EU&amp;I segment conducts operations primarily through the regulated public utilities of Duke Energy Carolinas, Duke Energy Progress, Duke Energy Florida, Duke Energy Indiana, and Duke Energy Ohio. EU&amp;I provides retail electric service through the generation, transmission, distribution, and sale of electricity to customers within the Southeast and Midwest regions of the United States. The GU&amp;I conducts natural gas operations primarily through the regulated public utilities of Piedmont, Duke Energy Ohio, and Duke Energy Kentucky. GU&amp;I serves residential, commercial, industrial, and power generation natural gas customers, including customers served by municipalities who are wholesale customers. It also purchases a diverse portfolio of transportation and storage service from interstate pipelines.</v>
    <v>27859</v>
    <v>New York Stock Exchange</v>
    <v>XNYS</v>
    <v>XNYS</v>
    <v>422 S Church St, CHARLOTTE, NC, 28242 US</v>
    <v>92.72</v>
    <v>Electrical Utilities &amp; IPPs</v>
    <v>Stock</v>
    <v>45127.686842835159</v>
    <v>199</v>
    <v>91.39</v>
    <v>71423999556</v>
    <v>DUKE ENERGY CORPORATION</v>
    <v>DUKE ENERGY CORPORATION</v>
    <v>92.01</v>
    <v>18.2211</v>
    <v>91.65</v>
    <v>92.68</v>
    <v>770651700</v>
    <v>DUK</v>
    <v>DUKE ENERGY CORPORATION (XNYS:DUK)</v>
    <v>942895</v>
    <v>2841242</v>
    <v>2005</v>
  </rv>
  <rv s="2">
    <v>200</v>
  </rv>
  <rv s="0">
    <v>https://www.bing.com/financeapi/forcetrigger?t=a1rmkr&amp;q=XNYS%3aED&amp;form=skydnc</v>
    <v>Learn more on Bing</v>
  </rv>
  <rv s="1">
    <v>en-US</v>
    <v>a1rmkr</v>
    <v>268435456</v>
    <v>1</v>
    <v>Powered by Refinitiv</v>
    <v>0</v>
    <v>CONSOLIDATED EDISON, INC. (XNYS:ED)</v>
    <v>2</v>
    <v>3</v>
    <v>Finance</v>
    <v>4</v>
    <v>102.21</v>
    <v>78.099999999999994</v>
    <v>0.3584</v>
    <v>0.95</v>
    <v>1.0161999999999999E-2</v>
    <v>USD</v>
    <v>Consolidated Edison, Inc. is a holding company that provides energy-related products and services through its subsidiaries. The Company’s subsidiaries include Consolidated Edison Company of New York, Inc. (CECONY), a regulated utility providing electric service in New York City and New York's Westchester County, gas service in Manhattan, the Bronx, parts of Queens and parts of Westchester and steam service in Manhattan, and Orange and Rockland Utilities, Inc. (O&amp;R), a regulated utility serving customers in a 1,300-square-mile-area in southeastern New York State and northern New Jersey. Its subsidiaries also include Con Edison Transmission, Inc. (Con Edison Transmission), which invests in electric transmission projects in transition to clean and renewable energy. Con Edison Transmission manages both electric and gas assets that are focused to develop electric transmission projects in New York, New England, the Mid-Atlantic states, and the Midwest.</v>
    <v>14319</v>
    <v>New York Stock Exchange</v>
    <v>XNYS</v>
    <v>XNYS</v>
    <v>4 Irving Place, NEW YORK, NY, 10003 US</v>
    <v>94.46</v>
    <v>Electrical Utilities &amp; IPPs</v>
    <v>Stock</v>
    <v>45127.686838506248</v>
    <v>202</v>
    <v>93.3</v>
    <v>32727256488</v>
    <v>CONSOLIDATED EDISON, INC.</v>
    <v>CONSOLIDATED EDISON, INC.</v>
    <v>93.79</v>
    <v>13.319599999999999</v>
    <v>93.49</v>
    <v>94.44</v>
    <v>346540200</v>
    <v>ED</v>
    <v>CONSOLIDATED EDISON, INC. (XNYS:ED)</v>
    <v>383821</v>
    <v>1749679</v>
    <v>1997</v>
  </rv>
  <rv s="2">
    <v>203</v>
  </rv>
  <rv s="0">
    <v>https://www.bing.com/financeapi/forcetrigger?t=a23a5r&amp;q=XNYS%3aSO&amp;form=skydnc</v>
    <v>Learn more on Bing</v>
  </rv>
  <rv s="1">
    <v>en-US</v>
    <v>a23a5r</v>
    <v>268435456</v>
    <v>1</v>
    <v>Powered by Refinitiv</v>
    <v>0</v>
    <v>THE SOUTHERN COMPANY (XNYS:SO)</v>
    <v>2</v>
    <v>3</v>
    <v>Finance</v>
    <v>4</v>
    <v>80.569999999999993</v>
    <v>58.85</v>
    <v>0.49659999999999999</v>
    <v>0.65500000000000003</v>
    <v>9.3379999999999991E-3</v>
    <v>USD</v>
    <v>The Southern Company is a holding company that owns all of the outstanding common stock of three traditional electric operating companies, Southern Power Company, and Southern Company Gas. The traditional electric operating companies, such as Alabama Power, Georgia Power, and Mississippi Power are each operating public utility companies providing electric service to retail customers in three Southeastern states in addition to wholesale customers in the Southeast. The Southern Power Company develops, constructs, acquires, owns, and manages power generation assets, including renewable energy projects, and sells electricity at market-based rates in the wholesale market. The Southern Company Gas is an energy services holding company whose primary business is the distribution of natural gas in four states, such as Illinois, Georgia, Virginia, and Tennessee through the natural gas distribution utilities. The Southern Company Gas is also involved in several other businesses.</v>
    <v>27700</v>
    <v>New York Stock Exchange</v>
    <v>XNYS</v>
    <v>XNYS</v>
    <v>30 Ivan Allen Jr Blvd NW, ATLANTA, GA, 30308 US</v>
    <v>70.88</v>
    <v>Electrical Utilities &amp; IPPs</v>
    <v>Stock</v>
    <v>45127.686863171097</v>
    <v>205</v>
    <v>69.98</v>
    <v>77195080385</v>
    <v>THE SOUTHERN COMPANY</v>
    <v>THE SOUTHERN COMPANY</v>
    <v>70.290000000000006</v>
    <v>22.692900000000002</v>
    <v>70.14</v>
    <v>70.795000000000002</v>
    <v>1090403000</v>
    <v>SO</v>
    <v>THE SOUTHERN COMPANY (XNYS:SO)</v>
    <v>2054865</v>
    <v>3929499</v>
    <v>1945</v>
  </rv>
  <rv s="2">
    <v>206</v>
  </rv>
  <rv s="0">
    <v>https://www.bing.com/financeapi/forcetrigger?t=a23www&amp;q=XNYS%3aT&amp;form=skydnc</v>
    <v>Learn more on Bing</v>
  </rv>
  <rv s="1">
    <v>en-US</v>
    <v>a23www</v>
    <v>268435456</v>
    <v>1</v>
    <v>Powered by Refinitiv</v>
    <v>0</v>
    <v>AT&amp;T INC. (XNYS:T)</v>
    <v>2</v>
    <v>3</v>
    <v>Finance</v>
    <v>4</v>
    <v>21.12</v>
    <v>13.43</v>
    <v>0.6129</v>
    <v>3.5000000000000003E-2</v>
    <v>2.3990000000000001E-3</v>
    <v>USD</v>
    <v>AT&amp;T Inc. is a holding company. The Company is a provider of telecommunications and technology services globally. The Company operates through two segments, namely Communications and Latin America. The Communications segment provides wireless and wireline telecom and broadband services to consumers located in the United States and globally. The business units of the Communication segment include Mobility, Business Wireline, and Consumer Wireline. Mobility provides nationwide wireless service and equipment. Business Wireline provides advanced ethernet-based fiber services, IP Voice, and managed professional services, as well as traditional voice and data services and related equipment to business customers. Consumer Wireline provides broadband services, including fiber connections. Consumer Wireline also provides legacy telephony voice communication services. The Latin America segment provides wireless services and equipment in Mexico.</v>
    <v>160700</v>
    <v>New York Stock Exchange</v>
    <v>XNYS</v>
    <v>XNYS</v>
    <v>208 S. Akard St, DALLAS, TX, 75202 US</v>
    <v>14.64</v>
    <v>Telecommunications Services</v>
    <v>Stock</v>
    <v>45127.686872870312</v>
    <v>208</v>
    <v>14.455</v>
    <v>104554125000</v>
    <v>AT&amp;T INC.</v>
    <v>AT&amp;T INC.</v>
    <v>14.6</v>
    <v>7.0513000000000003</v>
    <v>14.59</v>
    <v>14.625</v>
    <v>7149000000</v>
    <v>T</v>
    <v>AT&amp;T INC. (XNYS:T)</v>
    <v>34804212</v>
    <v>51354773</v>
    <v>1983</v>
  </rv>
  <rv s="2">
    <v>209</v>
  </rv>
  <rv s="0">
    <v>https://www.bing.com/financeapi/forcetrigger?t=a25obh&amp;q=XNYS%3aVZ&amp;form=skydnc</v>
    <v>Learn more on Bing</v>
  </rv>
  <rv s="1">
    <v>en-US</v>
    <v>a25obh</v>
    <v>268435456</v>
    <v>1</v>
    <v>Powered by Refinitiv</v>
    <v>0</v>
    <v>VERIZON COMMUNICATIONS INC. (XNYS:VZ)</v>
    <v>2</v>
    <v>3</v>
    <v>Finance</v>
    <v>4</v>
    <v>50.545000000000002</v>
    <v>31.25</v>
    <v>0.34379999999999999</v>
    <v>-0.15</v>
    <v>-4.4159999999999998E-3</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v>
    <v>117100</v>
    <v>New York Stock Exchange</v>
    <v>XNYS</v>
    <v>XNYS</v>
    <v>1095 Avenue Of The Americas, NEW YORK, NY, 10036 US</v>
    <v>34</v>
    <v>Telecommunications Services</v>
    <v>Stock</v>
    <v>45127.68686321719</v>
    <v>211</v>
    <v>33.57</v>
    <v>142179009440</v>
    <v>VERIZON COMMUNICATIONS INC.</v>
    <v>VERIZON COMMUNICATIONS INC.</v>
    <v>33.950000000000003</v>
    <v>6.6193</v>
    <v>33.97</v>
    <v>33.82</v>
    <v>4203992000</v>
    <v>VZ</v>
    <v>VERIZON COMMUNICATIONS INC. (XNYS:VZ)</v>
    <v>12971046</v>
    <v>27850520</v>
    <v>1983</v>
  </rv>
  <rv s="2">
    <v>212</v>
  </rv>
  <rv s="0">
    <v>https://www.bing.com/financeapi/forcetrigger?t=a1pwqh&amp;q=XNAS%3aCMCSA&amp;form=skydnc</v>
    <v>Learn more on Bing</v>
  </rv>
  <rv s="1">
    <v>en-US</v>
    <v>a1pwqh</v>
    <v>268435456</v>
    <v>1</v>
    <v>Powered by Refinitiv</v>
    <v>0</v>
    <v>COMCAST CORPORATION (XNAS:CMCSA)</v>
    <v>2</v>
    <v>3</v>
    <v>Finance</v>
    <v>4</v>
    <v>43.715000000000003</v>
    <v>28.39</v>
    <v>0.98850000000000005</v>
    <v>0.68</v>
    <v>1.5921000000000001E-2</v>
    <v>USD</v>
    <v>Comcast Corporation is a global media and technology company. The Company provides broadband, wireless, and video through Xfinity, Comcast Business, and Sky; produce, distribute, and stream entertainment, sports, and news through brands, including NBC, Telemundo, Universal, Peacock, and Sky; and brings theme parks and attractions to life through Universal Destinations and Experiences. The Company operates through two primary businesses, namely Connectivity &amp; Platforms and Content &amp; Experiences. The Connectivity &amp; Platforms segment contains its broadband and wireless connectivity businesses operated under the Xfinity and Comcast brands in the United States and under the Sky brand in certain territories in Europe. The Content &amp; Experiences segment contains its media and entertainment businesses that develop, produce, and distribute entertainment, news and information, sports, and other content for global audiences and that own and operate theme parks in the United States and Asia.</v>
    <v>186000</v>
    <v>Nasdaq Stock Market</v>
    <v>XNAS</v>
    <v>XNAS</v>
    <v>1 Comcast Ctr, PHILADELPHIA, PA, 19103-2838 US</v>
    <v>43.41</v>
    <v>Telecommunications Services</v>
    <v>Stock</v>
    <v>45127.686837025001</v>
    <v>214</v>
    <v>42.784999999999997</v>
    <v>180885403530</v>
    <v>COMCAST CORPORATION</v>
    <v>COMCAST CORPORATION</v>
    <v>42.9</v>
    <v>32.306100000000001</v>
    <v>42.71</v>
    <v>43.39</v>
    <v>4168827000</v>
    <v>CMCSA</v>
    <v>COMCAST CORPORATION (XNAS:CMCSA)</v>
    <v>7365245</v>
    <v>16127264</v>
    <v>2001</v>
  </rv>
  <rv s="2">
    <v>215</v>
  </rv>
  <rv s="0">
    <v>https://www.bing.com/financeapi/forcetrigger?t=a25xjc&amp;q=XNYS%3aWM&amp;form=skydnc</v>
    <v>Learn more on Bing</v>
  </rv>
  <rv s="1">
    <v>en-US</v>
    <v>a25xjc</v>
    <v>268435456</v>
    <v>1</v>
    <v>Powered by Refinitiv</v>
    <v>0</v>
    <v>WASTE MANAGEMENT, INC. (XNYS:WM)</v>
    <v>2</v>
    <v>3</v>
    <v>Finance</v>
    <v>4</v>
    <v>175.98</v>
    <v>148.31</v>
    <v>0.71930000000000005</v>
    <v>3.5950000000000002</v>
    <v>2.1566000000000002E-2</v>
    <v>USD</v>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v>49500</v>
    <v>New York Stock Exchange</v>
    <v>XNYS</v>
    <v>XNYS</v>
    <v>800 Capitol Street, Ste 3000, HOUSTON, TX, 77002 US</v>
    <v>170.5599</v>
    <v>Professional &amp; Commercial Services</v>
    <v>Stock</v>
    <v>45127.686849120313</v>
    <v>217</v>
    <v>166.34</v>
    <v>69278849926</v>
    <v>WASTE MANAGEMENT, INC.</v>
    <v>WASTE MANAGEMENT, INC.</v>
    <v>166.57</v>
    <v>30.485499999999998</v>
    <v>166.7</v>
    <v>170.29499999999999</v>
    <v>406816700</v>
    <v>WM</v>
    <v>WASTE MANAGEMENT, INC. (XNYS:WM)</v>
    <v>572545</v>
    <v>1354666</v>
    <v>1995</v>
  </rv>
  <rv s="2">
    <v>218</v>
  </rv>
  <rv s="0">
    <v>https://www.bing.com/financeapi/forcetrigger?t=a1ook2&amp;q=XNYS%3aBMY&amp;form=skydnc</v>
    <v>Learn more on Bing</v>
  </rv>
  <rv s="1">
    <v>en-US</v>
    <v>a1ook2</v>
    <v>268435456</v>
    <v>1</v>
    <v>Powered by Refinitiv</v>
    <v>0</v>
    <v>BRISTOL-MYERS SQUIBB COMPANY (XNYS:BMY)</v>
    <v>2</v>
    <v>3</v>
    <v>Finance</v>
    <v>4</v>
    <v>81.435000000000002</v>
    <v>61.405000000000001</v>
    <v>0.41189999999999999</v>
    <v>1.6475</v>
    <v>2.6547000000000001E-2</v>
    <v>USD</v>
    <v>Bristol-Myers Squibb Company is a biopharmaceutical company. The Company is engaged in the discovery, development, licensing, manufacturing, marketing, distribution, and sale of biopharmaceutical products. It offers products for a range of therapeutic classes, which include oncology, immunology, cardiovascular and hematology. Its pharmaceutical products include chemically synthesized or small molecule drugs and products produced from biological processes, called biologics. Biologics are administered to patients through injections or by infusion. Its products include Revlimid, Abecma, Eliquis, Opdivo, Orencia, Pomalyst/Imnovid, Sprycel, Yervoy, Abraxane, Empliciti, Reblozyl, Inrebic, Onureg, Zeposia, Camzyos, and Breyanzi. It also has a pipeline of investigational medicines designed to target the common mutations associated with oncogenesis, including repotrectinib. Its products are sold to wholesalers, distributors, pharmacies, retailers, hospitals, clinics, and government agencies.</v>
    <v>34300</v>
    <v>New York Stock Exchange</v>
    <v>XNYS</v>
    <v>XNYS</v>
    <v>Route 206 And Province Line Road, NEW JERSEY, NJ, 08543 US</v>
    <v>63.94</v>
    <v>Pharmaceuticals</v>
    <v>Stock</v>
    <v>45127.686868460158</v>
    <v>220</v>
    <v>62.37</v>
    <v>133839710252</v>
    <v>BRISTOL-MYERS SQUIBB COMPANY</v>
    <v>BRISTOL-MYERS SQUIBB COMPANY</v>
    <v>62.46</v>
    <v>18.078199999999999</v>
    <v>62.06</v>
    <v>63.707500000000003</v>
    <v>2100847000</v>
    <v>BMY</v>
    <v>BRISTOL-MYERS SQUIBB COMPANY (XNYS:BMY)</v>
    <v>3340643</v>
    <v>8473213</v>
    <v>1933</v>
  </rv>
  <rv s="2">
    <v>221</v>
  </rv>
  <rv s="0">
    <v>https://www.bing.com/financeapi/forcetrigger?t=a1pshw&amp;q=XNYS%3aCL&amp;form=skydnc</v>
    <v>Learn more on Bing</v>
  </rv>
  <rv s="1">
    <v>en-US</v>
    <v>a1pshw</v>
    <v>268435456</v>
    <v>1</v>
    <v>Powered by Refinitiv</v>
    <v>0</v>
    <v>COLGATE-PALMOLIVE COMPANY (XNYS:CL)</v>
    <v>2</v>
    <v>3</v>
    <v>Finance</v>
    <v>4</v>
    <v>83.81</v>
    <v>67.84</v>
    <v>0.48349999999999999</v>
    <v>0.81499999999999995</v>
    <v>1.0731999999999998E-2</v>
    <v>USD</v>
    <v>Colgate-Palmolive Company is a household and consumer products company. The Company operates in two product segments: Oral, Personal and Home Care; and Pet Nutrition. The Oral, Personal and Home Care product segment is managed geographically in five segments, such as North America, Latin America, Europe, Asia Pacific and Africa/Eurasia, all of which sell primarily to a variety of traditional and e-commerce retailers, wholesalers, distributors, dentists and skin health professionals. Through Hill's Pet Nutrition, it is also engaged in the pet nutrition market, selling products principally through authorized pet supply retailers, veterinarians, and e-commerce retailers. It also sells certain of its products direct-to-consumer. It sells its toothpastes under brands, such as Colgate, Darlie, elmex, hello, meridol, Sorriso and Tom's of Maine; its toothbrushes under brands, such as Colgate, Darlie, elmex and meridol; and its mouthwashes under brands, such as Colgate, elmex and meridol.</v>
    <v>33800</v>
    <v>New York Stock Exchange</v>
    <v>XNYS</v>
    <v>XNYS</v>
    <v>300 PARK AVE, NEW YORK, NY, 10022 US</v>
    <v>76.825000000000003</v>
    <v>Personal &amp; Household Products &amp; Services</v>
    <v>Stock</v>
    <v>45127.686789745312</v>
    <v>223</v>
    <v>75.430000000000007</v>
    <v>63395600000</v>
    <v>COLGATE-PALMOLIVE COMPANY</v>
    <v>COLGATE-PALMOLIVE COMPANY</v>
    <v>76</v>
    <v>39.801299999999998</v>
    <v>75.94</v>
    <v>76.754999999999995</v>
    <v>829568200</v>
    <v>CL</v>
    <v>COLGATE-PALMOLIVE COMPANY (XNYS:CL)</v>
    <v>1349129</v>
    <v>4796295</v>
    <v>1923</v>
  </rv>
  <rv s="2">
    <v>224</v>
  </rv>
  <rv s="0">
    <v>https://www.bing.com/financeapi/forcetrigger?t=a1q44c&amp;q=XNYS%3aCTRA&amp;form=skydnc</v>
    <v>Learn more on Bing</v>
  </rv>
  <rv s="1">
    <v>en-US</v>
    <v>a1q44c</v>
    <v>268435456</v>
    <v>1</v>
    <v>Powered by Refinitiv</v>
    <v>0</v>
    <v>Coterra Energy Inc. (XNYS:CTRA)</v>
    <v>2</v>
    <v>3</v>
    <v>Finance</v>
    <v>4</v>
    <v>32.47</v>
    <v>22.25</v>
    <v>0.28070000000000001</v>
    <v>0.46500000000000002</v>
    <v>1.7547E-2</v>
    <v>USD</v>
    <v>Coterra Energy Inc. is an independent oil and gas company. The Company is engaged in the development, exploration and production of oil, natural gas, and natural gas liquids (NGLs). Its operations are primarily concentrated in three operating areas: the Permian Basin in west Texas and southern New Mexico, the Marcellus Shale in northeast Pennsylvania and the Anadarko Basin in the Mid-Continent region in Oklahoma. The Permian Basin properties hold approximately 307,000 net acres in the play. The Marcellus Shale properties hold approximately 183,000 net acres in the dry gas window in the Marcellus Shale. The Anadarko Basin properties hold approximately 182,000 net acres in the play. It also operates a number of natural gas gathering and saltwater gathering and disposal systems. It sells oil, natural gas and NGLs to a range of customers, including industrial customers, local distribution companies, oil and gas marketers, pipeline companies and power generation facilities.</v>
    <v>981</v>
    <v>New York Stock Exchange</v>
    <v>XNYS</v>
    <v>XNYS</v>
    <v>840 Gessner Rd Ste 1400, HOUSTON, TX, 77024 US</v>
    <v>26.9985</v>
    <v>Oil &amp; Gas</v>
    <v>Stock</v>
    <v>45127.686801875003</v>
    <v>226</v>
    <v>26.56</v>
    <v>20424725538</v>
    <v>Coterra Energy Inc.</v>
    <v>Coterra Energy Inc.</v>
    <v>26.74</v>
    <v>5.0808999999999997</v>
    <v>26.5</v>
    <v>26.965</v>
    <v>757453200</v>
    <v>CTRA</v>
    <v>Coterra Energy Inc. (XNYS:CTRA)</v>
    <v>2435828</v>
    <v>7223214</v>
    <v>1989</v>
  </rv>
  <rv s="2">
    <v>227</v>
  </rv>
  <rv s="0">
    <v>https://www.bing.com/financeapi/forcetrigger?t=a1qlnm&amp;q=XNYS%3aCVS&amp;form=skydnc</v>
    <v>Learn more on Bing</v>
  </rv>
  <rv s="1">
    <v>en-US</v>
    <v>a1qlnm</v>
    <v>268435456</v>
    <v>1</v>
    <v>Powered by Refinitiv</v>
    <v>0</v>
    <v>CVS HEALTH CORPORATION (XNYS:CVS)</v>
    <v>2</v>
    <v>3</v>
    <v>Finance</v>
    <v>4</v>
    <v>107.26</v>
    <v>66.34</v>
    <v>0.6099</v>
    <v>0.93500000000000005</v>
    <v>1.2674000000000001E-2</v>
    <v>USD</v>
    <v>CVS Health Corporation, together with its subsidiaries, is a diversified health solutions company. The Company’s segments include Health Care Benefits, Health Services, Pharmacy &amp; Consumer Wellness and Corporate/Other. Its Health Care Benefits offer a range of traditional, voluntary and consumer-directed health insurance products and related services, including medical, pharmacy, dental and behavioral health plans, medical management capabilities, Medicare Advantage and Medicare supplement plans, and Medicaid health care management services. Its Health Services provides a full range of pharmacy benefit management solutions, delivers health care services in its medical clinics, virtually, and in the home, and offers provider enablement solutions. The Pharmacy &amp; Consumer Wellness segment dispenses prescriptions in its retail pharmacies and through its infusion operations, provides ancillary pharmacy services including pharmacy patient care programs, and diagnostic testing.</v>
    <v>300000</v>
    <v>New York Stock Exchange</v>
    <v>XNYS</v>
    <v>XNYS</v>
    <v>1 Cvs Dr, WOONSOCKET, RI, 02895-6146 US</v>
    <v>74.739999999999995</v>
    <v>Healthcare Providers &amp; Services</v>
    <v>Stock</v>
    <v>45127.686891700781</v>
    <v>229</v>
    <v>73.820700000000002</v>
    <v>95357040000</v>
    <v>CVS HEALTH CORPORATION</v>
    <v>CVS HEALTH CORPORATION</v>
    <v>74.180000000000007</v>
    <v>24.3108</v>
    <v>73.775000000000006</v>
    <v>74.709999999999994</v>
    <v>1282025000</v>
    <v>CVS</v>
    <v>CVS HEALTH CORPORATION (XNYS:CVS)</v>
    <v>4568635</v>
    <v>9974164</v>
    <v>1996</v>
  </rv>
  <rv s="2">
    <v>230</v>
  </rv>
  <rv s="0">
    <v>https://www.bing.com/financeapi/forcetrigger?t=a1s24c&amp;q=XNYS%3aEOG&amp;form=skydnc</v>
    <v>Learn more on Bing</v>
  </rv>
  <rv s="1">
    <v>en-US</v>
    <v>a1s24c</v>
    <v>268435456</v>
    <v>1</v>
    <v>Powered by Refinitiv</v>
    <v>0</v>
    <v>EOG RESOURCES, INC. (XNYS:EOG)</v>
    <v>2</v>
    <v>3</v>
    <v>Finance</v>
    <v>4</v>
    <v>147.7389</v>
    <v>94.202399999999997</v>
    <v>1.5329999999999999</v>
    <v>0.81</v>
    <v>6.6149999999999994E-3</v>
    <v>USD</v>
    <v>EOG Resources, Inc. (EOG) is an independent (non-integrated) crude oil and natural gas company. The Company is engaged in exploration, development, production and marketing crude oil, natural gas liquids (NGLs) and natural gas primarily in producing basins in the United States of America, The Republic of Trinidad and Tobago (Trinidad), the Sultanate of Oman and other international areas. Its operations are all crude oil, NGLs and natural gas exploration and production related. Its operations are focused on the productive basins in the United States with a focus on crude oil and, to a lesser extent, liquids-rich natural gas plays. The Company has operations in offshore Trinidad and Oman, as well as it is executing an abandonment and reclamation program in Canada.</v>
    <v>2850</v>
    <v>New York Stock Exchange</v>
    <v>XNYS</v>
    <v>XNYS</v>
    <v>1111 Bagby, Sky Lobby 2, HOUSTON, TX, 77002 US</v>
    <v>124.72</v>
    <v>Oil &amp; Gas</v>
    <v>Stock</v>
    <v>45127.686891897654</v>
    <v>232</v>
    <v>122.87990000000001</v>
    <v>72083822450</v>
    <v>EOG RESOURCES, INC.</v>
    <v>EOG RESOURCES, INC.</v>
    <v>124.02</v>
    <v>7.6555999999999997</v>
    <v>122.44</v>
    <v>123.25</v>
    <v>584858600</v>
    <v>EOG</v>
    <v>EOG RESOURCES, INC. (XNYS:EOG)</v>
    <v>933319</v>
    <v>3489459</v>
    <v>1985</v>
  </rv>
  <rv s="2">
    <v>233</v>
  </rv>
  <rv s="0">
    <v>https://www.bing.com/financeapi/forcetrigger?t=a1uwu2&amp;q=XNYS%3aHSY&amp;form=skydnc</v>
    <v>Learn more on Bing</v>
  </rv>
  <rv s="1">
    <v>en-US</v>
    <v>a1uwu2</v>
    <v>268435456</v>
    <v>1</v>
    <v>Powered by Refinitiv</v>
    <v>0</v>
    <v>THE HERSHEY COMPANY (XNYS:HSY)</v>
    <v>2</v>
    <v>3</v>
    <v>Finance</v>
    <v>4</v>
    <v>276.88049999999998</v>
    <v>211.49</v>
    <v>0.28470000000000001</v>
    <v>2.93</v>
    <v>1.2075000000000001E-2</v>
    <v>USD</v>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v>18075</v>
    <v>New York Stock Exchange</v>
    <v>XNYS</v>
    <v>XNYS</v>
    <v>P O BOX 810-EXTERNAL RPTG &amp; COMPLIANCE, 100 CRYSTAL A DRIVE, HERSHEY, PA, 17033-0810 US</v>
    <v>246.11</v>
    <v>Food &amp; Tobacco</v>
    <v>Stock</v>
    <v>45127.686833760934</v>
    <v>235</v>
    <v>240.87</v>
    <v>50198301292</v>
    <v>THE HERSHEY COMPANY</v>
    <v>THE HERSHEY COMPANY</v>
    <v>243.41</v>
    <v>29.445499999999999</v>
    <v>242.66</v>
    <v>245.59</v>
    <v>204398800</v>
    <v>HSY</v>
    <v>THE HERSHEY COMPANY (XNYS:HSY)</v>
    <v>1333351</v>
    <v>1253851</v>
    <v>1927</v>
  </rv>
  <rv s="2">
    <v>236</v>
  </rv>
  <rv s="0">
    <v>https://www.bing.com/financeapi/forcetrigger?t=a1vmtc&amp;q=XNAS%3aINTU&amp;form=skydnc</v>
    <v>Learn more on Bing</v>
  </rv>
  <rv s="1">
    <v>en-US</v>
    <v>a1vmtc</v>
    <v>268435456</v>
    <v>1</v>
    <v>Powered by Refinitiv</v>
    <v>0</v>
    <v>INTUIT INC. (XNAS:INTU)</v>
    <v>2</v>
    <v>3</v>
    <v>Finance</v>
    <v>4</v>
    <v>508.09</v>
    <v>352.63</v>
    <v>1.1957</v>
    <v>-0.60499999999999998</v>
    <v>-1.209E-3</v>
    <v>USD</v>
    <v>Intuit Inc. is a global technology platform that helps consumers, small businesses, and the self-employed prosper by delivering financial management and compliance products and services. The Company operates through four segments: Small Business &amp; Self-Employed, Consumer, Credit Karma and ProConnect.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v>17300</v>
    <v>Nasdaq Stock Market</v>
    <v>XNAS</v>
    <v>XNAS</v>
    <v>2700 Coast Avenue, MOUNTAIN VIEW, CA, 94043 US</v>
    <v>503.38499999999999</v>
    <v>Financial Technology (Fintech) &amp; Infrastructure</v>
    <v>Stock</v>
    <v>45127.686855890628</v>
    <v>238</v>
    <v>494.15</v>
    <v>140017247313</v>
    <v>INTUIT INC.</v>
    <v>INTUIT INC.</v>
    <v>498.13</v>
    <v>63.255800000000001</v>
    <v>500.56</v>
    <v>499.95499999999998</v>
    <v>280059700</v>
    <v>INTU</v>
    <v>INTUIT INC. (XNAS:INTU)</v>
    <v>452605</v>
    <v>1468600</v>
    <v>1993</v>
  </rv>
  <rv s="2">
    <v>239</v>
  </rv>
  <rv s="0">
    <v>https://www.bing.com/financeapi/forcetrigger?t=a1vv8m&amp;q=XNYS%3aITW&amp;form=skydnc</v>
    <v>Learn more on Bing</v>
  </rv>
  <rv s="1">
    <v>en-US</v>
    <v>a1vv8m</v>
    <v>268435456</v>
    <v>1</v>
    <v>Powered by Refinitiv</v>
    <v>0</v>
    <v>ILLINOIS TOOL WORKS INC. (XNYS:ITW)</v>
    <v>2</v>
    <v>3</v>
    <v>Finance</v>
    <v>4</v>
    <v>256.61</v>
    <v>180.27</v>
    <v>1.1397999999999999</v>
    <v>1.1299999999999999</v>
    <v>4.4320000000000002E-3</v>
    <v>USD</v>
    <v>Illinois Tool Works Inc. is a manufacturer of a range of industrial products and equipment. The Company's segments include Automotive OEM, Food Equipment, Test &amp; Measurement and Electronics; Welding, Polymers &amp; Fluids, Construction Products, and Specialty Products. Its Automotive OEM segment produces components and fasteners for automotive-related applications. Food Equipment segment produces ware washing equipment, cooking equipment, refrigeration equipment, food processing equipment, and kitchen exhaust, ventilation and pollution control systems. Its Test &amp; Measurement and Electronics segment produces equipment, consumables, and related software for testing and measuring of materials and structures, as well as equipment and consumables used in the production of electronic subassemblies and microelectronics. Its Welding segment produces arc welding equipment, consumables and accessories for a range of industrial and commercial applications.</v>
    <v>46000</v>
    <v>New York Stock Exchange</v>
    <v>XNYS</v>
    <v>XNYS</v>
    <v>155 Harlem Ave, 3600 WEST LAKE AVE, GLENVIEW, IL, 60026-1215 US</v>
    <v>256.61</v>
    <v>Consumer Goods Conglomerates</v>
    <v>Stock</v>
    <v>45127.686700555467</v>
    <v>241</v>
    <v>252.941</v>
    <v>77826468052</v>
    <v>ILLINOIS TOOL WORKS INC.</v>
    <v>ILLINOIS TOOL WORKS INC.</v>
    <v>254.54</v>
    <v>25.511299999999999</v>
    <v>254.96</v>
    <v>256.08999999999997</v>
    <v>303902800</v>
    <v>ITW</v>
    <v>ILLINOIS TOOL WORKS INC. (XNYS:ITW)</v>
    <v>274927</v>
    <v>975364</v>
    <v>1961</v>
  </rv>
  <rv s="2">
    <v>242</v>
  </rv>
  <rv s="0">
    <v>https://www.bing.com/financeapi/forcetrigger?t=a1wjz2&amp;q=XNYS%3aKMB&amp;form=skydnc</v>
    <v>Learn more on Bing</v>
  </rv>
  <rv s="1">
    <v>en-US</v>
    <v>a1wjz2</v>
    <v>268435456</v>
    <v>1</v>
    <v>Powered by Refinitiv</v>
    <v>0</v>
    <v>KIMBERLY-CLARK CORPORATION (XNYS:KMB)</v>
    <v>2</v>
    <v>3</v>
    <v>Finance</v>
    <v>4</v>
    <v>147.87</v>
    <v>108.74</v>
    <v>0.41449999999999998</v>
    <v>-0.8</v>
    <v>-5.9109999999999996E-3</v>
    <v>USD</v>
    <v>Kimberly-Clark Corporation is engaged in the manufacturing and marketing of a range of products made from natural or synthetic fibers using advanced technologies in fibers, nonwovens, and absorbency. The Company's segments include Personal Care, which offers solutions and products, such as disposable diapers, training, and youth pants, swim pants, baby wipes, feminine and incontinence care products, and other related products, which are sold under the Huggies, Pull-Ups, Little Swimmers, GoodNites, DryNites, Sweety, Kotex, U by Kotex, Intimus, Depend, Plenitud, Softex, Poise and other brand names; Consumer Tissue offers facial and bathroom tissue, paper towels, napkins and related products, which are sold under the Kleenex, Scott, Cottonelle, Viva, Andrex, Scottex, Neve and other brand names, and K-C Professional, which offers solutions and supporting products such as wipers, tissue, towels, apparel, soaps, and sanitizers under the brands Kleenex, Scott, WypAll, Kimtech, and KleenGuard.</v>
    <v>44000</v>
    <v>New York Stock Exchange</v>
    <v>XNYS</v>
    <v>XNYS</v>
    <v>351 Phelps Dr, IRVING, TX, 75038 US</v>
    <v>134.71</v>
    <v>Personal &amp; Household Products &amp; Services</v>
    <v>Stock</v>
    <v>45127.686847383593</v>
    <v>244</v>
    <v>130.82499999999999</v>
    <v>45394613550</v>
    <v>KIMBERLY-CLARK CORPORATION</v>
    <v>KIMBERLY-CLARK CORPORATION</v>
    <v>133</v>
    <v>23.166699999999999</v>
    <v>135.35</v>
    <v>134.55000000000001</v>
    <v>337381000</v>
    <v>KMB</v>
    <v>KIMBERLY-CLARK CORPORATION (XNYS:KMB)</v>
    <v>1238387</v>
    <v>1551416</v>
    <v>1928</v>
  </rv>
  <rv s="2">
    <v>245</v>
  </rv>
  <rv s="0">
    <v>https://www.bing.com/financeapi/forcetrigger?t=a1wyu2&amp;q=XNYS%3aLLY&amp;form=skydnc</v>
    <v>Learn more on Bing</v>
  </rv>
  <rv s="1">
    <v>en-US</v>
    <v>a1wyu2</v>
    <v>268435456</v>
    <v>1</v>
    <v>Powered by Refinitiv</v>
    <v>0</v>
    <v>ELI LILLY AND COMPANY (XNYS:LLY)</v>
    <v>2</v>
    <v>3</v>
    <v>Finance</v>
    <v>4</v>
    <v>469.87</v>
    <v>296.32</v>
    <v>0.35170000000000001</v>
    <v>9.3000000000000007</v>
    <v>2.0503999999999998E-2</v>
    <v>USD</v>
    <v>Eli Lilly and Company is engaged in drug manufacturing businesses. The Company discovers, develops, manufactures, and markets products in the human pharmaceutical products segment. Its diabetes products include Basaglar, Humalog, Humulin, Jardiance, Mounjaro, and Trulicity. Its oncology products consist of Alimta, Cyramza, Erbitux, Jaypirca, Retevmo, Tyvyt, and Verzenio. Its immunology products include Olumiant and Taltz. Its neuroscience products include Cymbalta, Emgality, and Zyprexa. Its other therapies consist of Bamlanivimab and etesevimab, Bebtelovimab, Cialis,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v>39000</v>
    <v>New York Stock Exchange</v>
    <v>XNYS</v>
    <v>XNYS</v>
    <v>Lilly Corporate Ctr, Drop Code 1094, Lilly Corporate Ctr, INDIANAPOLIS, IN, 46285-0001 US</v>
    <v>465.22</v>
    <v>Pharmaceuticals</v>
    <v>Stock</v>
    <v>45127.686874976564</v>
    <v>247</v>
    <v>455</v>
    <v>439380454494</v>
    <v>ELI LILLY AND COMPANY</v>
    <v>ELI LILLY AND COMPANY</v>
    <v>455.21499999999997</v>
    <v>72.001300000000001</v>
    <v>453.56</v>
    <v>462.86</v>
    <v>949272900</v>
    <v>LLY</v>
    <v>ELI LILLY AND COMPANY (XNYS:LLY)</v>
    <v>1229274</v>
    <v>2770861</v>
    <v>1901</v>
  </rv>
  <rv s="2">
    <v>248</v>
  </rv>
  <rv s="0">
    <v>https://www.bing.com/financeapi/forcetrigger?t=a1x9yc&amp;q=XNYS%3aMAN&amp;form=skydnc</v>
    <v>Learn more on Bing</v>
  </rv>
  <rv s="1">
    <v>en-US</v>
    <v>a1x9yc</v>
    <v>268435456</v>
    <v>1</v>
    <v>Powered by Refinitiv</v>
    <v>0</v>
    <v>MANPOWERGROUP INC. (XNYS:MAN)</v>
    <v>2</v>
    <v>3</v>
    <v>Finance</v>
    <v>4</v>
    <v>92.43</v>
    <v>64</v>
    <v>1.6676</v>
    <v>-5.625</v>
    <v>-6.3309000000000004E-2</v>
    <v>USD</v>
    <v>ManpowerGroup Inc. is engaged in offering workforce solutions. The Company's workforce solutions and services include recruitment and assessment, upskilling, reskilling, training and development, career management, outsourcing, and workforce consulting. The Company's portfolio of recruitment services includes permanent, temporary and contract recruitment of professionals, as well as administrative, industrial and information technology (IT) professional positions. The Company offers IT resourcing and services under its Experis brand. Its Talent Solutions brand specializes in the delivery of customized workforce strategies and new solutions and creating added value that addresses its client's complex global workforce needs. Talent Solutions combines global offerings of recruitment process outsourcing (RPO), TAPFIN - Managed Service Provider (MSP) and right management to provide data-driven capabilities that help organizations with their workforce transformation.</v>
    <v>30900</v>
    <v>New York Stock Exchange</v>
    <v>XNYS</v>
    <v>XNYS</v>
    <v>100 Manpower Place, MILWAUKEE, WI, 53212 US</v>
    <v>86</v>
    <v>Professional &amp; Commercial Services</v>
    <v>Stock</v>
    <v>45127.686828263279</v>
    <v>250</v>
    <v>81.334999999999994</v>
    <v>4196711340</v>
    <v>MANPOWERGROUP INC.</v>
    <v>MANPOWERGROUP INC.</v>
    <v>85.81</v>
    <v>12.926299999999999</v>
    <v>88.85</v>
    <v>83.224999999999994</v>
    <v>50426090</v>
    <v>MAN</v>
    <v>MANPOWERGROUP INC. (XNYS:MAN)</v>
    <v>697993</v>
    <v>386478</v>
    <v>1990</v>
  </rv>
  <rv s="2">
    <v>251</v>
  </rv>
  <rv s="0">
    <v>http://en.wikipedia.org/wiki/McDonald's</v>
    <v>Wikipedia</v>
  </rv>
  <rv s="3">
    <v>15</v>
    <v>253</v>
  </rv>
  <rv s="4">
    <v>9</v>
    <v>https://www.bing.com/th?id=AMMS_7d8255243964a8970376f8dd41121106&amp;qlt=95</v>
    <v>254</v>
    <v>0</v>
    <v>https://www.bing.com/images/search?form=xlimg&amp;q=mcdonald%27s</v>
    <v>Image of MCDONALD'S CORPORATION</v>
  </rv>
  <rv s="0">
    <v>https://www.bing.com/financeapi/forcetrigger?t=a1xdec&amp;q=XNYS%3aMCD&amp;form=skydnc</v>
    <v>Learn more on Bing</v>
  </rv>
  <rv s="5">
    <v>en-US</v>
    <v>a1xdec</v>
    <v>268435456</v>
    <v>1</v>
    <v>Powered by Refinitiv</v>
    <v>5</v>
    <v>MCDONALD'S CORPORATION (XNYS:MCD)</v>
    <v>7</v>
    <v>8</v>
    <v>Finance</v>
    <v>4</v>
    <v>299.10000000000002</v>
    <v>230.58</v>
    <v>0.63990000000000002</v>
    <v>2.19</v>
    <v>7.4460000000000004E-3</v>
    <v>USD</v>
    <v>McDonald's Corporation operates and franchises McDonald's restaurants. The Company's restaurants serve a locally relevant menu of food and beverages. Its restaurants are owned and operated by independent local business owners. Its segments include the United States, International Operated Markets and International Developmental Licensed Markets &amp; Corporate. Its International Operated Markets segment includes its operations in markets, such as Australia, Canada, France, Germany, Italy, the Netherlands, Spain and the United Kingdom. Its International Developmental Licensed Markets &amp; Corporate segment includes markets in over 80 countries, as well as corporate activities. Its digital offerings include drive thru, takeaway, delivery, curbside pick-up and dine-in. Its menu includes hamburgers and cheeseburgers, the Big Mac, the Quarter Pounder with Cheese, the Filet-O-Fish, the McChicken and other chicken sandwiches, Chicken McNuggets, World Famous Fries, salads and others.</v>
    <v>150000</v>
    <v>New York Stock Exchange</v>
    <v>XNYS</v>
    <v>XNYS</v>
    <v>110 N Carpenter St, CHICAGO, IL, 60607-2104 US</v>
    <v>296.75</v>
    <v>255</v>
    <v>Hotels &amp; Entertainment Services</v>
    <v>Stock</v>
    <v>45127.686842499999</v>
    <v>256</v>
    <v>294.11</v>
    <v>216341424448</v>
    <v>MCDONALD'S CORPORATION</v>
    <v>MCDONALD'S CORPORATION</v>
    <v>294.11</v>
    <v>31.570499999999999</v>
    <v>294.13</v>
    <v>296.32</v>
    <v>730093900</v>
    <v>MCD</v>
    <v>MCDONALD'S CORPORATION (XNYS:MCD)</v>
    <v>912092</v>
    <v>2226213</v>
    <v>1964</v>
  </rv>
  <rv s="2">
    <v>257</v>
  </rv>
  <rv s="0">
    <v>https://www.bing.com/financeapi/forcetrigger?t=a1xear&amp;q=XNYS%3aMCO&amp;form=skydnc</v>
    <v>Learn more on Bing</v>
  </rv>
  <rv s="1">
    <v>en-US</v>
    <v>a1xear</v>
    <v>268435456</v>
    <v>1</v>
    <v>Powered by Refinitiv</v>
    <v>0</v>
    <v>MOODY'S CORPORATION (XNYS:MCO)</v>
    <v>2</v>
    <v>3</v>
    <v>Finance</v>
    <v>4</v>
    <v>361.38499999999999</v>
    <v>230.16</v>
    <v>1.3038000000000001</v>
    <v>1.27</v>
    <v>3.532E-3</v>
    <v>USD</v>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v>14419</v>
    <v>New York Stock Exchange</v>
    <v>XNYS</v>
    <v>XNYS</v>
    <v>7 World Trade Ctr, NEW YORK, NY, 10007-2140 US</v>
    <v>360.96</v>
    <v>Professional &amp; Commercial Services</v>
    <v>Stock</v>
    <v>45127.686819745315</v>
    <v>259</v>
    <v>357.21</v>
    <v>66208635000</v>
    <v>MOODY'S CORPORATION</v>
    <v>MOODY'S CORPORATION</v>
    <v>357.6</v>
    <v>46.485500000000002</v>
    <v>359.54</v>
    <v>360.81</v>
    <v>183500000</v>
    <v>MCO</v>
    <v>MOODY'S CORPORATION (XNYS:MCO)</v>
    <v>224043</v>
    <v>723348</v>
    <v>2000</v>
  </rv>
  <rv s="2">
    <v>260</v>
  </rv>
  <rv s="0">
    <v>https://www.bing.com/financeapi/forcetrigger?t=a1xroc&amp;q=XNYS%3aMMM&amp;form=skydnc</v>
    <v>Learn more on Bing</v>
  </rv>
  <rv s="1">
    <v>en-US</v>
    <v>a1xroc</v>
    <v>268435456</v>
    <v>1</v>
    <v>Powered by Refinitiv</v>
    <v>0</v>
    <v>3M COMPANY (XNYS:MMM)</v>
    <v>2</v>
    <v>3</v>
    <v>Finance</v>
    <v>4</v>
    <v>152.30000000000001</v>
    <v>92.38</v>
    <v>0.95440000000000003</v>
    <v>1.21</v>
    <v>1.1693E-2</v>
    <v>USD</v>
    <v>3M Company is a diversified technology company. The Company is a manufacturer and marketer of a variety of products and services. It operates through four segments: Safety and Industrial, Transportation and Electronics, Health Care, and Consumer. Its Safety and Industrial segment include abrasives, automotive aftermarket, closure and masking systems, electrical markets, personal safety, roofing granules, and industrial adhesives and tapes. Its Transportation and Electronics segment includes advanced materials, automotive and aerospace, commercial solutions, display materials and systems, electronic materials solutions, and transportation safety. Its Health Care segment includes health information systems, medical solutions, oral care, and separation and purification sciences. Its Consumer segment includes consumer health and safety, home care, home improvement, consumer bandages, braces, supports and consumer respirators, and stationery and office.</v>
    <v>92000</v>
    <v>New York Stock Exchange</v>
    <v>XNYS</v>
    <v>XNYS</v>
    <v>3M Center, Bldg. 220-13E-26A, SAINT PAUL, MN, 55144-1000 US</v>
    <v>104.7</v>
    <v>Consumer Goods Conglomerates</v>
    <v>Stock</v>
    <v>45127.686843205469</v>
    <v>262</v>
    <v>102.51</v>
    <v>57754562618</v>
    <v>3M COMPANY</v>
    <v>3M COMPANY</v>
    <v>103.11</v>
    <v>10.723699999999999</v>
    <v>103.48</v>
    <v>104.69</v>
    <v>551672200</v>
    <v>MMM</v>
    <v>3M COMPANY (XNYS:MMM)</v>
    <v>1309381</v>
    <v>3704018</v>
    <v>1929</v>
  </rv>
  <rv s="2">
    <v>263</v>
  </rv>
  <rv s="0">
    <v>https://www.bing.com/financeapi/forcetrigger?t=a1yjxm&amp;q=XNYS%3aNKE&amp;form=skydnc</v>
    <v>Learn more on Bing</v>
  </rv>
  <rv s="1">
    <v>en-US</v>
    <v>a1yjxm</v>
    <v>268435456</v>
    <v>1</v>
    <v>Powered by Refinitiv</v>
    <v>0</v>
    <v>NIKE, INC. (XNYS:NKE)</v>
    <v>2</v>
    <v>3</v>
    <v>Finance</v>
    <v>4</v>
    <v>131.31</v>
    <v>82.22</v>
    <v>1.1171</v>
    <v>-1.25</v>
    <v>-1.1375999999999999E-2</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It also designs, distributes and licenses casual sneakers, apparel and accessories under the Chuck Taylor, All Star, One Star, Star Chevron and Jack Purcell trademarks.</v>
    <v>79100</v>
    <v>New York Stock Exchange</v>
    <v>XNYS</v>
    <v>XNYS</v>
    <v>One Bowerman Dr, BEAVERTON, OR, 97005-6453 US</v>
    <v>110.02</v>
    <v>Textiles &amp; Apparel</v>
    <v>Stock</v>
    <v>45127.686851816405</v>
    <v>265</v>
    <v>108.13</v>
    <v>166963115070</v>
    <v>NIKE, INC.</v>
    <v>NIKE, INC.</v>
    <v>109.58499999999999</v>
    <v>34.003999999999998</v>
    <v>109.88</v>
    <v>108.63</v>
    <v>1536989000</v>
    <v>NKE</v>
    <v>NIKE, INC. (XNYS:NKE)</v>
    <v>2590431</v>
    <v>9065116</v>
    <v>1969</v>
  </rv>
  <rv s="2">
    <v>266</v>
  </rv>
  <rv s="0">
    <v>https://www.bing.com/financeapi/forcetrigger?t=a1yngh&amp;q=XNYS%3aNOC&amp;form=skydnc</v>
    <v>Learn more on Bing</v>
  </rv>
  <rv s="1">
    <v>en-US</v>
    <v>a1yngh</v>
    <v>268435456</v>
    <v>1</v>
    <v>Powered by Refinitiv</v>
    <v>0</v>
    <v>NORTHROP GRUMMAN CORPORATION (XNYS:NOC)</v>
    <v>2</v>
    <v>3</v>
    <v>Finance</v>
    <v>4</v>
    <v>556.27</v>
    <v>429.1</v>
    <v>0.50849999999999995</v>
    <v>7.34</v>
    <v>1.6596E-2</v>
    <v>USD</v>
    <v>Northrop Grumman Corporation is a global aerospace and defense technology company. The Company operates through four segments: Aeronautics Systems, Defense Systems, Mission Systems and Space Systems. The Aeronautics Systems segment is engaged in the design, development, production, integration, sustainment and modernization of advanced aircraft systems for the United States Air Force, the United States Navy, other United States government agencies, and international customers. The Defense Systems segment is engaged in the design, development, production, integration, sustainment and modernization of weapon and mission systems for United States military and civilian agency customers, and a range of international customers. The Mission Systems segment is engaged in advanced mission solutions and multifunction systems. The Space Systems segment is engaged in the design, development, integration, production and operation of space, missile defense, launch and strategic missile systems.</v>
    <v>95000</v>
    <v>New York Stock Exchange</v>
    <v>XNYS</v>
    <v>XNYS</v>
    <v>C/O NORTHROP GRUMMAN CORP, 2980 FAIRVIEW PARK DRIVE, FALLS CHURCH, VA, 22042 US</v>
    <v>450.2</v>
    <v>Aerospace &amp; Defense</v>
    <v>Stock</v>
    <v>45127.686846712502</v>
    <v>268</v>
    <v>443.28</v>
    <v>67164400000</v>
    <v>NORTHROP GRUMMAN CORPORATION</v>
    <v>NORTHROP GRUMMAN CORPORATION</v>
    <v>446.37</v>
    <v>14.314500000000001</v>
    <v>442.28</v>
    <v>449.62</v>
    <v>151859400</v>
    <v>NOC</v>
    <v>NORTHROP GRUMMAN CORPORATION (XNYS:NOC)</v>
    <v>347945</v>
    <v>640191</v>
    <v>2010</v>
  </rv>
  <rv s="2">
    <v>269</v>
  </rv>
  <rv s="0">
    <v>https://www.bing.com/financeapi/forcetrigger?t=a214h7&amp;q=XNYS%3aPPG&amp;form=skydnc</v>
    <v>Learn more on Bing</v>
  </rv>
  <rv s="1">
    <v>en-US</v>
    <v>a214h7</v>
    <v>268435456</v>
    <v>1</v>
    <v>Powered by Refinitiv</v>
    <v>0</v>
    <v>PPG INDUSTRIES, INC. (XNYS:PPG)</v>
    <v>2</v>
    <v>3</v>
    <v>Finance</v>
    <v>4</v>
    <v>152.88999999999999</v>
    <v>107.4</v>
    <v>1.1881999999999999</v>
    <v>-0.4</v>
    <v>-2.6619999999999999E-3</v>
    <v>USD</v>
    <v>PPG Industries, Inc. manufactures and distributes a range of paints, coatings, and specialty materials. The Company operates through two segments: Performance Coatings and Industrial Coatings. The Performance Coatings segment primarily supplies a range of protective and decorative coatings, sealants and finishes along with pavement marking products, paint strippers, stains, and related chemicals, as well as transparencies and transparent armor. The Industrial Coatings segment primarily supplies a range of protective and decorative coatings and finishes along with adhesives, sealants, metal pretreatment products, optical monomers and coatings, low-friction coatings, precipitated silicas, and other specialty materials. Its Performance Coatings brands include PPG, GLIDDEN, COMEX, OLYMPIC, DULUX, SIGMA, HISTOR, SEIGNEURIE, PEINTURES GAUTHIER, and JOHNSTONE'S, among others. Its Industrial Coatings brands include PPG and TESLIN. It supplies its products to customers in an array of end-uses.</v>
    <v>52000</v>
    <v>New York Stock Exchange</v>
    <v>XNYS</v>
    <v>XNYS</v>
    <v>One Ppg Pl 40 East, PITTSBURGH, PA, 15272 US</v>
    <v>150.38999999999999</v>
    <v>Chemicals</v>
    <v>Stock</v>
    <v>45127.686845450778</v>
    <v>271</v>
    <v>148.63999999999999</v>
    <v>35279441760</v>
    <v>PPG INDUSTRIES, INC.</v>
    <v>PPG INDUSTRIES, INC.</v>
    <v>150.38999999999999</v>
    <v>27.9559</v>
    <v>150.26</v>
    <v>149.86000000000001</v>
    <v>235416000</v>
    <v>PPG</v>
    <v>PPG INDUSTRIES, INC. (XNYS:PPG)</v>
    <v>686134</v>
    <v>1548524</v>
    <v>1883</v>
  </rv>
  <rv s="2">
    <v>272</v>
  </rv>
  <rv s="0">
    <v>https://www.bing.com/financeapi/forcetrigger?t=a22n4c&amp;q=XNYS%3aSCHW&amp;form=skydnc</v>
    <v>Learn more on Bing</v>
  </rv>
  <rv s="1">
    <v>en-US</v>
    <v>a22n4c</v>
    <v>268435456</v>
    <v>1</v>
    <v>Powered by Refinitiv</v>
    <v>0</v>
    <v>THE CHARLES SCHWAB CORPORATION (XNYS:SCHW)</v>
    <v>2</v>
    <v>3</v>
    <v>Finance</v>
    <v>4</v>
    <v>86.63</v>
    <v>45</v>
    <v>0.90300000000000002</v>
    <v>1.59</v>
    <v>2.4076E-2</v>
    <v>USD</v>
    <v>The Charles Schwab Corporation is a savings and loan holding company. The Company, through its subsidiaries, engages in wealth management, securities brokerage, banking, asset management custody, and financial advisory services. The Company provides financial services to individuals and institutional clients through two segments: Investor Services and Advisor Services. The Investor Services segment provides retail brokerage, investment advisory, and banking and trust services to individual investors, and retirement plan services. The Advisor Services segment provides custodial, trading, banking and trust, and support services, as well as retirement business services to independent registered investment advisors (RIAs), independent retirement advisors and recordkeepers. The Company’s product offerings include brokerage, mutual funds, exchange-traded funds (ETFs), advice solutions, banking and trust. The Company is also engaged in connecting the multifamily wealth community.</v>
    <v>36000</v>
    <v>New York Stock Exchange</v>
    <v>XNYS</v>
    <v>XNYS</v>
    <v>3000 Schwab Way, WESTLAKE, TX, 76262 US</v>
    <v>67.809899999999999</v>
    <v>Investment Banking &amp; Investment Services</v>
    <v>Stock</v>
    <v>45127.686828298436</v>
    <v>274</v>
    <v>65.83</v>
    <v>123089034679</v>
    <v>THE CHARLES SCHWAB CORPORATION</v>
    <v>THE CHARLES SCHWAB CORPORATION</v>
    <v>65.959999999999994</v>
    <v>19.238299999999999</v>
    <v>66.040000000000006</v>
    <v>67.63</v>
    <v>1820036000</v>
    <v>SCHW</v>
    <v>THE CHARLES SCHWAB CORPORATION (XNYS:SCHW)</v>
    <v>6111146</v>
    <v>13800358</v>
    <v>1986</v>
  </rv>
  <rv s="2">
    <v>275</v>
  </rv>
  <rv s="0">
    <v>https://www.bing.com/financeapi/forcetrigger?t=a22xk2&amp;q=XNYS%3aSHW&amp;form=skydnc</v>
    <v>Learn more on Bing</v>
  </rv>
  <rv s="1">
    <v>en-US</v>
    <v>a22xk2</v>
    <v>268435456</v>
    <v>1</v>
    <v>Powered by Refinitiv</v>
    <v>0</v>
    <v>THE SHERWIN-WILLIAMS COMPANY (XNYS:SHW)</v>
    <v>2</v>
    <v>3</v>
    <v>Finance</v>
    <v>4</v>
    <v>271.18060000000003</v>
    <v>195.24</v>
    <v>1.0941000000000001</v>
    <v>-1.25</v>
    <v>-4.6639999999999997E-3</v>
    <v>USD</v>
    <v>The Sherwin-Williams Company is engaged in the development, manufacture, distribution and sale of paint, coatings, and related products. The Company's Americas Group segment sells a range of architectural paints, coatings and related products through dealers, home centers, distributors, hardware stores and other retailers throughout Latin America. The Consumer Brands Group segment supplies a portfolio of branded and private-label architectural paint, stains, varnishes, industrial products, wood finishes products, wood preservatives, applicators, corrosion inhibitors, aerosols, caulks and adhesives to retailers and distributors throughout North America, as well as in China and Europe. The Performance Coatings Group segment develops and sells industrial coatings for wood finishing and general industrial (metal and plastic) applications, automotive refinish, protective and marine coatings, coil coatings, packaging coatings, and performance-based resins and colorants.</v>
    <v>64366</v>
    <v>New York Stock Exchange</v>
    <v>XNYS</v>
    <v>XNYS</v>
    <v>101 West Prospect Avenue, CLEVELAND, OH, 44115-1075 US</v>
    <v>268.61200000000002</v>
    <v>Chemicals</v>
    <v>Stock</v>
    <v>45127.68668701328</v>
    <v>277</v>
    <v>265.64999999999998</v>
    <v>68794816428</v>
    <v>THE SHERWIN-WILLIAMS COMPANY</v>
    <v>THE SHERWIN-WILLIAMS COMPANY</v>
    <v>267.88</v>
    <v>32.876899999999999</v>
    <v>268.01</v>
    <v>266.76</v>
    <v>257890300</v>
    <v>SHW</v>
    <v>THE SHERWIN-WILLIAMS COMPANY (XNYS:SHW)</v>
    <v>405521</v>
    <v>1276849</v>
    <v>1884</v>
  </rv>
  <rv s="2">
    <v>278</v>
  </rv>
  <rv s="0">
    <v>https://www.bing.com/financeapi/forcetrigger?t=a2319c&amp;q=XNYS%3aSJM&amp;form=skydnc</v>
    <v>Learn more on Bing</v>
  </rv>
  <rv s="1">
    <v>en-US</v>
    <v>a2319c</v>
    <v>268435456</v>
    <v>1</v>
    <v>Powered by Refinitiv</v>
    <v>0</v>
    <v>THE J. M. SMUCKER COMPANY (XNYS:SJM)</v>
    <v>2</v>
    <v>3</v>
    <v>Finance</v>
    <v>4</v>
    <v>163.07</v>
    <v>125.825</v>
    <v>0.21540000000000001</v>
    <v>1.6</v>
    <v>1.0688999999999999E-2</v>
    <v>USD</v>
    <v>The J. M. Smucker Company is engaged in the manufacturing and marketing of branded food and beverage products on a worldwide basis. It operates through three segments: U.S. Retail Pet Foods, U.S. Retail Coffee, and U.S. Retail Consumer Foods. The U.S. Retail Pet Foods segment primarily includes the domestic sales of Meow Mix, Milk-Bone, Pup-Peroni, and Canine Carry Outs branded products. The U.S. Retail Coffee segment primarily includes the domestic sales of Folgers, Dunkin, and Cafe Bustelo branded coffee. The U.S. Retail Consumer Foods segment primarily includes the domestic sales of Smucker’s and Jif branded products. Its principal products include coffee, cat food, pet snacks, dog food, frozen handheld products, peanut butter, fruit spreads, portion control products, as well as baking mixes and ingredients. In the United States retail market segments, its products are primarily sold through a combination of direct sales and brokers to food retailers, club stores, and others.</v>
    <v>5800</v>
    <v>New York Stock Exchange</v>
    <v>XNYS</v>
    <v>XNYS</v>
    <v>One Strawberry Lane, ORRVILLE, OH, 44667-1241 US</v>
    <v>151.37</v>
    <v>Food &amp; Tobacco</v>
    <v>Stock</v>
    <v>45127.686824363278</v>
    <v>280</v>
    <v>149.70500000000001</v>
    <v>15447949578</v>
    <v>THE J. M. SMUCKER COMPANY</v>
    <v>THE J. M. SMUCKER COMPANY</v>
    <v>150.29</v>
    <v>22.7424</v>
    <v>149.69</v>
    <v>151.29</v>
    <v>102108200</v>
    <v>SJM</v>
    <v>THE J. M. SMUCKER COMPANY (XNYS:SJM)</v>
    <v>147195</v>
    <v>791924</v>
    <v>1921</v>
  </rv>
  <rv s="2">
    <v>281</v>
  </rv>
  <rv s="0">
    <v>https://www.bing.com/financeapi/forcetrigger?t=a237gh&amp;q=XNYS%3aSNA&amp;form=skydnc</v>
    <v>Learn more on Bing</v>
  </rv>
  <rv s="1">
    <v>en-US</v>
    <v>a237gh</v>
    <v>268435456</v>
    <v>1</v>
    <v>Powered by Refinitiv</v>
    <v>0</v>
    <v>SNAP-ON INCORPORATED (XNYS:SNA)</v>
    <v>2</v>
    <v>3</v>
    <v>Finance</v>
    <v>4</v>
    <v>297.255</v>
    <v>200.75</v>
    <v>1.1160000000000001</v>
    <v>-18.399999999999999</v>
    <v>-6.2519000000000005E-2</v>
    <v>USD</v>
    <v>Snap-on Incorporated is a manufacturer and marketer of tools, equipment, diagnostics, repair information and systems solutions. The Company’s segments include the Commercial and Industrial Group, which serves a range of industrial and commercial customers worldwide, including customers in the aerospace, natural resources, government, power generation, transportation and technical education market segments, through direct and distributor channels; the Snap-on Tools Group, which provides vehicle service and repair technicians through its worldwide mobile tool distribution channel; Repair Systems and Information Group, which consists of business operations serving other professional vehicle repair customers worldwide, owners and managers of independent repair shops and original equipment manufacturer dealerships, through direct and distributor channels, and Financial Services, which consists of the business operations of its finance subsidiaries.</v>
    <v>12900</v>
    <v>New York Stock Exchange</v>
    <v>XNYS</v>
    <v>XNYS</v>
    <v>2801 80th St, KENOSHA, WI, 53143 US</v>
    <v>291.97000000000003</v>
    <v>Machinery, Equipment &amp; Components</v>
    <v>Stock</v>
    <v>45127.686865289063</v>
    <v>283</v>
    <v>275.46559999999999</v>
    <v>14604418456</v>
    <v>SNAP-ON INCORPORATED</v>
    <v>SNAP-ON INCORPORATED</v>
    <v>291.81</v>
    <v>16.897200000000002</v>
    <v>294.31</v>
    <v>275.91000000000003</v>
    <v>52931820</v>
    <v>SNA</v>
    <v>SNAP-ON INCORPORATED (XNYS:SNA)</v>
    <v>306268</v>
    <v>272937</v>
    <v>1930</v>
  </rv>
  <rv s="2">
    <v>284</v>
  </rv>
  <rv s="0">
    <v>https://www.bing.com/financeapi/forcetrigger?t=a23d9c&amp;q=XNYS%3aSPGI&amp;form=skydnc</v>
    <v>Learn more on Bing</v>
  </rv>
  <rv s="1">
    <v>en-US</v>
    <v>a23d9c</v>
    <v>268435456</v>
    <v>1</v>
    <v>Powered by Refinitiv</v>
    <v>0</v>
    <v>S&amp;P Global Inc. (XNYS:SPGI)</v>
    <v>2</v>
    <v>3</v>
    <v>Finance</v>
    <v>4</v>
    <v>425.34</v>
    <v>279.32</v>
    <v>1.1312</v>
    <v>-0.41</v>
    <v>-9.703E-4</v>
    <v>USD</v>
    <v>S&amp;P Global Inc. is a provider of credit ratings, benchmarks, analytics and workflow solutions in the global capital, commodity and automotive markets. The Company operates through five segments: S&amp;P Global Market Intelligence (Market Intelligence), S&amp;P Global Ratings (Ratings), S&amp;P Global Commodity Insights (Commodity Insights), S&amp;P Global Mobility (Mobility), and S&amp;P Dow Jones Indices (Indices). Its Market Intelligence business lines include desktop, data and advisory solutions, enterprise solutions and credit risk solutions. Its Ratings segment is a provider of credit ratings, research and analytics to investors and other market participants. Its Commodity Insights is a provider of information and benchmark prices for the commodity and energy markets. Its Mobility provides insights, forecasts and advisory services to the automotive value chain. Its Indices is an index provider maintaining a variety of valuation and index benchmarks for investment advisors and wealth managers.</v>
    <v>39950</v>
    <v>New York Stock Exchange</v>
    <v>XNYS</v>
    <v>XNYS</v>
    <v>55 Water St, NEW YORK, NY, 10041-0004 US</v>
    <v>424.03</v>
    <v>Professional &amp; Commercial Services</v>
    <v>Stock</v>
    <v>45127.686873506253</v>
    <v>286</v>
    <v>420.96</v>
    <v>135416096000</v>
    <v>S&amp;P Global Inc.</v>
    <v>S&amp;P Global Inc.</v>
    <v>423.56</v>
    <v>49.739400000000003</v>
    <v>422.53</v>
    <v>422.12</v>
    <v>320800000</v>
    <v>SPGI</v>
    <v>S&amp;P Global Inc. (XNYS:SPGI)</v>
    <v>395634</v>
    <v>1195157</v>
    <v>1925</v>
  </rv>
  <rv s="2">
    <v>287</v>
  </rv>
  <rv s="0">
    <v>https://www.bing.com/financeapi/forcetrigger?t=a24u6h&amp;q=XNAS%3aUFPI&amp;form=skydnc</v>
    <v>Learn more on Bing</v>
  </rv>
  <rv s="1">
    <v>en-US</v>
    <v>a24u6h</v>
    <v>268435456</v>
    <v>1</v>
    <v>Powered by Refinitiv</v>
    <v>0</v>
    <v>UFP INDUSTRIES, INC. (XNAS:UFPI)</v>
    <v>2</v>
    <v>3</v>
    <v>Finance</v>
    <v>4</v>
    <v>103.39</v>
    <v>66.165000000000006</v>
    <v>1.5255000000000001</v>
    <v>-0.89</v>
    <v>-8.6700000000000006E-3</v>
    <v>USD</v>
    <v>UFP Industries, Inc. is a holding company with subsidiaries throughout North America, Europe, Asia, and Australia that supply products primarily manufactured from wood, wood and non-wood composites, and other materials. The Company's segments include Retail, Packaging and Construction. Its Retail Solutions segment is comprised of business units, such as ProWood, Sunbelt, Deckorators and UFP-Edge. The Retail Solutions segment is focused on distinct product offerings, which are grouped by brands and business units. Its Packaging segment is comprised of business units, such as Structural Packaging, PalletOne, and Protective Packaging Solutions. Its Construction segment is comprised of business units, such as Factory-Built Housing, Site-Built Construction, Commercial Construction, and Concrete Forming. Its ProWood and Sunbelt business units manufacture and sell treated lumber products, including decking, fencing, lattice and similar products, as well as decorative and functional lawn and garden products.</v>
    <v>15500</v>
    <v>Nasdaq Stock Market</v>
    <v>XNAS</v>
    <v>XNAS</v>
    <v>2801 EAST BELTLINE NE, GRAND RAPIDS, MI, 49525 US</v>
    <v>103.28</v>
    <v>Paper &amp; Forest Products</v>
    <v>Stock</v>
    <v>45127.686743853905</v>
    <v>289</v>
    <v>100.8001</v>
    <v>6318845203</v>
    <v>UFP INDUSTRIES, INC.</v>
    <v>UFP INDUSTRIES, INC.</v>
    <v>103.28</v>
    <v>10.3399</v>
    <v>102.65</v>
    <v>101.76</v>
    <v>62095570</v>
    <v>UFPI</v>
    <v>UFP INDUSTRIES, INC. (XNAS:UFPI)</v>
    <v>137868</v>
    <v>368546</v>
    <v>1955</v>
  </rv>
  <rv s="2">
    <v>290</v>
  </rv>
  <rv s="0">
    <v>https://www.bing.com/financeapi/forcetrigger?t=a24xlh&amp;q=XNYS%3aUNH&amp;form=skydnc</v>
    <v>Learn more on Bing</v>
  </rv>
  <rv s="1">
    <v>en-US</v>
    <v>a24xlh</v>
    <v>268435456</v>
    <v>1</v>
    <v>Powered by Refinitiv</v>
    <v>0</v>
    <v>UNITEDHEALTH GROUP INCORPORATED (XNYS:UNH)</v>
    <v>2</v>
    <v>3</v>
    <v>Finance</v>
    <v>4</v>
    <v>558.1</v>
    <v>445.68</v>
    <v>0.66310000000000002</v>
    <v>3.51</v>
    <v>6.9679999999999994E-3</v>
    <v>USD</v>
    <v>UnitedHealth Group Incorporated is a diversified health care company that operates Optum and UnitedHealthcare platforms. Its segments include Optum Health, Optum Insight, Optum Rx and UnitedHealthcare. Optum Health segment is focused on care delivery, care management, wellness and consumer engagement, and health financial services. Optum Insight segment serves the needs of hospital systems, physicians, health plans, governments and life sciences companies. Optum Rx segment offers pharmacy care services and programs, including retail network contracting, home delivery, specialty and community health pharmacy services, purchasing and clinical capabilities, and develops programs in areas such as step therapy, formulary management, drug adherence and disease/drug therapy management. UnitedHealthcare includes the combined results of operations of UnitedHealthcare Employer &amp; Individual, UnitedHealthcare Medicare &amp; Retirement, UnitedHealthcare Community &amp; State and UnitedHealthcare Global.</v>
    <v>400000</v>
    <v>New York Stock Exchange</v>
    <v>XNYS</v>
    <v>XNYS</v>
    <v>9900 Bren Rd E, HOPKINS, MN, 55343-9664 US</v>
    <v>508.68</v>
    <v>Healthcare Providers &amp; Services</v>
    <v>Stock</v>
    <v>45127.686846573437</v>
    <v>292</v>
    <v>500.52499999999998</v>
    <v>472228740720</v>
    <v>UNITEDHEALTH GROUP INCORPORATED</v>
    <v>UNITEDHEALTH GROUP INCORPORATED</v>
    <v>506.69</v>
    <v>22.5352</v>
    <v>503.7</v>
    <v>507.21</v>
    <v>931032000</v>
    <v>UNH</v>
    <v>UNITEDHEALTH GROUP INCORPORATED (XNYS:UNH)</v>
    <v>1225580</v>
    <v>5349505</v>
    <v>2015</v>
  </rv>
  <rv s="2">
    <v>293</v>
  </rv>
  <rv s="0">
    <v>http://en.wikipedia.org/wiki/Qualcomm</v>
    <v>Wikipedia</v>
  </rv>
  <rv s="3">
    <v>15</v>
    <v>295</v>
  </rv>
  <rv s="4">
    <v>9</v>
    <v>https://www.bing.com/th?id=AMMS_2b1c176dae370ecc0d55a1517537f595&amp;qlt=95</v>
    <v>296</v>
    <v>0</v>
    <v>https://www.bing.com/images/search?form=xlimg&amp;q=qualcomm</v>
    <v>Image of QUALCOMM INCORPORATED</v>
  </rv>
  <rv s="0">
    <v>https://www.bing.com/financeapi/forcetrigger?t=a21k2w&amp;q=XNAS%3aQCOM&amp;form=skydnc</v>
    <v>Learn more on Bing</v>
  </rv>
  <rv s="5">
    <v>en-US</v>
    <v>a21k2w</v>
    <v>268435456</v>
    <v>1</v>
    <v>Powered by Refinitiv</v>
    <v>5</v>
    <v>QUALCOMM INCORPORATED (XNAS:QCOM)</v>
    <v>7</v>
    <v>8</v>
    <v>Finance</v>
    <v>4</v>
    <v>156.66</v>
    <v>101.47</v>
    <v>1.2301</v>
    <v>-1.335</v>
    <v>-1.073E-2</v>
    <v>USD</v>
    <v>Qualcomm Incorporated is engaged in the development and commercialization of foundational technologies for the wireless industry. The Company’s segments Qualcomm CDMA Technologies (QCT), Qualcomm Technology Licensing (QTL) and Qualcomm Strategic Initiatives (QSI). QCT segment develops and supplies integrated circuits and system software based on third generation/fourth generation/fifth generation (3G/4G/5G) and other technologies for use in wireless voice and data communications, networking, computing, multimedia and global positioning system (GPS) products. QTL Segment grants licenses or otherwise provides rights to use portions of its intellectual property portfolio, which, among other rights, includes certain patent rights essential to and/or useful in the manufacture, sale and/or use of certain wireless products, including, without limitation, products implementing CDMA2000, WCDMA, LTE and/or OFDMA-based 5G standards and their derivatives. QSI Segment makes strategic investments.</v>
    <v>51000</v>
    <v>Nasdaq Stock Market</v>
    <v>XNAS</v>
    <v>XNAS</v>
    <v>5775 Morehouse Dr, SAN DIEGO, CA, 92121 US</v>
    <v>124.595</v>
    <v>297</v>
    <v>Semiconductors &amp; Semiconductor Equipment</v>
    <v>Stock</v>
    <v>45127.686878402346</v>
    <v>298</v>
    <v>122.51</v>
    <v>137116690000</v>
    <v>QUALCOMM INCORPORATED</v>
    <v>QUALCOMM INCORPORATED</v>
    <v>123.52</v>
    <v>13.2376</v>
    <v>124.42</v>
    <v>123.08499999999999</v>
    <v>1114000000</v>
    <v>QCOM</v>
    <v>QUALCOMM INCORPORATED (XNAS:QCOM)</v>
    <v>2958395</v>
    <v>7632409</v>
    <v>1991</v>
  </rv>
  <rv s="2">
    <v>299</v>
  </rv>
</rvData>
</file>

<file path=xl/richData/rdrichvaluestructure.xml><?xml version="1.0" encoding="utf-8"?>
<rvStructures xmlns="http://schemas.microsoft.com/office/spreadsheetml/2017/richdata" count="7">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rvStructures>
</file>

<file path=xl/richData/rdsupportingpropertybag.xml><?xml version="1.0" encoding="utf-8"?>
<supportingPropertyBags xmlns="http://schemas.microsoft.com/office/spreadsheetml/2017/richdata2">
  <spbArrays count="3">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34">
      <v t="s">%EntityServiceId</v>
      <v t="s">_Format</v>
      <v t="s">%IsRefreshable</v>
      <v t="s">%EntityCulture</v>
      <v t="s">%EntityId</v>
      <v t="s">_Icon</v>
      <v t="s">_Display</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Beta</v>
      <v t="s">Instrument type</v>
      <v t="s">_Flags</v>
      <v t="s">UniqueName</v>
      <v t="s">_DisplayString</v>
      <v t="s">LearnMoreOnLink</v>
      <v t="s">%ProviderInfo</v>
    </a>
  </spbArrays>
  <spbData count="16">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0">
      <v>1</v>
      <v>Name</v>
      <v>LearnMoreOnLink</v>
    </spb>
    <spb s="5">
      <v>0</v>
      <v>0</v>
    </spb>
    <spb s="6">
      <v>6</v>
      <v>1</v>
      <v>1</v>
      <v>1</v>
      <v>1</v>
    </spb>
    <spb s="7">
      <v>1</v>
      <v>2</v>
      <v>2</v>
      <v>1</v>
      <v>3</v>
      <v>1</v>
      <v>10</v>
      <v>1</v>
      <v>1</v>
      <v>4</v>
      <v>4</v>
      <v>5</v>
      <v>6</v>
      <v>1</v>
      <v>1</v>
      <v>1</v>
      <v>4</v>
      <v>7</v>
      <v>8</v>
      <v>9</v>
      <v>4</v>
    </spb>
    <spb s="8">
      <v>Powered by Refinitiv</v>
    </spb>
    <spb s="4">
      <v>Delayed 15 minutes</v>
      <v>from previous close</v>
      <v>from previous close</v>
      <v>Source: Nasdaq</v>
      <v>GMT</v>
    </spb>
    <spb s="0">
      <v>2</v>
      <v>Name</v>
      <v>LearnMoreOnLink</v>
    </spb>
    <spb s="9">
      <v>1</v>
      <v>1</v>
      <v>1</v>
    </spb>
    <spb s="10">
      <v>1</v>
      <v>2</v>
      <v>1</v>
      <v>3</v>
      <v>1</v>
      <v>1</v>
      <v>1</v>
      <v>4</v>
      <v>5</v>
      <v>6</v>
      <v>1</v>
      <v>1</v>
      <v>5</v>
      <v>1</v>
      <v>4</v>
      <v>7</v>
      <v>9</v>
    </spb>
    <spb s="11">
      <v>Real-Time Nasdaq Last Sale</v>
      <v>from previous close</v>
      <v>Source: Nasdaq Last Sale</v>
      <v>from previous close</v>
      <v>GMT</v>
    </spb>
    <spb s="3">
      <v>1</v>
      <v>2</v>
      <v>2</v>
      <v>1</v>
      <v>3</v>
      <v>1</v>
      <v>1</v>
      <v>1</v>
      <v>4</v>
      <v>4</v>
      <v>5</v>
      <v>11</v>
      <v>1</v>
      <v>1</v>
      <v>1</v>
      <v>4</v>
      <v>7</v>
      <v>8</v>
      <v>9</v>
      <v>4</v>
    </spb>
  </spbData>
</supportingPropertyBags>
</file>

<file path=xl/richData/rdsupportingpropertybagstructure.xml><?xml version="1.0" encoding="utf-8"?>
<spbStructures xmlns="http://schemas.microsoft.com/office/spreadsheetml/2017/richdata2" count="12">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UniqueName" t="spb"/>
    <k n="`%ProviderInfo" t="spb"/>
    <k n="LearnMoreOnLink" t="spb"/>
  </s>
  <s>
    <k n="Low" t="i"/>
    <k n="Beta" t="i"/>
    <k n="High" t="i"/>
    <k n="Name" t="i"/>
    <k n="Open" t="i"/>
    <k n="Price" t="i"/>
    <k n="Change" t="i"/>
    <k n="Volume" t="i"/>
    <k n="Change (%)" t="i"/>
    <k n="Market cap" t="i"/>
    <k n="52 week low" t="i"/>
    <k n="52 week high" t="i"/>
    <k n="Expense ratio" t="i"/>
    <k n="Previous close" t="i"/>
    <k n="Volume average" t="i"/>
    <k n="Last trade time" t="i"/>
    <k n="`%EntityServiceId" t="i"/>
  </s>
  <s>
    <k n="Price" t="s"/>
    <k n="Change" t="s"/>
    <k n="Ex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Sty dxfid="1">
      <rpv i="0">_-[$$-en-CA]* #,##0_-;-[$$-en-CA]* #,##0_-;_-[$$-en-CA]* "-"_-;_-@_-</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5614F1-D691-4C9F-8C38-2655C2ED095B}" name="Table22" displayName="Table22" ref="A1:W96" totalsRowShown="0" headerRowDxfId="24">
  <autoFilter ref="A1:W96" xr:uid="{66D2B856-772C-4FD6-B77E-AB52C78A90D5}"/>
  <sortState xmlns:xlrd2="http://schemas.microsoft.com/office/spreadsheetml/2017/richdata2" ref="A2:W96">
    <sortCondition ref="E1:E96"/>
  </sortState>
  <tableColumns count="23">
    <tableColumn id="2" xr3:uid="{E54267A8-1274-4CB8-9364-B6AFEFAB730B}" name="DataField"/>
    <tableColumn id="8" xr3:uid="{3D67C510-B7A6-4B83-B3F5-EA69DE0AE262}" name="Ticker" dataDxfId="23">
      <calculatedColumnFormula array="1">_FV(Table22[[#This Row],[DataField]],"Ticker symbol",TRUE)</calculatedColumnFormula>
    </tableColumn>
    <tableColumn id="17" xr3:uid="{B8B9692B-FAE7-42D8-9DC1-D599A6091D24}" name="Type" dataDxfId="22"/>
    <tableColumn id="12" xr3:uid="{C6D8233A-5D82-4178-AA78-3E954721BC49}" name="Analysis" dataDxfId="21"/>
    <tableColumn id="19" xr3:uid="{2986F2F1-93E9-472F-B90D-92A34E3DF2BE}" name="Category" dataDxfId="20"/>
    <tableColumn id="3" xr3:uid="{8FEFC1D9-4D79-4B6F-8B2E-9D3DCEBAB8CF}" name="500" dataDxfId="19"/>
    <tableColumn id="1" xr3:uid="{67DC3C51-0B74-4A06-BE49-228B9D113448}" name="FY" dataDxfId="18"/>
    <tableColumn id="16" xr3:uid="{839B34CB-EBB7-4183-8EEC-7C3AB369B120}" name="Market_x000a_Price" dataDxfId="17">
      <calculatedColumnFormula array="1">_FV(Table22[[#This Row],[DataField]],"Price",TRUE)</calculatedColumnFormula>
    </tableColumn>
    <tableColumn id="6" xr3:uid="{15618F4E-F1A2-4BDA-87AE-31221A50E59D}" name="52 Week_x000a_Low" dataDxfId="16">
      <calculatedColumnFormula array="1">_FV(Table22[[#This Row],[DataField]],"52 week low",TRUE)</calculatedColumnFormula>
    </tableColumn>
    <tableColumn id="11" xr3:uid="{B9725F72-31B4-4341-8B45-9B93781D6E1E}" name="52 Week_x000a_High" dataDxfId="15">
      <calculatedColumnFormula array="1">_FV(Table22[[#This Row],[DataField]],"52 week high",TRUE)</calculatedColumnFormula>
    </tableColumn>
    <tableColumn id="5" xr3:uid="{C927092D-CF71-4FC4-A52F-C9A3D12DD178}" name="DivInc" dataDxfId="14" dataCellStyle="Percent"/>
    <tableColumn id="9" xr3:uid="{9B5E71DF-2ECB-4815-96A2-A7044F1D9125}" name="FwdDiv" dataDxfId="13"/>
    <tableColumn id="18" xr3:uid="{69ADC090-DE70-478C-99BA-312D9E9B25B1}" name="DivYield" dataDxfId="12" dataCellStyle="Percent">
      <calculatedColumnFormula>Table22[[#This Row],[FwdDiv]]/Table22[[#This Row],[Market
Price]]</calculatedColumnFormula>
    </tableColumn>
    <tableColumn id="20" xr3:uid="{B4C7F86C-DDE9-4A57-81E7-7A92A96FBA07}" name="DivGro_x000a_10Y" dataDxfId="11" dataCellStyle="Percent"/>
    <tableColumn id="14" xr3:uid="{C45FC7C7-5CC7-4A96-A98A-BD0AE25155A0}" name="DivGro_x000a_Last" dataDxfId="10" dataCellStyle="Percent"/>
    <tableColumn id="23" xr3:uid="{8B320389-2FD1-4E72-A9EC-E4EEA41F09B1}" name="DYT" dataDxfId="9" dataCellStyle="Percent"/>
    <tableColumn id="10" xr3:uid="{689400AC-E077-44EF-9CD5-52FFF6BBA754}" name="DVT" dataDxfId="8" dataCellStyle="Percent"/>
    <tableColumn id="24" xr3:uid="{37C9CB9F-7798-485B-8585-4D8A69356151}" name="DYPrice" dataDxfId="7" dataCellStyle="Percent">
      <calculatedColumnFormula>Table22[[#This Row],[FwdDiv]]/Table22[[#This Row],[DYT]]</calculatedColumnFormula>
    </tableColumn>
    <tableColumn id="13" xr3:uid="{B2DAFC53-A6F7-4EBF-8E80-5DEA3542B6A3}" name="DVPrice" dataDxfId="6" dataCellStyle="Percent">
      <calculatedColumnFormula>Table22[[#This Row],[FwdDiv]]/Table22[[#This Row],[DVT]]</calculatedColumnFormula>
    </tableColumn>
    <tableColumn id="22" xr3:uid="{8D1D17C0-D12F-40A2-A51E-E3C306E65496}" name="Mstar_x000a_Price" dataDxfId="5" dataCellStyle="Currency"/>
    <tableColumn id="7" xr3:uid="{B6455EBA-D209-4DB2-A787-CCB7F8447FA4}" name="Rating" dataDxfId="4">
      <calculatedColumnFormula>IF(Table22[[#This Row],[Market
Price]] &lt; Table22[[#This Row],[DVPrice]], "ALERT", IF(Table22[[#This Row],[Market
Price]] &lt; Table22[[#This Row],[DYPrice]], "WATCH", "HOLD"))</calculatedColumnFormula>
    </tableColumn>
    <tableColumn id="4" xr3:uid="{EF5CE948-5330-4FBE-A118-9B2FCEB69750}" name="Own" dataDxfId="3"/>
    <tableColumn id="15" xr3:uid="{7BE3147C-A5D7-495C-8A55-02B33D233FA6}" name="CAGR_x000a_Record" dataDxfId="2" dataCellStyle="Percent"/>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FC459-2B00-4969-BF83-B8F83963301E}">
  <dimension ref="A1:W96"/>
  <sheetViews>
    <sheetView tabSelected="1" workbookViewId="0">
      <pane ySplit="1" topLeftCell="A67" activePane="bottomLeft" state="frozen"/>
      <selection pane="bottomLeft" activeCell="B80" sqref="B80:B96"/>
    </sheetView>
  </sheetViews>
  <sheetFormatPr defaultColWidth="8.85546875" defaultRowHeight="15" x14ac:dyDescent="0.25"/>
  <cols>
    <col min="1" max="1" width="57.42578125" customWidth="1"/>
    <col min="2" max="2" width="8.42578125" bestFit="1" customWidth="1"/>
    <col min="3" max="3" width="8.42578125" customWidth="1"/>
    <col min="4" max="4" width="10.42578125" bestFit="1" customWidth="1"/>
    <col min="5" max="5" width="19" customWidth="1"/>
    <col min="6" max="6" width="6.28515625" bestFit="1" customWidth="1"/>
    <col min="7" max="7" width="6.42578125" bestFit="1" customWidth="1"/>
    <col min="8" max="8" width="9.140625" bestFit="1" customWidth="1"/>
    <col min="9" max="10" width="9.140625" customWidth="1"/>
    <col min="11" max="11" width="8.7109375" bestFit="1" customWidth="1"/>
    <col min="12" max="12" width="9.85546875" bestFit="1" customWidth="1"/>
    <col min="13" max="13" width="11" customWidth="1"/>
    <col min="14" max="14" width="9.42578125" bestFit="1" customWidth="1"/>
    <col min="15" max="16" width="9.42578125" customWidth="1"/>
    <col min="17" max="18" width="10.140625" bestFit="1" customWidth="1"/>
    <col min="19" max="19" width="10.28515625" bestFit="1" customWidth="1"/>
    <col min="20" max="20" width="8.85546875" bestFit="1" customWidth="1"/>
    <col min="21" max="21" width="9.7109375" bestFit="1" customWidth="1"/>
    <col min="23" max="23" width="9.42578125" bestFit="1" customWidth="1"/>
  </cols>
  <sheetData>
    <row r="1" spans="1:23" ht="32.25" customHeight="1" x14ac:dyDescent="0.25">
      <c r="A1" s="5" t="s">
        <v>0</v>
      </c>
      <c r="B1" s="5" t="s">
        <v>1</v>
      </c>
      <c r="C1" s="5" t="s">
        <v>2</v>
      </c>
      <c r="D1" s="6" t="s">
        <v>3</v>
      </c>
      <c r="E1" s="5" t="s">
        <v>4</v>
      </c>
      <c r="F1" s="5" t="s">
        <v>5</v>
      </c>
      <c r="G1" s="5" t="s">
        <v>6</v>
      </c>
      <c r="H1" s="7" t="s">
        <v>7</v>
      </c>
      <c r="I1" s="7" t="s">
        <v>8</v>
      </c>
      <c r="J1" s="7" t="s">
        <v>9</v>
      </c>
      <c r="K1" s="8" t="s">
        <v>10</v>
      </c>
      <c r="L1" s="8" t="s">
        <v>11</v>
      </c>
      <c r="M1" s="8" t="s">
        <v>12</v>
      </c>
      <c r="N1" s="8" t="s">
        <v>13</v>
      </c>
      <c r="O1" s="8" t="s">
        <v>14</v>
      </c>
      <c r="P1" s="8" t="s">
        <v>15</v>
      </c>
      <c r="Q1" s="8" t="s">
        <v>16</v>
      </c>
      <c r="R1" s="7" t="s">
        <v>73</v>
      </c>
      <c r="S1" s="7" t="s">
        <v>74</v>
      </c>
      <c r="T1" s="7" t="s">
        <v>17</v>
      </c>
      <c r="U1" s="9" t="s">
        <v>18</v>
      </c>
      <c r="V1" s="12" t="s">
        <v>19</v>
      </c>
      <c r="W1" s="9" t="s">
        <v>43</v>
      </c>
    </row>
    <row r="2" spans="1:23" x14ac:dyDescent="0.25">
      <c r="A2" t="e" vm="1">
        <v>#VALUE!</v>
      </c>
      <c r="B2" s="1" t="str" cm="1">
        <f t="array" ref="B2">_FV(Table22[[#This Row],[DataField]],"Ticker symbol",TRUE)</f>
        <v>GD</v>
      </c>
      <c r="C2" s="1" t="s">
        <v>20</v>
      </c>
      <c r="D2" s="3">
        <v>45049</v>
      </c>
      <c r="E2" s="1" t="s">
        <v>24</v>
      </c>
      <c r="F2" s="1" t="s">
        <v>21</v>
      </c>
      <c r="G2" s="1" t="s">
        <v>31</v>
      </c>
      <c r="H2" s="2" cm="1">
        <f t="array" ref="H2">_FV(Table22[[#This Row],[DataField]],"Price",TRUE)</f>
        <v>216.54</v>
      </c>
      <c r="I2" s="2" cm="1">
        <f t="array" ref="I2">_FV(Table22[[#This Row],[DataField]],"52 week low",TRUE)</f>
        <v>202.35</v>
      </c>
      <c r="J2" s="2" cm="1">
        <f t="array" ref="J2">_FV(Table22[[#This Row],[DataField]],"52 week high",TRUE)</f>
        <v>256.86</v>
      </c>
      <c r="K2" s="15" t="s">
        <v>38</v>
      </c>
      <c r="L2" s="2">
        <v>5.28</v>
      </c>
      <c r="M2" s="16">
        <f>Table22[[#This Row],[FwdDiv]]/Table22[[#This Row],[Market
Price]]</f>
        <v>2.4383485730119149E-2</v>
      </c>
      <c r="N2" s="16">
        <v>0.125</v>
      </c>
      <c r="O2" s="16">
        <v>0.05</v>
      </c>
      <c r="P2" s="16">
        <v>2.3E-2</v>
      </c>
      <c r="Q2" s="16">
        <v>2.7E-2</v>
      </c>
      <c r="R2" s="10">
        <f>Table22[[#This Row],[FwdDiv]]/Table22[[#This Row],[DYT]]</f>
        <v>229.56521739130437</v>
      </c>
      <c r="S2" s="10">
        <f>Table22[[#This Row],[FwdDiv]]/Table22[[#This Row],[DVT]]</f>
        <v>195.55555555555557</v>
      </c>
      <c r="T2" s="11">
        <v>240</v>
      </c>
      <c r="U2" t="str">
        <f>IF(Table22[[#This Row],[Market
Price]] &lt; Table22[[#This Row],[DVPrice]], "ALERT", IF(Table22[[#This Row],[Market
Price]] &lt; Table22[[#This Row],[DYPrice]], "WATCH", "HOLD"))</f>
        <v>WATCH</v>
      </c>
      <c r="V2" s="13" t="s">
        <v>21</v>
      </c>
      <c r="W2" s="14">
        <v>0.22</v>
      </c>
    </row>
    <row r="3" spans="1:23" x14ac:dyDescent="0.25">
      <c r="A3" t="e" vm="2">
        <v>#VALUE!</v>
      </c>
      <c r="B3" s="1" t="str" cm="1">
        <f t="array" ref="B3">_FV(Table22[[#This Row],[DataField]],"Ticker symbol",TRUE)</f>
        <v>LMT</v>
      </c>
      <c r="C3" s="1" t="s">
        <v>20</v>
      </c>
      <c r="D3" s="3">
        <v>45049</v>
      </c>
      <c r="E3" s="1" t="s">
        <v>24</v>
      </c>
      <c r="F3" s="1" t="s">
        <v>21</v>
      </c>
      <c r="G3" s="1" t="s">
        <v>31</v>
      </c>
      <c r="H3" s="2" cm="1">
        <f t="array" ref="H3">_FV(Table22[[#This Row],[DataField]],"Price",TRUE)</f>
        <v>456.24</v>
      </c>
      <c r="I3" s="2" cm="1">
        <f t="array" ref="I3">_FV(Table22[[#This Row],[DataField]],"52 week low",TRUE)</f>
        <v>381.55</v>
      </c>
      <c r="J3" s="2" cm="1">
        <f t="array" ref="J3">_FV(Table22[[#This Row],[DataField]],"52 week high",TRUE)</f>
        <v>508.1</v>
      </c>
      <c r="K3" s="15" t="s">
        <v>36</v>
      </c>
      <c r="L3" s="2">
        <v>12</v>
      </c>
      <c r="M3" s="16">
        <f>Table22[[#This Row],[FwdDiv]]/Table22[[#This Row],[Market
Price]]</f>
        <v>2.6301946344029457E-2</v>
      </c>
      <c r="N3" s="16">
        <v>0.107</v>
      </c>
      <c r="O3" s="16">
        <v>7.5999999999999998E-2</v>
      </c>
      <c r="P3" s="16">
        <v>2.7E-2</v>
      </c>
      <c r="Q3" s="16">
        <v>0.03</v>
      </c>
      <c r="R3" s="10">
        <f>Table22[[#This Row],[FwdDiv]]/Table22[[#This Row],[DYT]]</f>
        <v>444.44444444444446</v>
      </c>
      <c r="S3" s="10">
        <f>Table22[[#This Row],[FwdDiv]]/Table22[[#This Row],[DVT]]</f>
        <v>400</v>
      </c>
      <c r="T3" s="11">
        <v>441</v>
      </c>
      <c r="U3" t="str">
        <f>IF(Table22[[#This Row],[Market
Price]] &lt; Table22[[#This Row],[DVPrice]], "ALERT", IF(Table22[[#This Row],[Market
Price]] &lt; Table22[[#This Row],[DYPrice]], "WATCH", "HOLD"))</f>
        <v>HOLD</v>
      </c>
      <c r="V3" s="13" t="s">
        <v>21</v>
      </c>
      <c r="W3" s="14">
        <v>0.22</v>
      </c>
    </row>
    <row r="4" spans="1:23" x14ac:dyDescent="0.25">
      <c r="A4" t="e" vm="3">
        <v>#VALUE!</v>
      </c>
      <c r="B4" s="1" t="str" cm="1">
        <f t="array" ref="B4">_FV(Table22[[#This Row],[DataField]],"Ticker symbol",TRUE)</f>
        <v>BF.A</v>
      </c>
      <c r="C4" s="1" t="s">
        <v>20</v>
      </c>
      <c r="D4" s="3">
        <v>45122</v>
      </c>
      <c r="E4" s="1" t="s">
        <v>42</v>
      </c>
      <c r="F4" s="1" t="s">
        <v>21</v>
      </c>
      <c r="G4" s="1" t="s">
        <v>38</v>
      </c>
      <c r="H4" s="2" cm="1">
        <f t="array" ref="H4">_FV(Table22[[#This Row],[DataField]],"Price",TRUE)</f>
        <v>70.09</v>
      </c>
      <c r="I4" s="2" cm="1">
        <f t="array" ref="I4">_FV(Table22[[#This Row],[DataField]],"52 week low",TRUE)</f>
        <v>61.47</v>
      </c>
      <c r="J4" s="2" cm="1">
        <f t="array" ref="J4">_FV(Table22[[#This Row],[DataField]],"52 week high",TRUE)</f>
        <v>76.599999999999994</v>
      </c>
      <c r="K4" s="15" t="s">
        <v>31</v>
      </c>
      <c r="L4" s="2">
        <v>0.82</v>
      </c>
      <c r="M4" s="16">
        <f>Table22[[#This Row],[FwdDiv]]/Table22[[#This Row],[Market
Price]]</f>
        <v>1.1699243829362247E-2</v>
      </c>
      <c r="N4" s="16">
        <v>7.2999999999999995E-2</v>
      </c>
      <c r="O4" s="16">
        <v>4.1000000000000002E-2</v>
      </c>
      <c r="P4" s="16">
        <v>1.7999999999999999E-2</v>
      </c>
      <c r="Q4" s="16">
        <v>2.8000000000000001E-2</v>
      </c>
      <c r="R4" s="10">
        <f>Table22[[#This Row],[FwdDiv]]/Table22[[#This Row],[DYT]]</f>
        <v>45.555555555555557</v>
      </c>
      <c r="S4" s="10">
        <f>Table22[[#This Row],[FwdDiv]]/Table22[[#This Row],[DVT]]</f>
        <v>29.285714285714285</v>
      </c>
      <c r="T4" s="11">
        <v>67</v>
      </c>
      <c r="U4" t="str">
        <f>IF(Table22[[#This Row],[Market
Price]] &lt; Table22[[#This Row],[DVPrice]], "ALERT", IF(Table22[[#This Row],[Market
Price]] &lt; Table22[[#This Row],[DYPrice]], "WATCH", "HOLD"))</f>
        <v>HOLD</v>
      </c>
      <c r="V4" s="13" t="s">
        <v>27</v>
      </c>
      <c r="W4" s="14"/>
    </row>
    <row r="5" spans="1:23" x14ac:dyDescent="0.25">
      <c r="A5" t="e" vm="4">
        <v>#VALUE!</v>
      </c>
      <c r="B5" s="1" t="str" cm="1">
        <f t="array" ref="B5">_FV(Table22[[#This Row],[DataField]],"Ticker symbol",TRUE)</f>
        <v>DEO</v>
      </c>
      <c r="C5" s="1" t="s">
        <v>12</v>
      </c>
      <c r="D5" s="3">
        <v>45125</v>
      </c>
      <c r="E5" s="1" t="s">
        <v>42</v>
      </c>
      <c r="F5" s="1" t="s">
        <v>27</v>
      </c>
      <c r="G5" s="1" t="s">
        <v>35</v>
      </c>
      <c r="H5" s="2" cm="1">
        <f t="array" ref="H5">_FV(Table22[[#This Row],[DataField]],"Price",TRUE)</f>
        <v>176.21</v>
      </c>
      <c r="I5" s="2" cm="1">
        <f t="array" ref="I5">_FV(Table22[[#This Row],[DataField]],"52 week low",TRUE)</f>
        <v>160.09</v>
      </c>
      <c r="J5" s="2" cm="1">
        <f t="array" ref="J5">_FV(Table22[[#This Row],[DataField]],"52 week high",TRUE)</f>
        <v>194.04060000000001</v>
      </c>
      <c r="K5" s="15" t="s">
        <v>25</v>
      </c>
      <c r="L5" s="2">
        <v>3.64</v>
      </c>
      <c r="M5" s="16">
        <f>Table22[[#This Row],[FwdDiv]]/Table22[[#This Row],[Market
Price]]</f>
        <v>2.065717042165598E-2</v>
      </c>
      <c r="N5" s="16">
        <v>3.9E-2</v>
      </c>
      <c r="O5" s="16">
        <v>-0.06</v>
      </c>
      <c r="P5" s="16">
        <v>0.04</v>
      </c>
      <c r="Q5" s="16">
        <v>0.05</v>
      </c>
      <c r="R5" s="10">
        <f>Table22[[#This Row],[FwdDiv]]/Table22[[#This Row],[DYT]]</f>
        <v>91</v>
      </c>
      <c r="S5" s="10">
        <f>Table22[[#This Row],[FwdDiv]]/Table22[[#This Row],[DVT]]</f>
        <v>72.8</v>
      </c>
      <c r="T5" s="11">
        <v>160</v>
      </c>
      <c r="U5" t="str">
        <f>IF(Table22[[#This Row],[Market
Price]] &lt; Table22[[#This Row],[DVPrice]], "ALERT", IF(Table22[[#This Row],[Market
Price]] &lt; Table22[[#This Row],[DYPrice]], "WATCH", "HOLD"))</f>
        <v>HOLD</v>
      </c>
      <c r="V5" s="13" t="s">
        <v>27</v>
      </c>
      <c r="W5" s="14"/>
    </row>
    <row r="6" spans="1:23" x14ac:dyDescent="0.25">
      <c r="A6" t="e" vm="5">
        <v>#VALUE!</v>
      </c>
      <c r="B6" s="1" t="str" cm="1">
        <f t="array" ref="B6">_FV(Table22[[#This Row],[DataField]],"Ticker symbol",TRUE)</f>
        <v>BLK</v>
      </c>
      <c r="C6" s="1" t="s">
        <v>20</v>
      </c>
      <c r="D6" s="3">
        <v>45047</v>
      </c>
      <c r="E6" s="1" t="s">
        <v>28</v>
      </c>
      <c r="F6" s="1" t="s">
        <v>21</v>
      </c>
      <c r="G6" s="1" t="s">
        <v>31</v>
      </c>
      <c r="H6" s="2" cm="1">
        <f t="array" ref="H6">_FV(Table22[[#This Row],[DataField]],"Price",TRUE)</f>
        <v>746.72</v>
      </c>
      <c r="I6" s="2" cm="1">
        <f t="array" ref="I6">_FV(Table22[[#This Row],[DataField]],"52 week low",TRUE)</f>
        <v>503.12360000000001</v>
      </c>
      <c r="J6" s="2" cm="1">
        <f t="array" ref="J6">_FV(Table22[[#This Row],[DataField]],"52 week high",TRUE)</f>
        <v>785.65</v>
      </c>
      <c r="K6" s="15" t="s">
        <v>30</v>
      </c>
      <c r="L6" s="2">
        <v>20</v>
      </c>
      <c r="M6" s="16">
        <f>Table22[[#This Row],[FwdDiv]]/Table22[[#This Row],[Market
Price]]</f>
        <v>2.6783801157060208E-2</v>
      </c>
      <c r="N6" s="16">
        <v>0.11700000000000001</v>
      </c>
      <c r="O6" s="16">
        <v>2.5000000000000001E-2</v>
      </c>
      <c r="P6" s="16">
        <v>2.5000000000000001E-2</v>
      </c>
      <c r="Q6" s="16">
        <v>0.03</v>
      </c>
      <c r="R6" s="10">
        <f>Table22[[#This Row],[FwdDiv]]/Table22[[#This Row],[DYT]]</f>
        <v>800</v>
      </c>
      <c r="S6" s="10">
        <f>Table22[[#This Row],[FwdDiv]]/Table22[[#This Row],[DVT]]</f>
        <v>666.66666666666674</v>
      </c>
      <c r="T6" s="11">
        <v>810</v>
      </c>
      <c r="U6" t="str">
        <f>IF(Table22[[#This Row],[Market
Price]] &lt; Table22[[#This Row],[DVPrice]], "ALERT", IF(Table22[[#This Row],[Market
Price]] &lt; Table22[[#This Row],[DYPrice]], "WATCH", "HOLD"))</f>
        <v>WATCH</v>
      </c>
      <c r="V6" s="13" t="s">
        <v>21</v>
      </c>
      <c r="W6" s="14"/>
    </row>
    <row r="7" spans="1:23" x14ac:dyDescent="0.25">
      <c r="A7" t="e" vm="6">
        <v>#VALUE!</v>
      </c>
      <c r="B7" s="1" t="str" cm="1">
        <f t="array" ref="B7">_FV(Table22[[#This Row],[DataField]],"Ticker symbol",TRUE)</f>
        <v>TROW</v>
      </c>
      <c r="C7" s="1" t="s">
        <v>20</v>
      </c>
      <c r="D7" s="3">
        <v>45047</v>
      </c>
      <c r="E7" s="1" t="s">
        <v>28</v>
      </c>
      <c r="F7" s="1" t="s">
        <v>21</v>
      </c>
      <c r="G7" s="1" t="s">
        <v>30</v>
      </c>
      <c r="H7" s="2" cm="1">
        <f t="array" ref="H7">_FV(Table22[[#This Row],[DataField]],"Price",TRUE)</f>
        <v>120.795</v>
      </c>
      <c r="I7" s="2" cm="1">
        <f t="array" ref="I7">_FV(Table22[[#This Row],[DataField]],"52 week low",TRUE)</f>
        <v>93.53</v>
      </c>
      <c r="J7" s="2" cm="1">
        <f t="array" ref="J7">_FV(Table22[[#This Row],[DataField]],"52 week high",TRUE)</f>
        <v>134.63999999999999</v>
      </c>
      <c r="K7" s="15" t="s">
        <v>30</v>
      </c>
      <c r="L7" s="2">
        <v>4.88</v>
      </c>
      <c r="M7" s="16">
        <f>Table22[[#This Row],[FwdDiv]]/Table22[[#This Row],[Market
Price]]</f>
        <v>4.0399023138374929E-2</v>
      </c>
      <c r="N7" s="16">
        <v>0.126</v>
      </c>
      <c r="O7" s="16">
        <v>1.7000000000000001E-2</v>
      </c>
      <c r="P7" s="16">
        <v>0.03</v>
      </c>
      <c r="Q7" s="16">
        <v>4.4999999999999998E-2</v>
      </c>
      <c r="R7" s="10">
        <f>Table22[[#This Row],[FwdDiv]]/Table22[[#This Row],[DYT]]</f>
        <v>162.66666666666666</v>
      </c>
      <c r="S7" s="2">
        <f>Table22[[#This Row],[FwdDiv]]/Table22[[#This Row],[DVT]]</f>
        <v>108.44444444444444</v>
      </c>
      <c r="T7" s="11">
        <v>110</v>
      </c>
      <c r="U7" t="str">
        <f>IF(Table22[[#This Row],[Market
Price]] &lt; Table22[[#This Row],[DVPrice]], "ALERT", IF(Table22[[#This Row],[Market
Price]] &lt; Table22[[#This Row],[DYPrice]], "WATCH", "HOLD"))</f>
        <v>WATCH</v>
      </c>
      <c r="V7" s="13" t="s">
        <v>21</v>
      </c>
      <c r="W7" s="14"/>
    </row>
    <row r="8" spans="1:23" x14ac:dyDescent="0.25">
      <c r="A8" t="e" vm="7">
        <v>#VALUE!</v>
      </c>
      <c r="B8" s="1" t="str" cm="1">
        <f t="array" ref="B8">_FV(Table22[[#This Row],[DataField]],"Ticker symbol",TRUE)</f>
        <v>CPB</v>
      </c>
      <c r="C8" s="1" t="s">
        <v>12</v>
      </c>
      <c r="D8" s="3">
        <v>45123</v>
      </c>
      <c r="E8" s="1" t="s">
        <v>46</v>
      </c>
      <c r="F8" s="1" t="s">
        <v>21</v>
      </c>
      <c r="G8" s="1" t="s">
        <v>32</v>
      </c>
      <c r="H8" s="2" cm="1">
        <f t="array" ref="H8">_FV(Table22[[#This Row],[DataField]],"Price",TRUE)</f>
        <v>46.274999999999999</v>
      </c>
      <c r="I8" s="2" cm="1">
        <f t="array" ref="I8">_FV(Table22[[#This Row],[DataField]],"52 week low",TRUE)</f>
        <v>44.76</v>
      </c>
      <c r="J8" s="2" cm="1">
        <f t="array" ref="J8">_FV(Table22[[#This Row],[DataField]],"52 week high",TRUE)</f>
        <v>57.774999999999999</v>
      </c>
      <c r="K8" s="15" t="s">
        <v>25</v>
      </c>
      <c r="L8" s="2">
        <v>1.48</v>
      </c>
      <c r="M8" s="16">
        <f>Table22[[#This Row],[FwdDiv]]/Table22[[#This Row],[Market
Price]]</f>
        <v>3.198271204754187E-2</v>
      </c>
      <c r="N8" s="16">
        <v>0.02</v>
      </c>
      <c r="O8" s="16">
        <v>0</v>
      </c>
      <c r="P8" s="16">
        <v>0.03</v>
      </c>
      <c r="Q8" s="16">
        <v>0.05</v>
      </c>
      <c r="R8" s="10">
        <f>Table22[[#This Row],[FwdDiv]]/Table22[[#This Row],[DYT]]</f>
        <v>49.333333333333336</v>
      </c>
      <c r="S8" s="10">
        <f>Table22[[#This Row],[FwdDiv]]/Table22[[#This Row],[DVT]]</f>
        <v>29.599999999999998</v>
      </c>
      <c r="T8" s="11">
        <v>58</v>
      </c>
      <c r="U8" t="str">
        <f>IF(Table22[[#This Row],[Market
Price]] &lt; Table22[[#This Row],[DVPrice]], "ALERT", IF(Table22[[#This Row],[Market
Price]] &lt; Table22[[#This Row],[DYPrice]], "WATCH", "HOLD"))</f>
        <v>WATCH</v>
      </c>
      <c r="V8" s="13" t="s">
        <v>27</v>
      </c>
      <c r="W8" s="14"/>
    </row>
    <row r="9" spans="1:23" x14ac:dyDescent="0.25">
      <c r="A9" t="e" vm="8">
        <v>#VALUE!</v>
      </c>
      <c r="B9" s="1" t="str" cm="1">
        <f t="array" ref="B9">_FV(Table22[[#This Row],[DataField]],"Ticker symbol",TRUE)</f>
        <v>FLO</v>
      </c>
      <c r="C9" s="1" t="s">
        <v>12</v>
      </c>
      <c r="D9" s="3">
        <v>45126</v>
      </c>
      <c r="E9" s="1" t="s">
        <v>46</v>
      </c>
      <c r="F9" s="1" t="s">
        <v>27</v>
      </c>
      <c r="G9" s="1" t="s">
        <v>31</v>
      </c>
      <c r="H9" s="2" cm="1">
        <f t="array" ref="H9">_FV(Table22[[#This Row],[DataField]],"Price",TRUE)</f>
        <v>24.585000000000001</v>
      </c>
      <c r="I9" s="2" cm="1">
        <f t="array" ref="I9">_FV(Table22[[#This Row],[DataField]],"52 week low",TRUE)</f>
        <v>23.87</v>
      </c>
      <c r="J9" s="2" cm="1">
        <f t="array" ref="J9">_FV(Table22[[#This Row],[DataField]],"52 week high",TRUE)</f>
        <v>30.16</v>
      </c>
      <c r="K9" s="15" t="s">
        <v>35</v>
      </c>
      <c r="L9" s="2">
        <v>0.92</v>
      </c>
      <c r="M9" s="16">
        <f>Table22[[#This Row],[FwdDiv]]/Table22[[#This Row],[Market
Price]]</f>
        <v>3.7421191783607893E-2</v>
      </c>
      <c r="N9" s="16">
        <v>8.5000000000000006E-2</v>
      </c>
      <c r="O9" s="16">
        <v>4.5999999999999999E-2</v>
      </c>
      <c r="P9" s="16">
        <v>0.03</v>
      </c>
      <c r="Q9" s="16">
        <v>4.4999999999999998E-2</v>
      </c>
      <c r="R9" s="10">
        <f>Table22[[#This Row],[FwdDiv]]/Table22[[#This Row],[DYT]]</f>
        <v>30.666666666666668</v>
      </c>
      <c r="S9" s="10">
        <f>Table22[[#This Row],[FwdDiv]]/Table22[[#This Row],[DVT]]</f>
        <v>20.444444444444446</v>
      </c>
      <c r="T9" s="11">
        <v>26</v>
      </c>
      <c r="U9" t="str">
        <f>IF(Table22[[#This Row],[Market
Price]] &lt; Table22[[#This Row],[DVPrice]], "ALERT", IF(Table22[[#This Row],[Market
Price]] &lt; Table22[[#This Row],[DYPrice]], "WATCH", "HOLD"))</f>
        <v>WATCH</v>
      </c>
      <c r="V9" s="13" t="s">
        <v>27</v>
      </c>
      <c r="W9" s="14"/>
    </row>
    <row r="10" spans="1:23" x14ac:dyDescent="0.25">
      <c r="A10" t="e" vm="9">
        <v>#VALUE!</v>
      </c>
      <c r="B10" s="1" t="str" cm="1">
        <f t="array" ref="B10">_FV(Table22[[#This Row],[DataField]],"Ticker symbol",TRUE)</f>
        <v>GIS</v>
      </c>
      <c r="C10" s="1" t="s">
        <v>20</v>
      </c>
      <c r="D10" s="3">
        <v>45124</v>
      </c>
      <c r="E10" s="1" t="s">
        <v>46</v>
      </c>
      <c r="F10" s="1" t="s">
        <v>21</v>
      </c>
      <c r="G10" s="1" t="s">
        <v>37</v>
      </c>
      <c r="H10" s="2" cm="1">
        <f t="array" ref="H10">_FV(Table22[[#This Row],[DataField]],"Price",TRUE)</f>
        <v>76.144999999999996</v>
      </c>
      <c r="I10" s="2" cm="1">
        <f t="array" ref="I10">_FV(Table22[[#This Row],[DataField]],"52 week low",TRUE)</f>
        <v>72.16</v>
      </c>
      <c r="J10" s="2" cm="1">
        <f t="array" ref="J10">_FV(Table22[[#This Row],[DataField]],"52 week high",TRUE)</f>
        <v>90.89</v>
      </c>
      <c r="K10" s="15" t="s">
        <v>32</v>
      </c>
      <c r="L10" s="2">
        <v>2.36</v>
      </c>
      <c r="M10" s="16">
        <f>Table22[[#This Row],[FwdDiv]]/Table22[[#This Row],[Market
Price]]</f>
        <v>3.0993499244861777E-2</v>
      </c>
      <c r="N10" s="16">
        <v>4.3999999999999997E-2</v>
      </c>
      <c r="O10" s="16">
        <v>9.1999999999999998E-2</v>
      </c>
      <c r="P10" s="16">
        <v>0.03</v>
      </c>
      <c r="Q10" s="16">
        <v>3.5000000000000003E-2</v>
      </c>
      <c r="R10" s="10">
        <f>Table22[[#This Row],[FwdDiv]]/Table22[[#This Row],[DYT]]</f>
        <v>78.666666666666671</v>
      </c>
      <c r="S10" s="10">
        <f>Table22[[#This Row],[FwdDiv]]/Table22[[#This Row],[DVT]]</f>
        <v>67.428571428571416</v>
      </c>
      <c r="T10" s="11">
        <v>78</v>
      </c>
      <c r="U10" t="str">
        <f>IF(Table22[[#This Row],[Market
Price]] &lt; Table22[[#This Row],[DVPrice]], "ALERT", IF(Table22[[#This Row],[Market
Price]] &lt; Table22[[#This Row],[DYPrice]], "WATCH", "HOLD"))</f>
        <v>WATCH</v>
      </c>
      <c r="V10" s="13" t="s">
        <v>27</v>
      </c>
      <c r="W10" s="14"/>
    </row>
    <row r="11" spans="1:23" x14ac:dyDescent="0.25">
      <c r="A11" t="e" vm="10">
        <v>#VALUE!</v>
      </c>
      <c r="B11" s="1" t="str" cm="1">
        <f t="array" ref="B11">_FV(Table22[[#This Row],[DataField]],"Ticker symbol",TRUE)</f>
        <v>KO</v>
      </c>
      <c r="C11" s="1" t="s">
        <v>12</v>
      </c>
      <c r="D11" s="3">
        <v>45123</v>
      </c>
      <c r="E11" s="1" t="s">
        <v>53</v>
      </c>
      <c r="F11" s="1" t="s">
        <v>21</v>
      </c>
      <c r="G11" s="1" t="s">
        <v>31</v>
      </c>
      <c r="H11" s="2" cm="1">
        <f t="array" ref="H11">_FV(Table22[[#This Row],[DataField]],"Price",TRUE)</f>
        <v>62.25</v>
      </c>
      <c r="I11" s="2" cm="1">
        <f t="array" ref="I11">_FV(Table22[[#This Row],[DataField]],"52 week low",TRUE)</f>
        <v>54.015000000000001</v>
      </c>
      <c r="J11" s="2" cm="1">
        <f t="array" ref="J11">_FV(Table22[[#This Row],[DataField]],"52 week high",TRUE)</f>
        <v>65.47</v>
      </c>
      <c r="K11" s="15" t="s">
        <v>30</v>
      </c>
      <c r="L11" s="2">
        <v>1.84</v>
      </c>
      <c r="M11" s="16">
        <f>Table22[[#This Row],[FwdDiv]]/Table22[[#This Row],[Market
Price]]</f>
        <v>2.9558232931726908E-2</v>
      </c>
      <c r="N11" s="16">
        <v>5.0999999999999997E-2</v>
      </c>
      <c r="O11" s="16">
        <v>4.5999999999999999E-2</v>
      </c>
      <c r="P11" s="16">
        <v>3.1E-2</v>
      </c>
      <c r="Q11" s="16">
        <v>0.04</v>
      </c>
      <c r="R11" s="10">
        <f>Table22[[#This Row],[FwdDiv]]/Table22[[#This Row],[DYT]]</f>
        <v>59.354838709677423</v>
      </c>
      <c r="S11" s="10">
        <f>Table22[[#This Row],[FwdDiv]]/Table22[[#This Row],[DVT]]</f>
        <v>46</v>
      </c>
      <c r="T11" s="11">
        <v>58</v>
      </c>
      <c r="U11" t="str">
        <f>IF(Table22[[#This Row],[Market
Price]] &lt; Table22[[#This Row],[DVPrice]], "ALERT", IF(Table22[[#This Row],[Market
Price]] &lt; Table22[[#This Row],[DYPrice]], "WATCH", "HOLD"))</f>
        <v>HOLD</v>
      </c>
      <c r="V11" s="13" t="s">
        <v>27</v>
      </c>
      <c r="W11" s="14"/>
    </row>
    <row r="12" spans="1:23" x14ac:dyDescent="0.25">
      <c r="A12" t="e" vm="11">
        <v>#VALUE!</v>
      </c>
      <c r="B12" s="1" t="str" cm="1">
        <f t="array" ref="B12">_FV(Table22[[#This Row],[DataField]],"Ticker symbol",TRUE)</f>
        <v>SBUX</v>
      </c>
      <c r="C12" s="1" t="s">
        <v>20</v>
      </c>
      <c r="D12" s="3">
        <v>45126</v>
      </c>
      <c r="E12" s="1" t="s">
        <v>53</v>
      </c>
      <c r="F12" s="1" t="s">
        <v>21</v>
      </c>
      <c r="G12" s="1" t="s">
        <v>40</v>
      </c>
      <c r="H12" s="2" cm="1">
        <f t="array" ref="H12">_FV(Table22[[#This Row],[DataField]],"Price",TRUE)</f>
        <v>102.1593</v>
      </c>
      <c r="I12" s="2" cm="1">
        <f t="array" ref="I12">_FV(Table22[[#This Row],[DataField]],"52 week low",TRUE)</f>
        <v>80</v>
      </c>
      <c r="J12" s="2" cm="1">
        <f t="array" ref="J12">_FV(Table22[[#This Row],[DataField]],"52 week high",TRUE)</f>
        <v>115.48</v>
      </c>
      <c r="K12" s="15" t="s">
        <v>36</v>
      </c>
      <c r="L12" s="2">
        <v>2.12</v>
      </c>
      <c r="M12" s="16">
        <f>Table22[[#This Row],[FwdDiv]]/Table22[[#This Row],[Market
Price]]</f>
        <v>2.075190413403381E-2</v>
      </c>
      <c r="N12" s="16">
        <v>0.17799999999999999</v>
      </c>
      <c r="O12" s="16">
        <v>0.08</v>
      </c>
      <c r="P12" s="16">
        <v>1.7999999999999999E-2</v>
      </c>
      <c r="Q12" s="16">
        <v>2.5000000000000001E-2</v>
      </c>
      <c r="R12" s="10">
        <f>Table22[[#This Row],[FwdDiv]]/Table22[[#This Row],[DYT]]</f>
        <v>117.77777777777779</v>
      </c>
      <c r="S12" s="10">
        <f>Table22[[#This Row],[FwdDiv]]/Table22[[#This Row],[DVT]]</f>
        <v>84.8</v>
      </c>
      <c r="T12" s="11">
        <v>104</v>
      </c>
      <c r="U12" t="str">
        <f>IF(Table22[[#This Row],[Market
Price]] &lt; Table22[[#This Row],[DVPrice]], "ALERT", IF(Table22[[#This Row],[Market
Price]] &lt; Table22[[#This Row],[DYPrice]], "WATCH", "HOLD"))</f>
        <v>WATCH</v>
      </c>
      <c r="V12" s="13" t="s">
        <v>27</v>
      </c>
      <c r="W12" s="14"/>
    </row>
    <row r="13" spans="1:23" x14ac:dyDescent="0.25">
      <c r="A13" t="e" vm="12">
        <v>#VALUE!</v>
      </c>
      <c r="B13" s="1" t="str" cm="1">
        <f t="array" ref="B13">_FV(Table22[[#This Row],[DataField]],"Ticker symbol",TRUE)</f>
        <v>HRL</v>
      </c>
      <c r="C13" s="1" t="s">
        <v>20</v>
      </c>
      <c r="D13" s="3">
        <v>45124</v>
      </c>
      <c r="E13" s="1" t="s">
        <v>57</v>
      </c>
      <c r="F13" s="1" t="s">
        <v>21</v>
      </c>
      <c r="G13" s="1" t="s">
        <v>33</v>
      </c>
      <c r="H13" s="2" cm="1">
        <f t="array" ref="H13">_FV(Table22[[#This Row],[DataField]],"Price",TRUE)</f>
        <v>39.875</v>
      </c>
      <c r="I13" s="2" cm="1">
        <f t="array" ref="I13">_FV(Table22[[#This Row],[DataField]],"52 week low",TRUE)</f>
        <v>37.774999999999999</v>
      </c>
      <c r="J13" s="2" cm="1">
        <f t="array" ref="J13">_FV(Table22[[#This Row],[DataField]],"52 week high",TRUE)</f>
        <v>51.69</v>
      </c>
      <c r="K13" s="15" t="s">
        <v>39</v>
      </c>
      <c r="L13" s="2">
        <v>1.1000000000000001</v>
      </c>
      <c r="M13" s="16">
        <f>Table22[[#This Row],[FwdDiv]]/Table22[[#This Row],[Market
Price]]</f>
        <v>2.7586206896551727E-2</v>
      </c>
      <c r="N13" s="16">
        <v>0.126</v>
      </c>
      <c r="O13" s="16">
        <v>5.8000000000000003E-2</v>
      </c>
      <c r="P13" s="16">
        <v>0.02</v>
      </c>
      <c r="Q13" s="16">
        <v>2.75E-2</v>
      </c>
      <c r="R13" s="10">
        <f>Table22[[#This Row],[FwdDiv]]/Table22[[#This Row],[DYT]]</f>
        <v>55</v>
      </c>
      <c r="S13" s="10">
        <f>Table22[[#This Row],[FwdDiv]]/Table22[[#This Row],[DVT]]</f>
        <v>40</v>
      </c>
      <c r="T13" s="11">
        <v>38</v>
      </c>
      <c r="U13" t="str">
        <f>IF(Table22[[#This Row],[Market
Price]] &lt; Table22[[#This Row],[DVPrice]], "ALERT", IF(Table22[[#This Row],[Market
Price]] &lt; Table22[[#This Row],[DYPrice]], "WATCH", "HOLD"))</f>
        <v>ALERT</v>
      </c>
      <c r="V13" s="13" t="s">
        <v>27</v>
      </c>
      <c r="W13" s="14"/>
    </row>
    <row r="14" spans="1:23" x14ac:dyDescent="0.25">
      <c r="A14" t="e" vm="13">
        <v>#VALUE!</v>
      </c>
      <c r="B14" s="1" t="str" cm="1">
        <f t="array" ref="B14">_FV(Table22[[#This Row],[DataField]],"Ticker symbol",TRUE)</f>
        <v>TSN</v>
      </c>
      <c r="C14" s="1" t="s">
        <v>20</v>
      </c>
      <c r="D14" s="3">
        <v>45047</v>
      </c>
      <c r="E14" s="1" t="s">
        <v>57</v>
      </c>
      <c r="F14" s="1" t="s">
        <v>21</v>
      </c>
      <c r="G14" s="1" t="s">
        <v>40</v>
      </c>
      <c r="H14" s="2" cm="1">
        <f t="array" ref="H14">_FV(Table22[[#This Row],[DataField]],"Price",TRUE)</f>
        <v>52.475000000000001</v>
      </c>
      <c r="I14" s="2" cm="1">
        <f t="array" ref="I14">_FV(Table22[[#This Row],[DataField]],"52 week low",TRUE)</f>
        <v>47.11</v>
      </c>
      <c r="J14" s="2" cm="1">
        <f t="array" ref="J14">_FV(Table22[[#This Row],[DataField]],"52 week high",TRUE)</f>
        <v>88.76</v>
      </c>
      <c r="K14" s="15" t="s">
        <v>36</v>
      </c>
      <c r="L14" s="2">
        <v>1.92</v>
      </c>
      <c r="M14" s="16">
        <f>Table22[[#This Row],[FwdDiv]]/Table22[[#This Row],[Market
Price]]</f>
        <v>3.6588851834206765E-2</v>
      </c>
      <c r="N14" s="16">
        <v>0.28000000000000003</v>
      </c>
      <c r="O14" s="16">
        <v>0.04</v>
      </c>
      <c r="P14" s="16">
        <v>2.1999999999999999E-2</v>
      </c>
      <c r="Q14" s="16">
        <v>3.2000000000000001E-2</v>
      </c>
      <c r="R14" s="10">
        <f>Table22[[#This Row],[FwdDiv]]/Table22[[#This Row],[DYT]]</f>
        <v>87.27272727272728</v>
      </c>
      <c r="S14" s="10">
        <f>Table22[[#This Row],[FwdDiv]]/Table22[[#This Row],[DVT]]</f>
        <v>60</v>
      </c>
      <c r="T14" s="11">
        <v>103</v>
      </c>
      <c r="U14" t="str">
        <f>IF(Table22[[#This Row],[Market
Price]] &lt; Table22[[#This Row],[DVPrice]], "ALERT", IF(Table22[[#This Row],[Market
Price]] &lt; Table22[[#This Row],[DYPrice]], "WATCH", "HOLD"))</f>
        <v>ALERT</v>
      </c>
      <c r="V14" s="13" t="s">
        <v>21</v>
      </c>
      <c r="W14" s="14"/>
    </row>
    <row r="15" spans="1:23" x14ac:dyDescent="0.25">
      <c r="A15" t="e" vm="14">
        <v>#VALUE!</v>
      </c>
      <c r="B15" s="1" t="str" cm="1">
        <f t="array" ref="B15">_FV(Table22[[#This Row],[DataField]],"Ticker symbol",TRUE)</f>
        <v>PEP</v>
      </c>
      <c r="C15" s="1" t="s">
        <v>20</v>
      </c>
      <c r="D15" s="3">
        <v>45047</v>
      </c>
      <c r="E15" s="1" t="s">
        <v>52</v>
      </c>
      <c r="F15" s="1" t="s">
        <v>21</v>
      </c>
      <c r="G15" s="1" t="s">
        <v>31</v>
      </c>
      <c r="H15" s="2" cm="1">
        <f t="array" ref="H15">_FV(Table22[[#This Row],[DataField]],"Price",TRUE)</f>
        <v>189.66</v>
      </c>
      <c r="I15" s="2" cm="1">
        <f t="array" ref="I15">_FV(Table22[[#This Row],[DataField]],"52 week low",TRUE)</f>
        <v>160.97999999999999</v>
      </c>
      <c r="J15" s="2" cm="1">
        <f t="array" ref="J15">_FV(Table22[[#This Row],[DataField]],"52 week high",TRUE)</f>
        <v>196.88</v>
      </c>
      <c r="K15" s="15" t="s">
        <v>35</v>
      </c>
      <c r="L15" s="2">
        <v>4.5999999999999996</v>
      </c>
      <c r="M15" s="16">
        <f>Table22[[#This Row],[FwdDiv]]/Table22[[#This Row],[Market
Price]]</f>
        <v>2.4253928081830644E-2</v>
      </c>
      <c r="N15" s="16">
        <v>7.9000000000000001E-2</v>
      </c>
      <c r="O15" s="16">
        <v>6.5000000000000002E-2</v>
      </c>
      <c r="P15" s="16">
        <v>2.9000000000000001E-2</v>
      </c>
      <c r="Q15" s="16">
        <v>3.2000000000000001E-2</v>
      </c>
      <c r="R15" s="10">
        <f>Table22[[#This Row],[FwdDiv]]/Table22[[#This Row],[DYT]]</f>
        <v>158.62068965517238</v>
      </c>
      <c r="S15" s="10">
        <f>Table22[[#This Row],[FwdDiv]]/Table22[[#This Row],[DVT]]</f>
        <v>143.75</v>
      </c>
      <c r="T15" s="11">
        <v>176</v>
      </c>
      <c r="U15" t="str">
        <f>IF(Table22[[#This Row],[Market
Price]] &lt; Table22[[#This Row],[DVPrice]], "ALERT", IF(Table22[[#This Row],[Market
Price]] &lt; Table22[[#This Row],[DYPrice]], "WATCH", "HOLD"))</f>
        <v>HOLD</v>
      </c>
      <c r="V15" s="13" t="s">
        <v>21</v>
      </c>
      <c r="W15" s="14">
        <v>0.16</v>
      </c>
    </row>
    <row r="16" spans="1:23" x14ac:dyDescent="0.25">
      <c r="A16" t="e" vm="15">
        <v>#VALUE!</v>
      </c>
      <c r="B16" s="1" t="str" cm="1">
        <f t="array" ref="B16">_FV(Table22[[#This Row],[DataField]],"Ticker symbol",TRUE)</f>
        <v>MKC.V</v>
      </c>
      <c r="C16" s="1" t="s">
        <v>20</v>
      </c>
      <c r="D16" s="3">
        <v>45123</v>
      </c>
      <c r="E16" s="1" t="s">
        <v>58</v>
      </c>
      <c r="F16" s="1" t="s">
        <v>21</v>
      </c>
      <c r="G16" s="1" t="s">
        <v>36</v>
      </c>
      <c r="H16" s="2" cm="1">
        <f t="array" ref="H16">_FV(Table22[[#This Row],[DataField]],"Price",TRUE)</f>
        <v>87</v>
      </c>
      <c r="I16" s="2" cm="1">
        <f t="array" ref="I16">_FV(Table22[[#This Row],[DataField]],"52 week low",TRUE)</f>
        <v>68.010000000000005</v>
      </c>
      <c r="J16" s="2" cm="1">
        <f t="array" ref="J16">_FV(Table22[[#This Row],[DataField]],"52 week high",TRUE)</f>
        <v>94.97</v>
      </c>
      <c r="K16" s="15" t="s">
        <v>31</v>
      </c>
      <c r="L16" s="2">
        <v>1.56</v>
      </c>
      <c r="M16" s="16">
        <f>Table22[[#This Row],[FwdDiv]]/Table22[[#This Row],[Market
Price]]</f>
        <v>1.793103448275862E-2</v>
      </c>
      <c r="N16" s="16">
        <v>8.6999999999999994E-2</v>
      </c>
      <c r="O16" s="16">
        <v>5.3999999999999999E-2</v>
      </c>
      <c r="P16" s="16">
        <v>0.02</v>
      </c>
      <c r="Q16" s="16">
        <v>2.5000000000000001E-2</v>
      </c>
      <c r="R16" s="10">
        <f>Table22[[#This Row],[FwdDiv]]/Table22[[#This Row],[DYT]]</f>
        <v>78</v>
      </c>
      <c r="S16" s="10">
        <f>Table22[[#This Row],[FwdDiv]]/Table22[[#This Row],[DVT]]</f>
        <v>62.4</v>
      </c>
      <c r="T16" s="11">
        <v>80</v>
      </c>
      <c r="U16" t="str">
        <f>IF(Table22[[#This Row],[Market
Price]] &lt; Table22[[#This Row],[DVPrice]], "ALERT", IF(Table22[[#This Row],[Market
Price]] &lt; Table22[[#This Row],[DYPrice]], "WATCH", "HOLD"))</f>
        <v>HOLD</v>
      </c>
      <c r="V16" s="13" t="s">
        <v>27</v>
      </c>
      <c r="W16" s="14"/>
    </row>
    <row r="17" spans="1:23" x14ac:dyDescent="0.25">
      <c r="A17" t="e" vm="16">
        <v>#VALUE!</v>
      </c>
      <c r="B17" s="1" t="str" cm="1">
        <f t="array" ref="B17">_FV(Table22[[#This Row],[DataField]],"Ticker symbol",TRUE)</f>
        <v>CAT</v>
      </c>
      <c r="C17" s="1" t="s">
        <v>20</v>
      </c>
      <c r="D17" s="3">
        <v>45123</v>
      </c>
      <c r="E17" s="1" t="s">
        <v>44</v>
      </c>
      <c r="F17" s="1" t="s">
        <v>21</v>
      </c>
      <c r="G17" s="1" t="s">
        <v>31</v>
      </c>
      <c r="H17" s="2" cm="1">
        <f t="array" ref="H17">_FV(Table22[[#This Row],[DataField]],"Price",TRUE)</f>
        <v>262.52999999999997</v>
      </c>
      <c r="I17" s="2" cm="1">
        <f t="array" ref="I17">_FV(Table22[[#This Row],[DataField]],"52 week low",TRUE)</f>
        <v>160.6</v>
      </c>
      <c r="J17" s="2" cm="1">
        <f t="array" ref="J17">_FV(Table22[[#This Row],[DataField]],"52 week high",TRUE)</f>
        <v>266.04000000000002</v>
      </c>
      <c r="K17" s="15" t="s">
        <v>32</v>
      </c>
      <c r="L17" s="2">
        <v>5.2</v>
      </c>
      <c r="M17" s="16">
        <f>Table22[[#This Row],[FwdDiv]]/Table22[[#This Row],[Market
Price]]</f>
        <v>1.9807260122652652E-2</v>
      </c>
      <c r="N17" s="16">
        <v>8.8999999999999996E-2</v>
      </c>
      <c r="O17" s="16">
        <v>0.126</v>
      </c>
      <c r="P17" s="16">
        <v>2.8000000000000001E-2</v>
      </c>
      <c r="Q17" s="16">
        <v>0.03</v>
      </c>
      <c r="R17" s="10">
        <f>Table22[[#This Row],[FwdDiv]]/Table22[[#This Row],[DYT]]</f>
        <v>185.71428571428572</v>
      </c>
      <c r="S17" s="10">
        <f>Table22[[#This Row],[FwdDiv]]/Table22[[#This Row],[DVT]]</f>
        <v>173.33333333333334</v>
      </c>
      <c r="T17" s="11">
        <v>209</v>
      </c>
      <c r="U17" t="str">
        <f>IF(Table22[[#This Row],[Market
Price]] &lt; Table22[[#This Row],[DVPrice]], "ALERT", IF(Table22[[#This Row],[Market
Price]] &lt; Table22[[#This Row],[DYPrice]], "WATCH", "HOLD"))</f>
        <v>HOLD</v>
      </c>
      <c r="V17" s="13" t="s">
        <v>27</v>
      </c>
      <c r="W17" s="14"/>
    </row>
    <row r="18" spans="1:23" x14ac:dyDescent="0.25">
      <c r="A18" t="e" vm="17">
        <v>#VALUE!</v>
      </c>
      <c r="B18" s="1" t="str" cm="1">
        <f t="array" ref="B18">_FV(Table22[[#This Row],[DataField]],"Ticker symbol",TRUE)</f>
        <v>DE</v>
      </c>
      <c r="C18" s="1" t="s">
        <v>20</v>
      </c>
      <c r="D18" s="3">
        <v>42567</v>
      </c>
      <c r="E18" s="1" t="s">
        <v>44</v>
      </c>
      <c r="F18" s="1" t="s">
        <v>21</v>
      </c>
      <c r="G18" s="1" t="s">
        <v>33</v>
      </c>
      <c r="H18" s="2" cm="1">
        <f t="array" ref="H18">_FV(Table22[[#This Row],[DataField]],"Price",TRUE)</f>
        <v>438.91</v>
      </c>
      <c r="I18" s="2" cm="1">
        <f t="array" ref="I18">_FV(Table22[[#This Row],[DataField]],"52 week low",TRUE)</f>
        <v>308.60500000000002</v>
      </c>
      <c r="J18" s="2" cm="1">
        <f t="array" ref="J18">_FV(Table22[[#This Row],[DataField]],"52 week high",TRUE)</f>
        <v>448.3999</v>
      </c>
      <c r="K18" s="15" t="s">
        <v>30</v>
      </c>
      <c r="L18" s="2">
        <v>5</v>
      </c>
      <c r="M18" s="16">
        <f>Table22[[#This Row],[FwdDiv]]/Table22[[#This Row],[Market
Price]]</f>
        <v>1.1391857100544529E-2</v>
      </c>
      <c r="N18" s="16">
        <v>9.9000000000000005E-2</v>
      </c>
      <c r="O18" s="16">
        <v>0.14699999999999999</v>
      </c>
      <c r="P18" s="16">
        <v>0.02</v>
      </c>
      <c r="Q18" s="16">
        <v>2.5000000000000001E-2</v>
      </c>
      <c r="R18" s="10">
        <f>Table22[[#This Row],[FwdDiv]]/Table22[[#This Row],[DYT]]</f>
        <v>250</v>
      </c>
      <c r="S18" s="10">
        <f>Table22[[#This Row],[FwdDiv]]/Table22[[#This Row],[DVT]]</f>
        <v>200</v>
      </c>
      <c r="T18" s="11">
        <v>377</v>
      </c>
      <c r="U18" t="str">
        <f>IF(Table22[[#This Row],[Market
Price]] &lt; Table22[[#This Row],[DVPrice]], "ALERT", IF(Table22[[#This Row],[Market
Price]] &lt; Table22[[#This Row],[DYPrice]], "WATCH", "HOLD"))</f>
        <v>HOLD</v>
      </c>
      <c r="V18" s="13" t="s">
        <v>27</v>
      </c>
      <c r="W18" s="14"/>
    </row>
    <row r="19" spans="1:23" x14ac:dyDescent="0.25">
      <c r="A19" t="e" vm="18">
        <v>#VALUE!</v>
      </c>
      <c r="B19" s="1" t="str" cm="1">
        <f t="array" ref="B19">_FV(Table22[[#This Row],[DataField]],"Ticker symbol",TRUE)</f>
        <v>CLX</v>
      </c>
      <c r="C19" s="1" t="s">
        <v>20</v>
      </c>
      <c r="D19" s="3">
        <v>45123</v>
      </c>
      <c r="E19" s="1" t="s">
        <v>59</v>
      </c>
      <c r="F19" s="1" t="s">
        <v>21</v>
      </c>
      <c r="G19" s="1" t="s">
        <v>35</v>
      </c>
      <c r="H19" s="2" cm="1">
        <f t="array" ref="H19">_FV(Table22[[#This Row],[DataField]],"Price",TRUE)</f>
        <v>153.80000000000001</v>
      </c>
      <c r="I19" s="2" cm="1">
        <f t="array" ref="I19">_FV(Table22[[#This Row],[DataField]],"52 week low",TRUE)</f>
        <v>124.58</v>
      </c>
      <c r="J19" s="2" cm="1">
        <f t="array" ref="J19">_FV(Table22[[#This Row],[DataField]],"52 week high",TRUE)</f>
        <v>178.20500000000001</v>
      </c>
      <c r="K19" s="15" t="s">
        <v>32</v>
      </c>
      <c r="L19" s="2">
        <v>4.72</v>
      </c>
      <c r="M19" s="16">
        <f>Table22[[#This Row],[FwdDiv]]/Table22[[#This Row],[Market
Price]]</f>
        <v>3.0689206762028604E-2</v>
      </c>
      <c r="N19" s="16">
        <v>6.9000000000000006E-2</v>
      </c>
      <c r="O19" s="16">
        <v>4.4999999999999998E-2</v>
      </c>
      <c r="P19" s="16">
        <v>2.9100000000000001E-2</v>
      </c>
      <c r="Q19" s="16">
        <v>3.3000000000000002E-2</v>
      </c>
      <c r="R19" s="10">
        <f>Table22[[#This Row],[FwdDiv]]/Table22[[#This Row],[DYT]]</f>
        <v>162.19931271477662</v>
      </c>
      <c r="S19" s="10">
        <f>Table22[[#This Row],[FwdDiv]]/Table22[[#This Row],[DVT]]</f>
        <v>143.030303030303</v>
      </c>
      <c r="T19" s="11">
        <v>166</v>
      </c>
      <c r="U19" t="str">
        <f>IF(Table22[[#This Row],[Market
Price]] &lt; Table22[[#This Row],[DVPrice]], "ALERT", IF(Table22[[#This Row],[Market
Price]] &lt; Table22[[#This Row],[DYPrice]], "WATCH", "HOLD"))</f>
        <v>WATCH</v>
      </c>
      <c r="V19" s="13" t="s">
        <v>27</v>
      </c>
      <c r="W19" s="14"/>
    </row>
    <row r="20" spans="1:23" x14ac:dyDescent="0.25">
      <c r="A20" t="e" vm="19">
        <v>#VALUE!</v>
      </c>
      <c r="B20" s="1" t="str" cm="1">
        <f t="array" ref="B20">_FV(Table22[[#This Row],[DataField]],"Ticker symbol",TRUE)</f>
        <v>PG</v>
      </c>
      <c r="C20" s="1" t="s">
        <v>20</v>
      </c>
      <c r="D20" s="3">
        <v>45124</v>
      </c>
      <c r="E20" s="1" t="s">
        <v>59</v>
      </c>
      <c r="F20" s="1" t="s">
        <v>21</v>
      </c>
      <c r="G20" s="1" t="s">
        <v>35</v>
      </c>
      <c r="H20" s="2" cm="1">
        <f t="array" ref="H20">_FV(Table22[[#This Row],[DataField]],"Price",TRUE)</f>
        <v>150.57</v>
      </c>
      <c r="I20" s="2" cm="1">
        <f t="array" ref="I20">_FV(Table22[[#This Row],[DataField]],"52 week low",TRUE)</f>
        <v>122.18</v>
      </c>
      <c r="J20" s="2" cm="1">
        <f t="array" ref="J20">_FV(Table22[[#This Row],[DataField]],"52 week high",TRUE)</f>
        <v>158.11000000000001</v>
      </c>
      <c r="K20" s="15" t="s">
        <v>38</v>
      </c>
      <c r="L20" s="2">
        <v>3.76</v>
      </c>
      <c r="M20" s="16">
        <f>Table22[[#This Row],[FwdDiv]]/Table22[[#This Row],[Market
Price]]</f>
        <v>2.4971773925748821E-2</v>
      </c>
      <c r="N20" s="16">
        <v>5.0999999999999997E-2</v>
      </c>
      <c r="O20" s="16">
        <v>6.7000000000000004E-2</v>
      </c>
      <c r="P20" s="16">
        <v>2.9000000000000001E-2</v>
      </c>
      <c r="Q20" s="16">
        <v>3.4000000000000002E-2</v>
      </c>
      <c r="R20" s="10">
        <f>Table22[[#This Row],[FwdDiv]]/Table22[[#This Row],[DYT]]</f>
        <v>129.65517241379308</v>
      </c>
      <c r="S20" s="10">
        <f>Table22[[#This Row],[FwdDiv]]/Table22[[#This Row],[DVT]]</f>
        <v>110.58823529411764</v>
      </c>
      <c r="T20" s="11">
        <v>129</v>
      </c>
      <c r="U20" t="str">
        <f>IF(Table22[[#This Row],[Market
Price]] &lt; Table22[[#This Row],[DVPrice]], "ALERT", IF(Table22[[#This Row],[Market
Price]] &lt; Table22[[#This Row],[DYPrice]], "WATCH", "HOLD"))</f>
        <v>HOLD</v>
      </c>
      <c r="V20" s="13" t="s">
        <v>27</v>
      </c>
      <c r="W20" s="14"/>
    </row>
    <row r="21" spans="1:23" x14ac:dyDescent="0.25">
      <c r="A21" t="e" vm="20">
        <v>#VALUE!</v>
      </c>
      <c r="B21" s="1" t="str" cm="1">
        <f t="array" ref="B21">_FV(Table22[[#This Row],[DataField]],"Ticker symbol",TRUE)</f>
        <v>DOW</v>
      </c>
      <c r="C21" s="1" t="s">
        <v>12</v>
      </c>
      <c r="D21" s="3">
        <v>45126</v>
      </c>
      <c r="E21" s="1" t="s">
        <v>77</v>
      </c>
      <c r="F21" s="1" t="s">
        <v>21</v>
      </c>
      <c r="G21" s="1" t="s">
        <v>31</v>
      </c>
      <c r="H21" s="2" cm="1">
        <f t="array" ref="H21">_FV(Table22[[#This Row],[DataField]],"Price",TRUE)</f>
        <v>53.13</v>
      </c>
      <c r="I21" s="2" cm="1">
        <f t="array" ref="I21">_FV(Table22[[#This Row],[DataField]],"52 week low",TRUE)</f>
        <v>42.91</v>
      </c>
      <c r="J21" s="2" cm="1">
        <f t="array" ref="J21">_FV(Table22[[#This Row],[DataField]],"52 week high",TRUE)</f>
        <v>60.875</v>
      </c>
      <c r="K21" s="15" t="s">
        <v>25</v>
      </c>
      <c r="L21" s="2">
        <v>2.8</v>
      </c>
      <c r="M21" s="16">
        <f>Table22[[#This Row],[FwdDiv]]/Table22[[#This Row],[Market
Price]]</f>
        <v>5.2700922266139649E-2</v>
      </c>
      <c r="N21" s="16">
        <v>0</v>
      </c>
      <c r="O21" s="16">
        <v>0</v>
      </c>
      <c r="P21" s="16">
        <v>5.2999999999999999E-2</v>
      </c>
      <c r="Q21" s="16">
        <v>6.5000000000000002E-2</v>
      </c>
      <c r="R21" s="10">
        <f>Table22[[#This Row],[FwdDiv]]/Table22[[#This Row],[DYT]]</f>
        <v>52.830188679245282</v>
      </c>
      <c r="S21" s="10">
        <f>Table22[[#This Row],[FwdDiv]]/Table22[[#This Row],[DVT]]</f>
        <v>43.076923076923073</v>
      </c>
      <c r="T21" s="11">
        <v>72</v>
      </c>
      <c r="U21" t="str">
        <f>IF(Table22[[#This Row],[Market
Price]] &lt; Table22[[#This Row],[DVPrice]], "ALERT", IF(Table22[[#This Row],[Market
Price]] &lt; Table22[[#This Row],[DYPrice]], "WATCH", "HOLD"))</f>
        <v>HOLD</v>
      </c>
      <c r="V21" s="13" t="s">
        <v>27</v>
      </c>
      <c r="W21" s="14"/>
    </row>
    <row r="22" spans="1:23" x14ac:dyDescent="0.25">
      <c r="A22" t="e" vm="21">
        <v>#VALUE!</v>
      </c>
      <c r="B22" s="1" t="str" cm="1">
        <f t="array" ref="B22">_FV(Table22[[#This Row],[DataField]],"Ticker symbol",TRUE)</f>
        <v>EMN</v>
      </c>
      <c r="C22" s="1" t="s">
        <v>20</v>
      </c>
      <c r="D22" s="3">
        <v>45123</v>
      </c>
      <c r="E22" s="1" t="s">
        <v>77</v>
      </c>
      <c r="F22" s="1" t="s">
        <v>21</v>
      </c>
      <c r="G22" s="1" t="s">
        <v>31</v>
      </c>
      <c r="H22" s="2" cm="1">
        <f t="array" ref="H22">_FV(Table22[[#This Row],[DataField]],"Price",TRUE)</f>
        <v>87.77</v>
      </c>
      <c r="I22" s="2" cm="1">
        <f t="array" ref="I22">_FV(Table22[[#This Row],[DataField]],"52 week low",TRUE)</f>
        <v>69.91</v>
      </c>
      <c r="J22" s="2" cm="1">
        <f t="array" ref="J22">_FV(Table22[[#This Row],[DataField]],"52 week high",TRUE)</f>
        <v>102.18</v>
      </c>
      <c r="K22" s="15" t="s">
        <v>31</v>
      </c>
      <c r="L22" s="2">
        <v>3.16</v>
      </c>
      <c r="M22" s="16">
        <f>Table22[[#This Row],[FwdDiv]]/Table22[[#This Row],[Market
Price]]</f>
        <v>3.6003190156089784E-2</v>
      </c>
      <c r="N22" s="16">
        <v>9.8000000000000004E-2</v>
      </c>
      <c r="O22" s="16">
        <v>8.5000000000000006E-2</v>
      </c>
      <c r="P22" s="16">
        <v>0.03</v>
      </c>
      <c r="Q22" s="16">
        <v>3.5000000000000003E-2</v>
      </c>
      <c r="R22" s="10">
        <f>Table22[[#This Row],[FwdDiv]]/Table22[[#This Row],[DYT]]</f>
        <v>105.33333333333334</v>
      </c>
      <c r="S22" s="10">
        <f>Table22[[#This Row],[FwdDiv]]/Table22[[#This Row],[DVT]]</f>
        <v>90.285714285714278</v>
      </c>
      <c r="T22" s="11">
        <v>130</v>
      </c>
      <c r="U22" t="str">
        <f>IF(Table22[[#This Row],[Market
Price]] &lt; Table22[[#This Row],[DVPrice]], "ALERT", IF(Table22[[#This Row],[Market
Price]] &lt; Table22[[#This Row],[DYPrice]], "WATCH", "HOLD"))</f>
        <v>ALERT</v>
      </c>
      <c r="V22" s="13" t="s">
        <v>21</v>
      </c>
      <c r="W22" s="14"/>
    </row>
    <row r="23" spans="1:23" x14ac:dyDescent="0.25">
      <c r="A23" t="e" vm="22">
        <v>#VALUE!</v>
      </c>
      <c r="B23" s="1" t="str" cm="1">
        <f t="array" ref="B23">_FV(Table22[[#This Row],[DataField]],"Ticker symbol",TRUE)</f>
        <v>LYB</v>
      </c>
      <c r="C23" s="1" t="s">
        <v>20</v>
      </c>
      <c r="D23" s="3">
        <v>45123</v>
      </c>
      <c r="E23" s="1" t="s">
        <v>77</v>
      </c>
      <c r="F23" s="1" t="s">
        <v>21</v>
      </c>
      <c r="G23" s="1" t="s">
        <v>31</v>
      </c>
      <c r="H23" s="2" cm="1">
        <f t="array" ref="H23">_FV(Table22[[#This Row],[DataField]],"Price",TRUE)</f>
        <v>91.3</v>
      </c>
      <c r="I23" s="2" cm="1">
        <f t="array" ref="I23">_FV(Table22[[#This Row],[DataField]],"52 week low",TRUE)</f>
        <v>71.459999999999994</v>
      </c>
      <c r="J23" s="2" cm="1">
        <f t="array" ref="J23">_FV(Table22[[#This Row],[DataField]],"52 week high",TRUE)</f>
        <v>101.3</v>
      </c>
      <c r="K23" s="15" t="s">
        <v>37</v>
      </c>
      <c r="L23" s="2">
        <v>5</v>
      </c>
      <c r="M23" s="16">
        <f>Table22[[#This Row],[FwdDiv]]/Table22[[#This Row],[Market
Price]]</f>
        <v>5.4764512595837901E-2</v>
      </c>
      <c r="N23" s="16">
        <v>9.9000000000000005E-2</v>
      </c>
      <c r="O23" s="16">
        <v>6.4000000000000001E-2</v>
      </c>
      <c r="P23" s="16">
        <v>0.04</v>
      </c>
      <c r="Q23" s="16">
        <v>4.4999999999999998E-2</v>
      </c>
      <c r="R23" s="10">
        <f>Table22[[#This Row],[FwdDiv]]/Table22[[#This Row],[DYT]]</f>
        <v>125</v>
      </c>
      <c r="S23" s="10">
        <f>Table22[[#This Row],[FwdDiv]]/Table22[[#This Row],[DVT]]</f>
        <v>111.11111111111111</v>
      </c>
      <c r="T23" s="11">
        <v>124</v>
      </c>
      <c r="U23" t="str">
        <f>IF(Table22[[#This Row],[Market
Price]] &lt; Table22[[#This Row],[DVPrice]], "ALERT", IF(Table22[[#This Row],[Market
Price]] &lt; Table22[[#This Row],[DYPrice]], "WATCH", "HOLD"))</f>
        <v>ALERT</v>
      </c>
      <c r="V23" s="13" t="s">
        <v>21</v>
      </c>
      <c r="W23" s="14"/>
    </row>
    <row r="24" spans="1:23" x14ac:dyDescent="0.25">
      <c r="A24" t="e" vm="23">
        <v>#VALUE!</v>
      </c>
      <c r="B24" s="1" t="str" cm="1">
        <f t="array" ref="B24">_FV(Table22[[#This Row],[DataField]],"Ticker symbol",TRUE)</f>
        <v>APD</v>
      </c>
      <c r="C24" s="1" t="s">
        <v>20</v>
      </c>
      <c r="D24" s="3">
        <v>45127</v>
      </c>
      <c r="E24" s="1" t="s">
        <v>77</v>
      </c>
      <c r="F24" s="1" t="s">
        <v>21</v>
      </c>
      <c r="G24" s="1" t="s">
        <v>40</v>
      </c>
      <c r="H24" s="2" cm="1">
        <f t="array" ref="H24">_FV(Table22[[#This Row],[DataField]],"Price",TRUE)</f>
        <v>301.52</v>
      </c>
      <c r="I24" s="2" cm="1">
        <f t="array" ref="I24">_FV(Table22[[#This Row],[DataField]],"52 week low",TRUE)</f>
        <v>224.75489999999999</v>
      </c>
      <c r="J24" s="2" cm="1">
        <f t="array" ref="J24">_FV(Table22[[#This Row],[DataField]],"52 week high",TRUE)</f>
        <v>328.56</v>
      </c>
      <c r="K24" s="15" t="s">
        <v>30</v>
      </c>
      <c r="L24" s="2">
        <v>7</v>
      </c>
      <c r="M24" s="16">
        <f>Table22[[#This Row],[FwdDiv]]/Table22[[#This Row],[Market
Price]]</f>
        <v>2.3215707084107192E-2</v>
      </c>
      <c r="N24" s="16">
        <v>8.5000000000000006E-2</v>
      </c>
      <c r="O24" s="16">
        <v>0.08</v>
      </c>
      <c r="P24" s="16">
        <v>2.3E-2</v>
      </c>
      <c r="Q24" s="16">
        <v>2.5999999999999999E-2</v>
      </c>
      <c r="R24" s="10">
        <f>Table22[[#This Row],[FwdDiv]]/Table22[[#This Row],[DYT]]</f>
        <v>304.3478260869565</v>
      </c>
      <c r="S24" s="10">
        <f>Table22[[#This Row],[FwdDiv]]/Table22[[#This Row],[DVT]]</f>
        <v>269.23076923076923</v>
      </c>
      <c r="T24" s="11">
        <v>319</v>
      </c>
      <c r="U24" t="str">
        <f>IF(Table22[[#This Row],[Market
Price]] &lt; Table22[[#This Row],[DVPrice]], "ALERT", IF(Table22[[#This Row],[Market
Price]] &lt; Table22[[#This Row],[DYPrice]], "WATCH", "HOLD"))</f>
        <v>WATCH</v>
      </c>
      <c r="V24" s="13"/>
      <c r="W24" s="14"/>
    </row>
    <row r="25" spans="1:23" x14ac:dyDescent="0.25">
      <c r="A25" t="e" vm="24">
        <v>#VALUE!</v>
      </c>
      <c r="B25" s="1" t="str" cm="1">
        <f t="array" ref="B25">_FV(Table22[[#This Row],[DataField]],"Ticker symbol",TRUE)</f>
        <v>AOS</v>
      </c>
      <c r="C25" s="1" t="s">
        <v>20</v>
      </c>
      <c r="D25" s="3">
        <v>45126</v>
      </c>
      <c r="E25" s="1" t="s">
        <v>78</v>
      </c>
      <c r="F25" s="1" t="s">
        <v>21</v>
      </c>
      <c r="G25" s="1" t="s">
        <v>31</v>
      </c>
      <c r="H25" s="2" cm="1">
        <f t="array" ref="H25">_FV(Table22[[#This Row],[DataField]],"Price",TRUE)</f>
        <v>76.540000000000006</v>
      </c>
      <c r="I25" s="2" cm="1">
        <f t="array" ref="I25">_FV(Table22[[#This Row],[DataField]],"52 week low",TRUE)</f>
        <v>46.58</v>
      </c>
      <c r="J25" s="2" cm="1">
        <f t="array" ref="J25">_FV(Table22[[#This Row],[DataField]],"52 week high",TRUE)</f>
        <v>76.944999999999993</v>
      </c>
      <c r="K25" s="15" t="s">
        <v>33</v>
      </c>
      <c r="L25" s="2">
        <v>1.2</v>
      </c>
      <c r="M25" s="16">
        <f>Table22[[#This Row],[FwdDiv]]/Table22[[#This Row],[Market
Price]]</f>
        <v>1.567807682257643E-2</v>
      </c>
      <c r="N25" s="16">
        <v>0.20699999999999999</v>
      </c>
      <c r="O25" s="16">
        <v>7.5999999999999998E-2</v>
      </c>
      <c r="P25" s="16">
        <v>1.7999999999999999E-2</v>
      </c>
      <c r="Q25" s="16">
        <v>2.5000000000000001E-2</v>
      </c>
      <c r="R25" s="10">
        <f>Table22[[#This Row],[FwdDiv]]/Table22[[#This Row],[DYT]]</f>
        <v>66.666666666666671</v>
      </c>
      <c r="S25" s="10">
        <f>Table22[[#This Row],[FwdDiv]]/Table22[[#This Row],[DVT]]</f>
        <v>47.999999999999993</v>
      </c>
      <c r="T25" s="11">
        <v>66</v>
      </c>
      <c r="U25" t="str">
        <f>IF(Table22[[#This Row],[Market
Price]] &lt; Table22[[#This Row],[DVPrice]], "ALERT", IF(Table22[[#This Row],[Market
Price]] &lt; Table22[[#This Row],[DYPrice]], "WATCH", "HOLD"))</f>
        <v>HOLD</v>
      </c>
      <c r="V25" s="13" t="s">
        <v>27</v>
      </c>
      <c r="W25" s="14"/>
    </row>
    <row r="26" spans="1:23" x14ac:dyDescent="0.25">
      <c r="A26" t="e" vm="25">
        <v>#VALUE!</v>
      </c>
      <c r="B26" s="1" t="str" cm="1">
        <f t="array" ref="B26">_FV(Table22[[#This Row],[DataField]],"Ticker symbol",TRUE)</f>
        <v>FDX</v>
      </c>
      <c r="C26" s="1" t="s">
        <v>20</v>
      </c>
      <c r="D26" s="3">
        <v>45123</v>
      </c>
      <c r="E26" s="1" t="s">
        <v>26</v>
      </c>
      <c r="F26" s="1" t="s">
        <v>21</v>
      </c>
      <c r="G26" s="1" t="s">
        <v>37</v>
      </c>
      <c r="H26" s="2" cm="1">
        <f t="array" ref="H26">_FV(Table22[[#This Row],[DataField]],"Price",TRUE)</f>
        <v>263.16500000000002</v>
      </c>
      <c r="I26" s="2" cm="1">
        <f t="array" ref="I26">_FV(Table22[[#This Row],[DataField]],"52 week low",TRUE)</f>
        <v>141.91929999999999</v>
      </c>
      <c r="J26" s="2" cm="1">
        <f t="array" ref="J26">_FV(Table22[[#This Row],[DataField]],"52 week high",TRUE)</f>
        <v>265.60000000000002</v>
      </c>
      <c r="K26" s="15" t="s">
        <v>35</v>
      </c>
      <c r="L26" s="2">
        <v>5.24</v>
      </c>
      <c r="M26" s="16">
        <f>Table22[[#This Row],[FwdDiv]]/Table22[[#This Row],[Market
Price]]</f>
        <v>1.9911462390515455E-2</v>
      </c>
      <c r="N26" s="16">
        <v>0.25600000000000001</v>
      </c>
      <c r="O26" s="16">
        <v>0.14000000000000001</v>
      </c>
      <c r="P26" s="16">
        <v>1.6E-2</v>
      </c>
      <c r="Q26" s="16">
        <v>2.5999999999999999E-2</v>
      </c>
      <c r="R26" s="10">
        <f>Table22[[#This Row],[FwdDiv]]/Table22[[#This Row],[DYT]]</f>
        <v>327.5</v>
      </c>
      <c r="S26" s="10">
        <f>Table22[[#This Row],[FwdDiv]]/Table22[[#This Row],[DVT]]</f>
        <v>201.53846153846155</v>
      </c>
      <c r="T26" s="11">
        <v>222</v>
      </c>
      <c r="U26" t="str">
        <f>IF(Table22[[#This Row],[Market
Price]] &lt; Table22[[#This Row],[DVPrice]], "ALERT", IF(Table22[[#This Row],[Market
Price]] &lt; Table22[[#This Row],[DYPrice]], "WATCH", "HOLD"))</f>
        <v>WATCH</v>
      </c>
      <c r="V26" s="13" t="s">
        <v>27</v>
      </c>
      <c r="W26" s="14"/>
    </row>
    <row r="27" spans="1:23" x14ac:dyDescent="0.25">
      <c r="A27" t="e" vm="26">
        <v>#VALUE!</v>
      </c>
      <c r="B27" s="1" t="str" cm="1">
        <f t="array" ref="B27">_FV(Table22[[#This Row],[DataField]],"Ticker symbol",TRUE)</f>
        <v>UPS</v>
      </c>
      <c r="C27" s="1" t="s">
        <v>20</v>
      </c>
      <c r="D27" s="3">
        <v>45046</v>
      </c>
      <c r="E27" s="1" t="s">
        <v>26</v>
      </c>
      <c r="F27" s="1" t="s">
        <v>21</v>
      </c>
      <c r="G27" s="1" t="s">
        <v>31</v>
      </c>
      <c r="H27" s="2" cm="1">
        <f t="array" ref="H27">_FV(Table22[[#This Row],[DataField]],"Price",TRUE)</f>
        <v>187.685</v>
      </c>
      <c r="I27" s="2" cm="1">
        <f t="array" ref="I27">_FV(Table22[[#This Row],[DataField]],"52 week low",TRUE)</f>
        <v>154.87180000000001</v>
      </c>
      <c r="J27" s="2" cm="1">
        <f t="array" ref="J27">_FV(Table22[[#This Row],[DataField]],"52 week high",TRUE)</f>
        <v>209.39</v>
      </c>
      <c r="K27" s="15" t="s">
        <v>34</v>
      </c>
      <c r="L27" s="2">
        <v>6.48</v>
      </c>
      <c r="M27" s="16">
        <f>Table22[[#This Row],[FwdDiv]]/Table22[[#This Row],[Market
Price]]</f>
        <v>3.4525934411380771E-2</v>
      </c>
      <c r="N27" s="16">
        <v>0.1</v>
      </c>
      <c r="O27" s="16">
        <v>6.5000000000000002E-2</v>
      </c>
      <c r="P27" s="16">
        <v>0.03</v>
      </c>
      <c r="Q27" s="16">
        <v>3.5000000000000003E-2</v>
      </c>
      <c r="R27" s="10">
        <f>Table22[[#This Row],[FwdDiv]]/Table22[[#This Row],[DYT]]</f>
        <v>216.00000000000003</v>
      </c>
      <c r="S27" s="10">
        <f>Table22[[#This Row],[FwdDiv]]/Table22[[#This Row],[DVT]]</f>
        <v>185.14285714285714</v>
      </c>
      <c r="T27" s="11">
        <v>177</v>
      </c>
      <c r="U27" t="str">
        <f>IF(Table22[[#This Row],[Market
Price]] &lt; Table22[[#This Row],[DVPrice]], "ALERT", IF(Table22[[#This Row],[Market
Price]] &lt; Table22[[#This Row],[DYPrice]], "WATCH", "HOLD"))</f>
        <v>WATCH</v>
      </c>
      <c r="V27" s="13" t="s">
        <v>21</v>
      </c>
      <c r="W27" s="14">
        <v>0.18</v>
      </c>
    </row>
    <row r="28" spans="1:23" x14ac:dyDescent="0.25">
      <c r="A28" t="e" vm="27">
        <v>#VALUE!</v>
      </c>
      <c r="B28" s="1" t="str" cm="1">
        <f t="array" ref="B28">_FV(Table22[[#This Row],[DataField]],"Ticker symbol",TRUE)</f>
        <v>ABC</v>
      </c>
      <c r="C28" s="1" t="s">
        <v>20</v>
      </c>
      <c r="D28" s="3">
        <v>45127</v>
      </c>
      <c r="E28" s="1" t="s">
        <v>79</v>
      </c>
      <c r="F28" s="1" t="s">
        <v>21</v>
      </c>
      <c r="G28" s="1" t="s">
        <v>40</v>
      </c>
      <c r="H28" s="2" cm="1">
        <f t="array" ref="H28">_FV(Table22[[#This Row],[DataField]],"Price",TRUE)</f>
        <v>192.78</v>
      </c>
      <c r="I28" s="2" cm="1">
        <f t="array" ref="I28">_FV(Table22[[#This Row],[DataField]],"52 week low",TRUE)</f>
        <v>135.13999999999999</v>
      </c>
      <c r="J28" s="2" cm="1">
        <f t="array" ref="J28">_FV(Table22[[#This Row],[DataField]],"52 week high",TRUE)</f>
        <v>193.83</v>
      </c>
      <c r="K28" s="15" t="s">
        <v>36</v>
      </c>
      <c r="L28" s="2">
        <v>1.94</v>
      </c>
      <c r="M28" s="16">
        <f>Table22[[#This Row],[FwdDiv]]/Table22[[#This Row],[Market
Price]]</f>
        <v>1.0063284573088494E-2</v>
      </c>
      <c r="N28" s="16">
        <v>8.8999999999999996E-2</v>
      </c>
      <c r="O28" s="16">
        <v>5.3999999999999999E-2</v>
      </c>
      <c r="P28" s="16">
        <v>1.4999999999999999E-2</v>
      </c>
      <c r="Q28" s="16">
        <v>0.02</v>
      </c>
      <c r="R28" s="10">
        <f>Table22[[#This Row],[FwdDiv]]/Table22[[#This Row],[DYT]]</f>
        <v>129.33333333333334</v>
      </c>
      <c r="S28" s="10">
        <f>Table22[[#This Row],[FwdDiv]]/Table22[[#This Row],[DVT]]</f>
        <v>97</v>
      </c>
      <c r="T28" s="11">
        <v>149</v>
      </c>
      <c r="U28" t="str">
        <f>IF(Table22[[#This Row],[Market
Price]] &lt; Table22[[#This Row],[DVPrice]], "ALERT", IF(Table22[[#This Row],[Market
Price]] &lt; Table22[[#This Row],[DYPrice]], "WATCH", "HOLD"))</f>
        <v>HOLD</v>
      </c>
      <c r="V28" s="13" t="s">
        <v>27</v>
      </c>
      <c r="W28" s="14"/>
    </row>
    <row r="29" spans="1:23" x14ac:dyDescent="0.25">
      <c r="A29" t="e" vm="28">
        <v>#VALUE!</v>
      </c>
      <c r="B29" s="1" t="str" cm="1">
        <f t="array" ref="B29">_FV(Table22[[#This Row],[DataField]],"Ticker symbol",TRUE)</f>
        <v>CAH</v>
      </c>
      <c r="C29" s="1" t="s">
        <v>12</v>
      </c>
      <c r="D29" s="3">
        <v>45123</v>
      </c>
      <c r="E29" s="1" t="s">
        <v>60</v>
      </c>
      <c r="F29" s="1" t="s">
        <v>21</v>
      </c>
      <c r="G29" s="1" t="s">
        <v>35</v>
      </c>
      <c r="H29" s="2" cm="1">
        <f t="array" ref="H29">_FV(Table22[[#This Row],[DataField]],"Price",TRUE)</f>
        <v>92.93</v>
      </c>
      <c r="I29" s="2" cm="1">
        <f t="array" ref="I29">_FV(Table22[[#This Row],[DataField]],"52 week low",TRUE)</f>
        <v>55.18</v>
      </c>
      <c r="J29" s="2" cm="1">
        <f t="array" ref="J29">_FV(Table22[[#This Row],[DataField]],"52 week high",TRUE)</f>
        <v>95.1</v>
      </c>
      <c r="K29" s="15" t="s">
        <v>35</v>
      </c>
      <c r="L29" s="2">
        <v>2</v>
      </c>
      <c r="M29" s="16">
        <f>Table22[[#This Row],[FwdDiv]]/Table22[[#This Row],[Market
Price]]</f>
        <v>2.1521575379317766E-2</v>
      </c>
      <c r="N29" s="16">
        <v>6.4000000000000001E-2</v>
      </c>
      <c r="O29" s="16">
        <v>1.6E-2</v>
      </c>
      <c r="P29" s="16">
        <v>2.9000000000000001E-2</v>
      </c>
      <c r="Q29" s="16">
        <v>4.4999999999999998E-2</v>
      </c>
      <c r="R29" s="10">
        <f>Table22[[#This Row],[FwdDiv]]/Table22[[#This Row],[DYT]]</f>
        <v>68.965517241379303</v>
      </c>
      <c r="S29" s="10">
        <f>Table22[[#This Row],[FwdDiv]]/Table22[[#This Row],[DVT]]</f>
        <v>44.444444444444443</v>
      </c>
      <c r="T29" s="11">
        <v>67</v>
      </c>
      <c r="U29" t="str">
        <f>IF(Table22[[#This Row],[Market
Price]] &lt; Table22[[#This Row],[DVPrice]], "ALERT", IF(Table22[[#This Row],[Market
Price]] &lt; Table22[[#This Row],[DYPrice]], "WATCH", "HOLD"))</f>
        <v>HOLD</v>
      </c>
      <c r="V29" s="13" t="s">
        <v>27</v>
      </c>
      <c r="W29" s="14"/>
    </row>
    <row r="30" spans="1:23" x14ac:dyDescent="0.25">
      <c r="A30" t="e" vm="29">
        <v>#VALUE!</v>
      </c>
      <c r="B30" s="1" t="str" cm="1">
        <f t="array" ref="B30">_FV(Table22[[#This Row],[DataField]],"Ticker symbol",TRUE)</f>
        <v>MDT</v>
      </c>
      <c r="C30" s="1" t="s">
        <v>20</v>
      </c>
      <c r="D30" s="3">
        <v>45126</v>
      </c>
      <c r="E30" s="1" t="s">
        <v>71</v>
      </c>
      <c r="F30" s="1" t="s">
        <v>21</v>
      </c>
      <c r="G30" s="1" t="s">
        <v>38</v>
      </c>
      <c r="H30" s="2" cm="1">
        <f t="array" ref="H30">_FV(Table22[[#This Row],[DataField]],"Price",TRUE)</f>
        <v>88.965000000000003</v>
      </c>
      <c r="I30" s="2" cm="1">
        <f t="array" ref="I30">_FV(Table22[[#This Row],[DataField]],"52 week low",TRUE)</f>
        <v>75.765000000000001</v>
      </c>
      <c r="J30" s="2" cm="1">
        <f t="array" ref="J30">_FV(Table22[[#This Row],[DataField]],"52 week high",TRUE)</f>
        <v>95.6</v>
      </c>
      <c r="K30" s="15" t="s">
        <v>35</v>
      </c>
      <c r="L30" s="2">
        <v>2.76</v>
      </c>
      <c r="M30" s="16">
        <f>Table22[[#This Row],[FwdDiv]]/Table22[[#This Row],[Market
Price]]</f>
        <v>3.10234361827685E-2</v>
      </c>
      <c r="N30" s="16">
        <v>9.6000000000000002E-2</v>
      </c>
      <c r="O30" s="16">
        <v>1.4999999999999999E-2</v>
      </c>
      <c r="P30" s="16">
        <v>2.3E-2</v>
      </c>
      <c r="Q30" s="16">
        <v>0.03</v>
      </c>
      <c r="R30" s="10">
        <f>Table22[[#This Row],[FwdDiv]]/Table22[[#This Row],[DYT]]</f>
        <v>119.99999999999999</v>
      </c>
      <c r="S30" s="10">
        <f>Table22[[#This Row],[FwdDiv]]/Table22[[#This Row],[DVT]]</f>
        <v>92</v>
      </c>
      <c r="T30" s="11">
        <v>112</v>
      </c>
      <c r="U30" t="str">
        <f>IF(Table22[[#This Row],[Market
Price]] &lt; Table22[[#This Row],[DVPrice]], "ALERT", IF(Table22[[#This Row],[Market
Price]] &lt; Table22[[#This Row],[DYPrice]], "WATCH", "HOLD"))</f>
        <v>ALERT</v>
      </c>
      <c r="V30" s="13" t="s">
        <v>27</v>
      </c>
      <c r="W30" s="14"/>
    </row>
    <row r="31" spans="1:23" x14ac:dyDescent="0.25">
      <c r="A31" t="e" vm="30">
        <v>#VALUE!</v>
      </c>
      <c r="B31" s="1" t="str" cm="1">
        <f t="array" ref="B31">_FV(Table22[[#This Row],[DataField]],"Ticker symbol",TRUE)</f>
        <v>ABBV</v>
      </c>
      <c r="C31" s="1" t="s">
        <v>20</v>
      </c>
      <c r="D31" s="3">
        <v>45074</v>
      </c>
      <c r="E31" s="1" t="s">
        <v>62</v>
      </c>
      <c r="F31" s="1" t="s">
        <v>21</v>
      </c>
      <c r="G31" s="1" t="s">
        <v>31</v>
      </c>
      <c r="H31" s="2" cm="1">
        <f t="array" ref="H31">_FV(Table22[[#This Row],[DataField]],"Price",TRUE)</f>
        <v>141.875</v>
      </c>
      <c r="I31" s="2" cm="1">
        <f t="array" ref="I31">_FV(Table22[[#This Row],[DataField]],"52 week low",TRUE)</f>
        <v>130.96010000000001</v>
      </c>
      <c r="J31" s="2" cm="1">
        <f t="array" ref="J31">_FV(Table22[[#This Row],[DataField]],"52 week high",TRUE)</f>
        <v>168.11</v>
      </c>
      <c r="K31" s="15" t="s">
        <v>39</v>
      </c>
      <c r="L31" s="2">
        <v>5.92</v>
      </c>
      <c r="M31" s="16">
        <f>Table22[[#This Row],[FwdDiv]]/Table22[[#This Row],[Market
Price]]</f>
        <v>4.1726872246696037E-2</v>
      </c>
      <c r="N31" s="16">
        <v>0.13</v>
      </c>
      <c r="O31" s="16">
        <v>0.05</v>
      </c>
      <c r="P31" s="16">
        <v>0.04</v>
      </c>
      <c r="Q31" s="16">
        <v>4.4999999999999998E-2</v>
      </c>
      <c r="R31" s="10">
        <f>Table22[[#This Row],[FwdDiv]]/Table22[[#This Row],[DYT]]</f>
        <v>148</v>
      </c>
      <c r="S31" s="10">
        <f>Table22[[#This Row],[FwdDiv]]/Table22[[#This Row],[DVT]]</f>
        <v>131.55555555555557</v>
      </c>
      <c r="T31" s="11">
        <v>120</v>
      </c>
      <c r="U31" t="str">
        <f>IF(Table22[[#This Row],[Market
Price]] &lt; Table22[[#This Row],[DVPrice]], "ALERT", IF(Table22[[#This Row],[Market
Price]] &lt; Table22[[#This Row],[DYPrice]], "WATCH", "HOLD"))</f>
        <v>WATCH</v>
      </c>
      <c r="V31" s="13" t="s">
        <v>27</v>
      </c>
      <c r="W31" s="14"/>
    </row>
    <row r="32" spans="1:23" x14ac:dyDescent="0.25">
      <c r="A32" t="e" vm="31">
        <v>#VALUE!</v>
      </c>
      <c r="B32" s="1" t="str" cm="1">
        <f t="array" ref="B32">_FV(Table22[[#This Row],[DataField]],"Ticker symbol",TRUE)</f>
        <v>PFE</v>
      </c>
      <c r="C32" s="1" t="s">
        <v>20</v>
      </c>
      <c r="D32" s="3">
        <v>45124</v>
      </c>
      <c r="E32" s="1" t="s">
        <v>62</v>
      </c>
      <c r="F32" s="1" t="s">
        <v>21</v>
      </c>
      <c r="G32" s="1" t="s">
        <v>31</v>
      </c>
      <c r="H32" s="2" cm="1">
        <f t="array" ref="H32">_FV(Table22[[#This Row],[DataField]],"Price",TRUE)</f>
        <v>37.03</v>
      </c>
      <c r="I32" s="2" cm="1">
        <f t="array" ref="I32">_FV(Table22[[#This Row],[DataField]],"52 week low",TRUE)</f>
        <v>35.35</v>
      </c>
      <c r="J32" s="2" cm="1">
        <f t="array" ref="J32">_FV(Table22[[#This Row],[DataField]],"52 week high",TRUE)</f>
        <v>54.93</v>
      </c>
      <c r="K32" s="15" t="s">
        <v>39</v>
      </c>
      <c r="L32" s="2">
        <v>1.64</v>
      </c>
      <c r="M32" s="16">
        <f>Table22[[#This Row],[FwdDiv]]/Table22[[#This Row],[Market
Price]]</f>
        <v>4.4288414798811772E-2</v>
      </c>
      <c r="N32" s="16">
        <v>5.5E-2</v>
      </c>
      <c r="O32" s="16">
        <v>2.5000000000000001E-2</v>
      </c>
      <c r="P32" s="16">
        <v>3.9E-2</v>
      </c>
      <c r="Q32" s="16">
        <v>4.4999999999999998E-2</v>
      </c>
      <c r="R32" s="10">
        <f>Table22[[#This Row],[FwdDiv]]/Table22[[#This Row],[DYT]]</f>
        <v>42.051282051282051</v>
      </c>
      <c r="S32" s="10">
        <f>Table22[[#This Row],[FwdDiv]]/Table22[[#This Row],[DVT]]</f>
        <v>36.444444444444443</v>
      </c>
      <c r="T32" s="11">
        <v>48</v>
      </c>
      <c r="U32" t="str">
        <f>IF(Table22[[#This Row],[Market
Price]] &lt; Table22[[#This Row],[DVPrice]], "ALERT", IF(Table22[[#This Row],[Market
Price]] &lt; Table22[[#This Row],[DYPrice]], "WATCH", "HOLD"))</f>
        <v>WATCH</v>
      </c>
      <c r="V32" s="13" t="s">
        <v>27</v>
      </c>
      <c r="W32" s="14"/>
    </row>
    <row r="33" spans="1:23" x14ac:dyDescent="0.25">
      <c r="A33" t="e" vm="32">
        <v>#VALUE!</v>
      </c>
      <c r="B33" s="1" t="str" cm="1">
        <f t="array" ref="B33">_FV(Table22[[#This Row],[DataField]],"Ticker symbol",TRUE)</f>
        <v>ZTS</v>
      </c>
      <c r="C33" s="1" t="s">
        <v>20</v>
      </c>
      <c r="D33" s="3">
        <v>45126</v>
      </c>
      <c r="E33" s="1" t="s">
        <v>72</v>
      </c>
      <c r="F33" s="1" t="s">
        <v>21</v>
      </c>
      <c r="G33" s="1" t="s">
        <v>31</v>
      </c>
      <c r="H33" s="2" cm="1">
        <f t="array" ref="H33">_FV(Table22[[#This Row],[DataField]],"Price",TRUE)</f>
        <v>171.08500000000001</v>
      </c>
      <c r="I33" s="2" cm="1">
        <f t="array" ref="I33">_FV(Table22[[#This Row],[DataField]],"52 week low",TRUE)</f>
        <v>124.14830000000001</v>
      </c>
      <c r="J33" s="2" cm="1">
        <f t="array" ref="J33">_FV(Table22[[#This Row],[DataField]],"52 week high",TRUE)</f>
        <v>187.81989999999999</v>
      </c>
      <c r="K33" s="15" t="s">
        <v>39</v>
      </c>
      <c r="L33" s="2">
        <v>1.5</v>
      </c>
      <c r="M33" s="16">
        <f>Table22[[#This Row],[FwdDiv]]/Table22[[#This Row],[Market
Price]]</f>
        <v>8.7675716748984427E-3</v>
      </c>
      <c r="N33" s="16">
        <v>0.23</v>
      </c>
      <c r="O33" s="16">
        <v>0.154</v>
      </c>
      <c r="P33" s="16">
        <v>7.0000000000000001E-3</v>
      </c>
      <c r="Q33" s="16">
        <v>8.9999999999999993E-3</v>
      </c>
      <c r="R33" s="10">
        <f>Table22[[#This Row],[FwdDiv]]/Table22[[#This Row],[DYT]]</f>
        <v>214.28571428571428</v>
      </c>
      <c r="S33" s="10">
        <f>Table22[[#This Row],[FwdDiv]]/Table22[[#This Row],[DVT]]</f>
        <v>166.66666666666669</v>
      </c>
      <c r="T33" s="11">
        <v>170</v>
      </c>
      <c r="U33" t="str">
        <f>IF(Table22[[#This Row],[Market
Price]] &lt; Table22[[#This Row],[DVPrice]], "ALERT", IF(Table22[[#This Row],[Market
Price]] &lt; Table22[[#This Row],[DYPrice]], "WATCH", "HOLD"))</f>
        <v>WATCH</v>
      </c>
      <c r="V33" s="13" t="s">
        <v>27</v>
      </c>
      <c r="W33" s="14"/>
    </row>
    <row r="34" spans="1:23" x14ac:dyDescent="0.25">
      <c r="A34" t="e" vm="33">
        <v>#VALUE!</v>
      </c>
      <c r="B34" s="1" t="str" cm="1">
        <f t="array" ref="B34">_FV(Table22[[#This Row],[DataField]],"Ticker symbol",TRUE)</f>
        <v>JNJ</v>
      </c>
      <c r="C34" s="1" t="s">
        <v>20</v>
      </c>
      <c r="D34" s="3">
        <v>45123</v>
      </c>
      <c r="E34" s="1" t="s">
        <v>61</v>
      </c>
      <c r="F34" s="1" t="s">
        <v>21</v>
      </c>
      <c r="G34" s="1" t="s">
        <v>31</v>
      </c>
      <c r="H34" s="2" cm="1">
        <f t="array" ref="H34">_FV(Table22[[#This Row],[DataField]],"Price",TRUE)</f>
        <v>169.03</v>
      </c>
      <c r="I34" s="2" cm="1">
        <f t="array" ref="I34">_FV(Table22[[#This Row],[DataField]],"52 week low",TRUE)</f>
        <v>150.11000000000001</v>
      </c>
      <c r="J34" s="2" cm="1">
        <f t="array" ref="J34">_FV(Table22[[#This Row],[DataField]],"52 week high",TRUE)</f>
        <v>181.03899999999999</v>
      </c>
      <c r="K34" s="15" t="s">
        <v>37</v>
      </c>
      <c r="L34" s="2">
        <v>4.76</v>
      </c>
      <c r="M34" s="16">
        <f>Table22[[#This Row],[FwdDiv]]/Table22[[#This Row],[Market
Price]]</f>
        <v>2.8160681535822043E-2</v>
      </c>
      <c r="N34" s="16">
        <v>6.3E-2</v>
      </c>
      <c r="O34" s="16">
        <v>7.0000000000000007E-2</v>
      </c>
      <c r="P34" s="16">
        <v>2.8000000000000001E-2</v>
      </c>
      <c r="Q34" s="16">
        <v>3.2000000000000001E-2</v>
      </c>
      <c r="R34" s="10">
        <f>Table22[[#This Row],[FwdDiv]]/Table22[[#This Row],[DYT]]</f>
        <v>170</v>
      </c>
      <c r="S34" s="10">
        <f>Table22[[#This Row],[FwdDiv]]/Table22[[#This Row],[DVT]]</f>
        <v>148.75</v>
      </c>
      <c r="T34" s="11">
        <v>164</v>
      </c>
      <c r="U34" t="str">
        <f>IF(Table22[[#This Row],[Market
Price]] &lt; Table22[[#This Row],[DVPrice]], "ALERT", IF(Table22[[#This Row],[Market
Price]] &lt; Table22[[#This Row],[DYPrice]], "WATCH", "HOLD"))</f>
        <v>WATCH</v>
      </c>
      <c r="V34" s="13" t="s">
        <v>27</v>
      </c>
      <c r="W34" s="14"/>
    </row>
    <row r="35" spans="1:23" x14ac:dyDescent="0.25">
      <c r="A35" t="e" vm="34">
        <v>#VALUE!</v>
      </c>
      <c r="B35" s="1" t="str" cm="1">
        <f t="array" ref="B35">_FV(Table22[[#This Row],[DataField]],"Ticker symbol",TRUE)</f>
        <v>CVX</v>
      </c>
      <c r="C35" s="1" t="s">
        <v>12</v>
      </c>
      <c r="D35" s="3">
        <v>45123</v>
      </c>
      <c r="E35" s="1" t="s">
        <v>47</v>
      </c>
      <c r="F35" s="1" t="s">
        <v>21</v>
      </c>
      <c r="G35" s="1" t="s">
        <v>31</v>
      </c>
      <c r="H35" s="2" cm="1">
        <f t="array" ref="H35">_FV(Table22[[#This Row],[DataField]],"Price",TRUE)</f>
        <v>156.4</v>
      </c>
      <c r="I35" s="2" cm="1">
        <f t="array" ref="I35">_FV(Table22[[#This Row],[DataField]],"52 week low",TRUE)</f>
        <v>140.46</v>
      </c>
      <c r="J35" s="2" cm="1">
        <f t="array" ref="J35">_FV(Table22[[#This Row],[DataField]],"52 week high",TRUE)</f>
        <v>189.68</v>
      </c>
      <c r="K35" s="15" t="s">
        <v>34</v>
      </c>
      <c r="L35" s="2">
        <v>6.04</v>
      </c>
      <c r="M35" s="16">
        <f>Table22[[#This Row],[FwdDiv]]/Table22[[#This Row],[Market
Price]]</f>
        <v>3.8618925831202043E-2</v>
      </c>
      <c r="N35" s="16">
        <v>4.4999999999999998E-2</v>
      </c>
      <c r="O35" s="16">
        <v>6.3E-2</v>
      </c>
      <c r="P35" s="16">
        <v>3.9E-2</v>
      </c>
      <c r="Q35" s="16">
        <v>4.4999999999999998E-2</v>
      </c>
      <c r="R35" s="10">
        <f>Table22[[#This Row],[FwdDiv]]/Table22[[#This Row],[DYT]]</f>
        <v>154.87179487179486</v>
      </c>
      <c r="S35" s="10">
        <f>Table22[[#This Row],[FwdDiv]]/Table22[[#This Row],[DVT]]</f>
        <v>134.22222222222223</v>
      </c>
      <c r="T35" s="11">
        <v>153</v>
      </c>
      <c r="U35" t="str">
        <f>IF(Table22[[#This Row],[Market
Price]] &lt; Table22[[#This Row],[DVPrice]], "ALERT", IF(Table22[[#This Row],[Market
Price]] &lt; Table22[[#This Row],[DYPrice]], "WATCH", "HOLD"))</f>
        <v>HOLD</v>
      </c>
      <c r="V35" s="13" t="s">
        <v>27</v>
      </c>
      <c r="W35" s="14"/>
    </row>
    <row r="36" spans="1:23" x14ac:dyDescent="0.25">
      <c r="A36" t="e" vm="35">
        <v>#VALUE!</v>
      </c>
      <c r="B36" s="1" t="str" cm="1">
        <f t="array" ref="B36">_FV(Table22[[#This Row],[DataField]],"Ticker symbol",TRUE)</f>
        <v>XOM</v>
      </c>
      <c r="C36" s="1" t="s">
        <v>12</v>
      </c>
      <c r="D36" s="3">
        <v>45124</v>
      </c>
      <c r="E36" s="1" t="s">
        <v>47</v>
      </c>
      <c r="F36" s="1" t="s">
        <v>21</v>
      </c>
      <c r="G36" s="1" t="s">
        <v>31</v>
      </c>
      <c r="H36" s="2" cm="1">
        <f t="array" ref="H36">_FV(Table22[[#This Row],[DataField]],"Price",TRUE)</f>
        <v>103.02</v>
      </c>
      <c r="I36" s="2" cm="1">
        <f t="array" ref="I36">_FV(Table22[[#This Row],[DataField]],"52 week low",TRUE)</f>
        <v>83.89</v>
      </c>
      <c r="J36" s="2" cm="1">
        <f t="array" ref="J36">_FV(Table22[[#This Row],[DataField]],"52 week high",TRUE)</f>
        <v>119.92</v>
      </c>
      <c r="K36" s="15" t="s">
        <v>36</v>
      </c>
      <c r="L36" s="2">
        <v>3.64</v>
      </c>
      <c r="M36" s="16">
        <f>Table22[[#This Row],[FwdDiv]]/Table22[[#This Row],[Market
Price]]</f>
        <v>3.5332945059211807E-2</v>
      </c>
      <c r="N36" s="16">
        <v>5.0999999999999997E-2</v>
      </c>
      <c r="O36" s="16">
        <v>1.7000000000000001E-2</v>
      </c>
      <c r="P36" s="16">
        <v>3.7999999999999999E-2</v>
      </c>
      <c r="Q36" s="16">
        <v>0.05</v>
      </c>
      <c r="R36" s="10">
        <f>Table22[[#This Row],[FwdDiv]]/Table22[[#This Row],[DYT]]</f>
        <v>95.789473684210535</v>
      </c>
      <c r="S36" s="10">
        <f>Table22[[#This Row],[FwdDiv]]/Table22[[#This Row],[DVT]]</f>
        <v>72.8</v>
      </c>
      <c r="T36" s="11">
        <v>118</v>
      </c>
      <c r="U36" t="str">
        <f>IF(Table22[[#This Row],[Market
Price]] &lt; Table22[[#This Row],[DVPrice]], "ALERT", IF(Table22[[#This Row],[Market
Price]] &lt; Table22[[#This Row],[DYPrice]], "WATCH", "HOLD"))</f>
        <v>HOLD</v>
      </c>
      <c r="V36" s="13" t="s">
        <v>27</v>
      </c>
      <c r="W36" s="14"/>
    </row>
    <row r="37" spans="1:23" x14ac:dyDescent="0.25">
      <c r="A37" t="e" vm="36">
        <v>#VALUE!</v>
      </c>
      <c r="B37" s="1" t="str" cm="1">
        <f t="array" ref="B37">_FV(Table22[[#This Row],[DataField]],"Ticker symbol",TRUE)</f>
        <v>AMLP</v>
      </c>
      <c r="C37" s="1" t="s">
        <v>12</v>
      </c>
      <c r="D37" s="3">
        <v>45047</v>
      </c>
      <c r="E37" s="1" t="s">
        <v>56</v>
      </c>
      <c r="F37" s="1" t="s">
        <v>27</v>
      </c>
      <c r="G37" s="1" t="s">
        <v>31</v>
      </c>
      <c r="H37" s="2" cm="1">
        <f t="array" ref="H37">_FV(Table22[[#This Row],[DataField]],"Price",TRUE)</f>
        <v>40.880400000000002</v>
      </c>
      <c r="I37" s="2" cm="1">
        <f t="array" ref="I37">_FV(Table22[[#This Row],[DataField]],"52 week low",TRUE)</f>
        <v>34.690100000000001</v>
      </c>
      <c r="J37" s="2" cm="1">
        <f t="array" ref="J37">_FV(Table22[[#This Row],[DataField]],"52 week high",TRUE)</f>
        <v>42.47</v>
      </c>
      <c r="K37" s="15" t="s">
        <v>25</v>
      </c>
      <c r="L37" s="2">
        <v>3.08</v>
      </c>
      <c r="M37" s="16">
        <f>Table22[[#This Row],[FwdDiv]]/Table22[[#This Row],[Market
Price]]</f>
        <v>7.5341728554515125E-2</v>
      </c>
      <c r="N37" s="16">
        <v>0</v>
      </c>
      <c r="O37" s="16">
        <v>0.05</v>
      </c>
      <c r="P37" s="16">
        <v>7.0000000000000007E-2</v>
      </c>
      <c r="Q37" s="16">
        <v>0.08</v>
      </c>
      <c r="R37" s="10">
        <f>Table22[[#This Row],[FwdDiv]]/Table22[[#This Row],[DYT]]</f>
        <v>44</v>
      </c>
      <c r="S37" s="10">
        <f>Table22[[#This Row],[FwdDiv]]/Table22[[#This Row],[DVT]]</f>
        <v>38.5</v>
      </c>
      <c r="T37" s="11"/>
      <c r="U37" t="str">
        <f>IF(Table22[[#This Row],[Market
Price]] &lt; Table22[[#This Row],[DVPrice]], "ALERT", IF(Table22[[#This Row],[Market
Price]] &lt; Table22[[#This Row],[DYPrice]], "WATCH", "HOLD"))</f>
        <v>WATCH</v>
      </c>
      <c r="V37" s="13" t="s">
        <v>21</v>
      </c>
      <c r="W37" s="14">
        <v>0.25</v>
      </c>
    </row>
    <row r="38" spans="1:23" x14ac:dyDescent="0.25">
      <c r="A38" t="e" vm="37">
        <v>#VALUE!</v>
      </c>
      <c r="B38" s="1" t="str" cm="1">
        <f t="array" ref="B38">_FV(Table22[[#This Row],[DataField]],"Ticker symbol",TRUE)</f>
        <v>MLPX</v>
      </c>
      <c r="C38" s="1" t="s">
        <v>12</v>
      </c>
      <c r="D38" s="3">
        <v>45126</v>
      </c>
      <c r="E38" s="1" t="s">
        <v>56</v>
      </c>
      <c r="F38" s="1" t="s">
        <v>21</v>
      </c>
      <c r="G38" s="1" t="s">
        <v>31</v>
      </c>
      <c r="H38" s="2" cm="1">
        <f t="array" ref="H38">_FV(Table22[[#This Row],[DataField]],"Price",TRUE)</f>
        <v>42.52</v>
      </c>
      <c r="I38" s="2" cm="1">
        <f t="array" ref="I38">_FV(Table22[[#This Row],[DataField]],"52 week low",TRUE)</f>
        <v>36.291400000000003</v>
      </c>
      <c r="J38" s="2" cm="1">
        <f t="array" ref="J38">_FV(Table22[[#This Row],[DataField]],"52 week high",TRUE)</f>
        <v>44.38</v>
      </c>
      <c r="K38" s="15" t="s">
        <v>25</v>
      </c>
      <c r="L38" s="2">
        <v>2.2000000000000002</v>
      </c>
      <c r="M38" s="16">
        <f>Table22[[#This Row],[FwdDiv]]/Table22[[#This Row],[Market
Price]]</f>
        <v>5.1740357478833487E-2</v>
      </c>
      <c r="N38" s="16">
        <v>0.28000000000000003</v>
      </c>
      <c r="O38" s="16">
        <v>0.01</v>
      </c>
      <c r="P38" s="16">
        <v>0.06</v>
      </c>
      <c r="Q38" s="16">
        <v>7.0000000000000007E-2</v>
      </c>
      <c r="R38" s="10">
        <f>Table22[[#This Row],[FwdDiv]]/Table22[[#This Row],[DYT]]</f>
        <v>36.666666666666671</v>
      </c>
      <c r="S38" s="10">
        <f>Table22[[#This Row],[FwdDiv]]/Table22[[#This Row],[DVT]]</f>
        <v>31.428571428571427</v>
      </c>
      <c r="T38" s="11"/>
      <c r="U38" t="str">
        <f>IF(Table22[[#This Row],[Market
Price]] &lt; Table22[[#This Row],[DVPrice]], "ALERT", IF(Table22[[#This Row],[Market
Price]] &lt; Table22[[#This Row],[DYPrice]], "WATCH", "HOLD"))</f>
        <v>HOLD</v>
      </c>
      <c r="V38" s="13" t="s">
        <v>27</v>
      </c>
      <c r="W38" s="14"/>
    </row>
    <row r="39" spans="1:23" x14ac:dyDescent="0.25">
      <c r="A39" t="e" vm="38">
        <v>#VALUE!</v>
      </c>
      <c r="B39" s="1" t="str" cm="1">
        <f t="array" ref="B39">_FV(Table22[[#This Row],[DataField]],"Ticker symbol",TRUE)</f>
        <v>V</v>
      </c>
      <c r="C39" s="1" t="s">
        <v>20</v>
      </c>
      <c r="D39" s="3">
        <v>45126</v>
      </c>
      <c r="E39" s="1" t="s">
        <v>75</v>
      </c>
      <c r="F39" s="1" t="s">
        <v>21</v>
      </c>
      <c r="G39" s="1" t="s">
        <v>40</v>
      </c>
      <c r="H39" s="2" cm="1">
        <f t="array" ref="H39">_FV(Table22[[#This Row],[DataField]],"Price",TRUE)</f>
        <v>241.24</v>
      </c>
      <c r="I39" s="2" cm="1">
        <f t="array" ref="I39">_FV(Table22[[#This Row],[DataField]],"52 week low",TRUE)</f>
        <v>174.6</v>
      </c>
      <c r="J39" s="2" cm="1">
        <f t="array" ref="J39">_FV(Table22[[#This Row],[DataField]],"52 week high",TRUE)</f>
        <v>245.37</v>
      </c>
      <c r="K39" s="15" t="s">
        <v>36</v>
      </c>
      <c r="L39" s="2">
        <v>1.8</v>
      </c>
      <c r="M39" s="16">
        <f>Table22[[#This Row],[FwdDiv]]/Table22[[#This Row],[Market
Price]]</f>
        <v>7.4614491792405905E-3</v>
      </c>
      <c r="N39" s="16">
        <v>0.186</v>
      </c>
      <c r="O39" s="16">
        <v>0.2</v>
      </c>
      <c r="P39" s="16">
        <v>7.0000000000000001E-3</v>
      </c>
      <c r="Q39" s="16">
        <v>8.0000000000000002E-3</v>
      </c>
      <c r="R39" s="10">
        <f>Table22[[#This Row],[FwdDiv]]/Table22[[#This Row],[DYT]]</f>
        <v>257.14285714285717</v>
      </c>
      <c r="S39" s="10">
        <f>Table22[[#This Row],[FwdDiv]]/Table22[[#This Row],[DVT]]</f>
        <v>225</v>
      </c>
      <c r="T39" s="11">
        <v>240</v>
      </c>
      <c r="U39" t="str">
        <f>IF(Table22[[#This Row],[Market
Price]] &lt; Table22[[#This Row],[DVPrice]], "ALERT", IF(Table22[[#This Row],[Market
Price]] &lt; Table22[[#This Row],[DYPrice]], "WATCH", "HOLD"))</f>
        <v>WATCH</v>
      </c>
      <c r="V39" s="13" t="s">
        <v>27</v>
      </c>
      <c r="W39" s="14"/>
    </row>
    <row r="40" spans="1:23" x14ac:dyDescent="0.25">
      <c r="A40" t="e" vm="39">
        <v>#VALUE!</v>
      </c>
      <c r="B40" s="1" t="str" cm="1">
        <f t="array" ref="B40">_FV(Table22[[#This Row],[DataField]],"Ticker symbol",TRUE)</f>
        <v>AXP</v>
      </c>
      <c r="C40" s="1" t="s">
        <v>20</v>
      </c>
      <c r="D40" s="3">
        <v>45126</v>
      </c>
      <c r="E40" s="1" t="s">
        <v>75</v>
      </c>
      <c r="F40" s="1" t="s">
        <v>21</v>
      </c>
      <c r="G40" s="1" t="s">
        <v>31</v>
      </c>
      <c r="H40" s="2" cm="1">
        <f t="array" ref="H40">_FV(Table22[[#This Row],[DataField]],"Price",TRUE)</f>
        <v>176.2</v>
      </c>
      <c r="I40" s="2" cm="1">
        <f t="array" ref="I40">_FV(Table22[[#This Row],[DataField]],"52 week low",TRUE)</f>
        <v>130.65</v>
      </c>
      <c r="J40" s="2" cm="1">
        <f t="array" ref="J40">_FV(Table22[[#This Row],[DataField]],"52 week high",TRUE)</f>
        <v>182.15</v>
      </c>
      <c r="K40" s="15" t="s">
        <v>38</v>
      </c>
      <c r="L40" s="2">
        <v>2.4</v>
      </c>
      <c r="M40" s="16">
        <f>Table22[[#This Row],[FwdDiv]]/Table22[[#This Row],[Market
Price]]</f>
        <v>1.362088535754824E-2</v>
      </c>
      <c r="N40" s="16">
        <v>0.159</v>
      </c>
      <c r="O40" s="16">
        <v>0.153</v>
      </c>
      <c r="P40" s="16">
        <v>1.4999999999999999E-2</v>
      </c>
      <c r="Q40" s="16">
        <v>1.7000000000000001E-2</v>
      </c>
      <c r="R40" s="10">
        <f>Table22[[#This Row],[FwdDiv]]/Table22[[#This Row],[DYT]]</f>
        <v>160</v>
      </c>
      <c r="S40" s="10">
        <f>Table22[[#This Row],[FwdDiv]]/Table22[[#This Row],[DVT]]</f>
        <v>141.17647058823528</v>
      </c>
      <c r="T40" s="11">
        <v>169</v>
      </c>
      <c r="U40" t="str">
        <f>IF(Table22[[#This Row],[Market
Price]] &lt; Table22[[#This Row],[DVPrice]], "ALERT", IF(Table22[[#This Row],[Market
Price]] &lt; Table22[[#This Row],[DYPrice]], "WATCH", "HOLD"))</f>
        <v>HOLD</v>
      </c>
      <c r="V40" s="13" t="s">
        <v>27</v>
      </c>
      <c r="W40" s="14"/>
    </row>
    <row r="41" spans="1:23" x14ac:dyDescent="0.25">
      <c r="A41" t="e" vm="40">
        <v>#VALUE!</v>
      </c>
      <c r="B41" s="1" t="str" cm="1">
        <f t="array" ref="B41">_FV(Table22[[#This Row],[DataField]],"Ticker symbol",TRUE)</f>
        <v>CNI</v>
      </c>
      <c r="C41" s="1" t="s">
        <v>12</v>
      </c>
      <c r="D41" s="3">
        <v>45125</v>
      </c>
      <c r="E41" s="1" t="s">
        <v>49</v>
      </c>
      <c r="F41" s="1" t="s">
        <v>21</v>
      </c>
      <c r="G41" s="1" t="s">
        <v>31</v>
      </c>
      <c r="H41" s="2" cm="1">
        <f t="array" ref="H41">_FV(Table22[[#This Row],[DataField]],"Price",TRUE)</f>
        <v>118.05500000000001</v>
      </c>
      <c r="I41" s="2" cm="1">
        <f t="array" ref="I41">_FV(Table22[[#This Row],[DataField]],"52 week low",TRUE)</f>
        <v>103.79</v>
      </c>
      <c r="J41" s="2" cm="1">
        <f t="array" ref="J41">_FV(Table22[[#This Row],[DataField]],"52 week high",TRUE)</f>
        <v>129.88999999999999</v>
      </c>
      <c r="K41" s="15" t="s">
        <v>30</v>
      </c>
      <c r="L41" s="2">
        <v>3.16</v>
      </c>
      <c r="M41" s="16">
        <f>Table22[[#This Row],[FwdDiv]]/Table22[[#This Row],[Market
Price]]</f>
        <v>2.6767184786751937E-2</v>
      </c>
      <c r="N41" s="16">
        <v>0.14599999999999999</v>
      </c>
      <c r="O41" s="16">
        <v>7.8E-2</v>
      </c>
      <c r="P41" s="16">
        <v>0.02</v>
      </c>
      <c r="Q41" s="16">
        <v>2.8000000000000001E-2</v>
      </c>
      <c r="R41" s="10">
        <f>Table22[[#This Row],[FwdDiv]]/Table22[[#This Row],[DYT]]</f>
        <v>158</v>
      </c>
      <c r="S41" s="10">
        <f>Table22[[#This Row],[FwdDiv]]/Table22[[#This Row],[DVT]]</f>
        <v>112.85714285714286</v>
      </c>
      <c r="T41" s="11">
        <v>111</v>
      </c>
      <c r="U41" t="str">
        <f>IF(Table22[[#This Row],[Market
Price]] &lt; Table22[[#This Row],[DVPrice]], "ALERT", IF(Table22[[#This Row],[Market
Price]] &lt; Table22[[#This Row],[DYPrice]], "WATCH", "HOLD"))</f>
        <v>WATCH</v>
      </c>
      <c r="V41" s="13" t="s">
        <v>27</v>
      </c>
      <c r="W41" s="14"/>
    </row>
    <row r="42" spans="1:23" x14ac:dyDescent="0.25">
      <c r="A42" t="e" vm="41">
        <v>#VALUE!</v>
      </c>
      <c r="B42" s="1" t="str" cm="1">
        <f t="array" ref="B42">_FV(Table22[[#This Row],[DataField]],"Ticker symbol",TRUE)</f>
        <v>UNP</v>
      </c>
      <c r="C42" s="1" t="s">
        <v>20</v>
      </c>
      <c r="D42" s="3">
        <v>45125</v>
      </c>
      <c r="E42" s="1" t="s">
        <v>49</v>
      </c>
      <c r="F42" s="1" t="s">
        <v>21</v>
      </c>
      <c r="G42" s="1" t="s">
        <v>31</v>
      </c>
      <c r="H42" s="2" cm="1">
        <f t="array" ref="H42">_FV(Table22[[#This Row],[DataField]],"Price",TRUE)</f>
        <v>216.48</v>
      </c>
      <c r="I42" s="2" cm="1">
        <f t="array" ref="I42">_FV(Table22[[#This Row],[DataField]],"52 week low",TRUE)</f>
        <v>183.69</v>
      </c>
      <c r="J42" s="2" cm="1">
        <f t="array" ref="J42">_FV(Table22[[#This Row],[DataField]],"52 week high",TRUE)</f>
        <v>242.35499999999999</v>
      </c>
      <c r="K42" s="15" t="s">
        <v>37</v>
      </c>
      <c r="L42" s="2">
        <v>5.2</v>
      </c>
      <c r="M42" s="16">
        <f>Table22[[#This Row],[FwdDiv]]/Table22[[#This Row],[Market
Price]]</f>
        <v>2.402069475240207E-2</v>
      </c>
      <c r="N42" s="16">
        <v>0.154</v>
      </c>
      <c r="O42" s="16">
        <v>2.4E-2</v>
      </c>
      <c r="P42" s="16">
        <v>2.1000000000000001E-2</v>
      </c>
      <c r="Q42" s="16">
        <v>2.9000000000000001E-2</v>
      </c>
      <c r="R42" s="10">
        <f>Table22[[#This Row],[FwdDiv]]/Table22[[#This Row],[DYT]]</f>
        <v>247.61904761904762</v>
      </c>
      <c r="S42" s="10">
        <f>Table22[[#This Row],[FwdDiv]]/Table22[[#This Row],[DVT]]</f>
        <v>179.31034482758619</v>
      </c>
      <c r="T42" s="11">
        <v>203</v>
      </c>
      <c r="U42" t="str">
        <f>IF(Table22[[#This Row],[Market
Price]] &lt; Table22[[#This Row],[DVPrice]], "ALERT", IF(Table22[[#This Row],[Market
Price]] &lt; Table22[[#This Row],[DYPrice]], "WATCH", "HOLD"))</f>
        <v>WATCH</v>
      </c>
      <c r="V42" s="13" t="s">
        <v>27</v>
      </c>
      <c r="W42" s="14"/>
    </row>
    <row r="43" spans="1:23" x14ac:dyDescent="0.25">
      <c r="A43" t="e" vm="42">
        <v>#VALUE!</v>
      </c>
      <c r="B43" s="1" t="str" cm="1">
        <f t="array" ref="B43">_FV(Table22[[#This Row],[DataField]],"Ticker symbol",TRUE)</f>
        <v>COST</v>
      </c>
      <c r="C43" s="1" t="s">
        <v>20</v>
      </c>
      <c r="D43" s="3">
        <v>45123</v>
      </c>
      <c r="E43" s="1" t="s">
        <v>69</v>
      </c>
      <c r="F43" s="1" t="s">
        <v>21</v>
      </c>
      <c r="G43" s="1" t="s">
        <v>45</v>
      </c>
      <c r="H43" s="2" cm="1">
        <f t="array" ref="H43">_FV(Table22[[#This Row],[DataField]],"Price",TRUE)</f>
        <v>559.88</v>
      </c>
      <c r="I43" s="2" cm="1">
        <f t="array" ref="I43">_FV(Table22[[#This Row],[DataField]],"52 week low",TRUE)</f>
        <v>447.9</v>
      </c>
      <c r="J43" s="2" cm="1">
        <f t="array" ref="J43">_FV(Table22[[#This Row],[DataField]],"52 week high",TRUE)</f>
        <v>564.75</v>
      </c>
      <c r="K43" s="15" t="s">
        <v>37</v>
      </c>
      <c r="L43" s="2">
        <v>4.08</v>
      </c>
      <c r="M43" s="16">
        <f>Table22[[#This Row],[FwdDiv]]/Table22[[#This Row],[Market
Price]]</f>
        <v>7.2872758448238907E-3</v>
      </c>
      <c r="N43" s="16">
        <v>0.13300000000000001</v>
      </c>
      <c r="O43" s="16">
        <v>0.20699999999999999</v>
      </c>
      <c r="P43" s="16">
        <v>0.01</v>
      </c>
      <c r="Q43" s="16">
        <v>1.4999999999999999E-2</v>
      </c>
      <c r="R43" s="10">
        <f>Table22[[#This Row],[FwdDiv]]/Table22[[#This Row],[DYT]]</f>
        <v>408</v>
      </c>
      <c r="S43" s="10">
        <f>Table22[[#This Row],[FwdDiv]]/Table22[[#This Row],[DVT]]</f>
        <v>272</v>
      </c>
      <c r="T43" s="11">
        <v>491</v>
      </c>
      <c r="U43" t="str">
        <f>IF(Table22[[#This Row],[Market
Price]] &lt; Table22[[#This Row],[DVPrice]], "ALERT", IF(Table22[[#This Row],[Market
Price]] &lt; Table22[[#This Row],[DYPrice]], "WATCH", "HOLD"))</f>
        <v>HOLD</v>
      </c>
      <c r="V43" s="13" t="s">
        <v>27</v>
      </c>
      <c r="W43" s="14"/>
    </row>
    <row r="44" spans="1:23" x14ac:dyDescent="0.25">
      <c r="A44" t="e" vm="43">
        <v>#VALUE!</v>
      </c>
      <c r="B44" s="1" t="str" cm="1">
        <f t="array" ref="B44">_FV(Table22[[#This Row],[DataField]],"Ticker symbol",TRUE)</f>
        <v>TGT</v>
      </c>
      <c r="C44" s="1" t="s">
        <v>20</v>
      </c>
      <c r="D44" s="3">
        <v>45125</v>
      </c>
      <c r="E44" s="1" t="s">
        <v>69</v>
      </c>
      <c r="F44" s="1" t="s">
        <v>21</v>
      </c>
      <c r="G44" s="1" t="s">
        <v>39</v>
      </c>
      <c r="H44" s="2" cm="1">
        <f t="array" ref="H44">_FV(Table22[[#This Row],[DataField]],"Price",TRUE)</f>
        <v>135.03</v>
      </c>
      <c r="I44" s="2" cm="1">
        <f t="array" ref="I44">_FV(Table22[[#This Row],[DataField]],"52 week low",TRUE)</f>
        <v>125.08</v>
      </c>
      <c r="J44" s="2" cm="1">
        <f t="array" ref="J44">_FV(Table22[[#This Row],[DataField]],"52 week high",TRUE)</f>
        <v>183.88659999999999</v>
      </c>
      <c r="K44" s="15" t="s">
        <v>45</v>
      </c>
      <c r="L44" s="2">
        <v>4.4000000000000004</v>
      </c>
      <c r="M44" s="16">
        <f>Table22[[#This Row],[FwdDiv]]/Table22[[#This Row],[Market
Price]]</f>
        <v>3.2585351403391839E-2</v>
      </c>
      <c r="N44" s="16">
        <v>0.109</v>
      </c>
      <c r="O44" s="16">
        <v>0.1</v>
      </c>
      <c r="P44" s="16">
        <v>2.8000000000000001E-2</v>
      </c>
      <c r="Q44" s="16">
        <v>3.3000000000000002E-2</v>
      </c>
      <c r="R44" s="10">
        <f>Table22[[#This Row],[FwdDiv]]/Table22[[#This Row],[DYT]]</f>
        <v>157.14285714285714</v>
      </c>
      <c r="S44" s="10">
        <f>Table22[[#This Row],[FwdDiv]]/Table22[[#This Row],[DVT]]</f>
        <v>133.33333333333334</v>
      </c>
      <c r="T44" s="11">
        <v>165</v>
      </c>
      <c r="U44" t="str">
        <f>IF(Table22[[#This Row],[Market
Price]] &lt; Table22[[#This Row],[DVPrice]], "ALERT", IF(Table22[[#This Row],[Market
Price]] &lt; Table22[[#This Row],[DYPrice]], "WATCH", "HOLD"))</f>
        <v>WATCH</v>
      </c>
      <c r="V44" s="13" t="s">
        <v>27</v>
      </c>
      <c r="W44" s="14"/>
    </row>
    <row r="45" spans="1:23" x14ac:dyDescent="0.25">
      <c r="A45" t="e" vm="44">
        <v>#VALUE!</v>
      </c>
      <c r="B45" s="1" t="str" cm="1">
        <f t="array" ref="B45">_FV(Table22[[#This Row],[DataField]],"Ticker symbol",TRUE)</f>
        <v>WMT</v>
      </c>
      <c r="C45" s="1" t="s">
        <v>12</v>
      </c>
      <c r="D45" s="3">
        <v>45074</v>
      </c>
      <c r="E45" s="1" t="s">
        <v>69</v>
      </c>
      <c r="F45" s="1" t="s">
        <v>21</v>
      </c>
      <c r="G45" s="1" t="s">
        <v>39</v>
      </c>
      <c r="H45" s="2" cm="1">
        <f t="array" ref="H45">_FV(Table22[[#This Row],[DataField]],"Price",TRUE)</f>
        <v>156.68</v>
      </c>
      <c r="I45" s="2" cm="1">
        <f t="array" ref="I45">_FV(Table22[[#This Row],[DataField]],"52 week low",TRUE)</f>
        <v>120.06</v>
      </c>
      <c r="J45" s="2" cm="1">
        <f t="array" ref="J45">_FV(Table22[[#This Row],[DataField]],"52 week high",TRUE)</f>
        <v>159.12</v>
      </c>
      <c r="K45" s="15" t="s">
        <v>30</v>
      </c>
      <c r="L45" s="2">
        <v>2.2799999999999998</v>
      </c>
      <c r="M45" s="16">
        <f>Table22[[#This Row],[FwdDiv]]/Table22[[#This Row],[Market
Price]]</f>
        <v>1.4551953025274443E-2</v>
      </c>
      <c r="N45" s="16">
        <v>0.02</v>
      </c>
      <c r="O45" s="16">
        <v>1.7999999999999999E-2</v>
      </c>
      <c r="P45" s="16">
        <v>0.02</v>
      </c>
      <c r="Q45" s="16">
        <v>0.03</v>
      </c>
      <c r="R45" s="10">
        <f>Table22[[#This Row],[FwdDiv]]/Table22[[#This Row],[DYT]]</f>
        <v>113.99999999999999</v>
      </c>
      <c r="S45" s="10">
        <f>Table22[[#This Row],[FwdDiv]]/Table22[[#This Row],[DVT]]</f>
        <v>76</v>
      </c>
      <c r="T45" s="11">
        <v>148</v>
      </c>
      <c r="U45" t="str">
        <f>IF(Table22[[#This Row],[Market
Price]] &lt; Table22[[#This Row],[DVPrice]], "ALERT", IF(Table22[[#This Row],[Market
Price]] &lt; Table22[[#This Row],[DYPrice]], "WATCH", "HOLD"))</f>
        <v>HOLD</v>
      </c>
      <c r="V45" s="13" t="s">
        <v>27</v>
      </c>
      <c r="W45" s="14"/>
    </row>
    <row r="46" spans="1:23" x14ac:dyDescent="0.25">
      <c r="A46" t="e" vm="45">
        <v>#VALUE!</v>
      </c>
      <c r="B46" s="1" t="str" cm="1">
        <f t="array" ref="B46">_FV(Table22[[#This Row],[DataField]],"Ticker symbol",TRUE)</f>
        <v>HD</v>
      </c>
      <c r="C46" s="1" t="s">
        <v>20</v>
      </c>
      <c r="D46" s="3">
        <v>45017</v>
      </c>
      <c r="E46" s="1" t="s">
        <v>29</v>
      </c>
      <c r="F46" s="1" t="s">
        <v>21</v>
      </c>
      <c r="G46" s="1" t="s">
        <v>39</v>
      </c>
      <c r="H46" s="2" cm="1">
        <f t="array" ref="H46">_FV(Table22[[#This Row],[DataField]],"Price",TRUE)</f>
        <v>319.8</v>
      </c>
      <c r="I46" s="2" cm="1">
        <f t="array" ref="I46">_FV(Table22[[#This Row],[DataField]],"52 week low",TRUE)</f>
        <v>265.61</v>
      </c>
      <c r="J46" s="2" cm="1">
        <f t="array" ref="J46">_FV(Table22[[#This Row],[DataField]],"52 week high",TRUE)</f>
        <v>347.25</v>
      </c>
      <c r="K46" s="15" t="s">
        <v>30</v>
      </c>
      <c r="L46" s="2">
        <v>8.36</v>
      </c>
      <c r="M46" s="16">
        <f>Table22[[#This Row],[FwdDiv]]/Table22[[#This Row],[Market
Price]]</f>
        <v>2.6141338336460283E-2</v>
      </c>
      <c r="N46" s="16">
        <v>0.185</v>
      </c>
      <c r="O46" s="16">
        <v>0.1</v>
      </c>
      <c r="P46" s="16">
        <v>2.4E-2</v>
      </c>
      <c r="Q46" s="16">
        <v>2.8000000000000001E-2</v>
      </c>
      <c r="R46" s="10">
        <f>Table22[[#This Row],[FwdDiv]]/Table22[[#This Row],[DYT]]</f>
        <v>348.33333333333331</v>
      </c>
      <c r="S46" s="10">
        <f>Table22[[#This Row],[FwdDiv]]/Table22[[#This Row],[DVT]]</f>
        <v>298.57142857142856</v>
      </c>
      <c r="T46" s="4">
        <v>267</v>
      </c>
      <c r="U46" t="str">
        <f>IF(Table22[[#This Row],[Market
Price]] &lt; Table22[[#This Row],[DVPrice]], "ALERT", IF(Table22[[#This Row],[Market
Price]] &lt; Table22[[#This Row],[DYPrice]], "WATCH", "HOLD"))</f>
        <v>WATCH</v>
      </c>
      <c r="V46" s="13" t="s">
        <v>21</v>
      </c>
      <c r="W46" s="14"/>
    </row>
    <row r="47" spans="1:23" x14ac:dyDescent="0.25">
      <c r="A47" t="e" vm="46">
        <v>#VALUE!</v>
      </c>
      <c r="B47" s="1" t="str" cm="1">
        <f t="array" ref="B47">_FV(Table22[[#This Row],[DataField]],"Ticker symbol",TRUE)</f>
        <v>LOW</v>
      </c>
      <c r="C47" s="1" t="s">
        <v>20</v>
      </c>
      <c r="D47" s="3">
        <v>45030</v>
      </c>
      <c r="E47" s="1" t="s">
        <v>29</v>
      </c>
      <c r="F47" s="1" t="s">
        <v>21</v>
      </c>
      <c r="G47" s="1" t="s">
        <v>39</v>
      </c>
      <c r="H47" s="2" cm="1">
        <f t="array" ref="H47">_FV(Table22[[#This Row],[DataField]],"Price",TRUE)</f>
        <v>230.27</v>
      </c>
      <c r="I47" s="2" cm="1">
        <f t="array" ref="I47">_FV(Table22[[#This Row],[DataField]],"52 week low",TRUE)</f>
        <v>176.5</v>
      </c>
      <c r="J47" s="2" cm="1">
        <f t="array" ref="J47">_FV(Table22[[#This Row],[DataField]],"52 week high",TRUE)</f>
        <v>235.07</v>
      </c>
      <c r="K47" s="15" t="s">
        <v>32</v>
      </c>
      <c r="L47" s="2">
        <v>4.2</v>
      </c>
      <c r="M47" s="16">
        <f>Table22[[#This Row],[FwdDiv]]/Table22[[#This Row],[Market
Price]]</f>
        <v>1.8239458027532896E-2</v>
      </c>
      <c r="N47" s="16">
        <v>0.2</v>
      </c>
      <c r="O47" s="16">
        <v>0.32</v>
      </c>
      <c r="P47" s="16">
        <v>1.7999999999999999E-2</v>
      </c>
      <c r="Q47" s="16">
        <v>0.02</v>
      </c>
      <c r="R47" s="10">
        <f>Table22[[#This Row],[FwdDiv]]/Table22[[#This Row],[DYT]]</f>
        <v>233.33333333333337</v>
      </c>
      <c r="S47" s="10">
        <f>Table22[[#This Row],[FwdDiv]]/Table22[[#This Row],[DVT]]</f>
        <v>210</v>
      </c>
      <c r="T47" s="11">
        <v>218</v>
      </c>
      <c r="U47" t="str">
        <f>IF(Table22[[#This Row],[Market
Price]] &lt; Table22[[#This Row],[DVPrice]], "ALERT", IF(Table22[[#This Row],[Market
Price]] &lt; Table22[[#This Row],[DYPrice]], "WATCH", "HOLD"))</f>
        <v>WATCH</v>
      </c>
      <c r="V47" s="13" t="s">
        <v>21</v>
      </c>
      <c r="W47" s="14">
        <v>0.2</v>
      </c>
    </row>
    <row r="48" spans="1:23" x14ac:dyDescent="0.25">
      <c r="A48" t="e" vm="47">
        <v>#VALUE!</v>
      </c>
      <c r="B48" s="1" t="str" cm="1">
        <f t="array" ref="B48">_FV(Table22[[#This Row],[DataField]],"Ticker symbol",TRUE)</f>
        <v>SPG</v>
      </c>
      <c r="C48" s="1" t="s">
        <v>12</v>
      </c>
      <c r="D48" s="3">
        <v>45067</v>
      </c>
      <c r="E48" s="1" t="s">
        <v>63</v>
      </c>
      <c r="F48" s="1" t="s">
        <v>21</v>
      </c>
      <c r="G48" s="1" t="s">
        <v>31</v>
      </c>
      <c r="H48" s="2" cm="1">
        <f t="array" ref="H48">_FV(Table22[[#This Row],[DataField]],"Price",TRUE)</f>
        <v>123.84</v>
      </c>
      <c r="I48" s="2" cm="1">
        <f t="array" ref="I48">_FV(Table22[[#This Row],[DataField]],"52 week low",TRUE)</f>
        <v>86.02</v>
      </c>
      <c r="J48" s="2" cm="1">
        <f t="array" ref="J48">_FV(Table22[[#This Row],[DataField]],"52 week high",TRUE)</f>
        <v>133.08000000000001</v>
      </c>
      <c r="K48" s="15" t="s">
        <v>35</v>
      </c>
      <c r="L48" s="2">
        <v>7.4</v>
      </c>
      <c r="M48" s="16">
        <f>Table22[[#This Row],[FwdDiv]]/Table22[[#This Row],[Market
Price]]</f>
        <v>5.9754521963824289E-2</v>
      </c>
      <c r="N48" s="16">
        <v>7.0000000000000007E-2</v>
      </c>
      <c r="O48" s="16">
        <v>7.0000000000000007E-2</v>
      </c>
      <c r="P48" s="16">
        <v>5.5E-2</v>
      </c>
      <c r="Q48" s="16">
        <v>7.0000000000000007E-2</v>
      </c>
      <c r="R48" s="10">
        <f>Table22[[#This Row],[FwdDiv]]/Table22[[#This Row],[DYT]]</f>
        <v>134.54545454545456</v>
      </c>
      <c r="S48" s="10">
        <f>Table22[[#This Row],[FwdDiv]]/Table22[[#This Row],[DVT]]</f>
        <v>105.71428571428571</v>
      </c>
      <c r="T48" s="11">
        <v>150</v>
      </c>
      <c r="U48" t="str">
        <f>IF(Table22[[#This Row],[Market
Price]] &lt; Table22[[#This Row],[DVPrice]], "ALERT", IF(Table22[[#This Row],[Market
Price]] &lt; Table22[[#This Row],[DYPrice]], "WATCH", "HOLD"))</f>
        <v>WATCH</v>
      </c>
      <c r="V48" s="13" t="s">
        <v>21</v>
      </c>
      <c r="W48" s="14">
        <v>7.0000000000000007E-2</v>
      </c>
    </row>
    <row r="49" spans="1:23" x14ac:dyDescent="0.25">
      <c r="A49" t="e" vm="48">
        <v>#VALUE!</v>
      </c>
      <c r="B49" s="1" t="str" cm="1">
        <f t="array" ref="B49">_FV(Table22[[#This Row],[DataField]],"Ticker symbol",TRUE)</f>
        <v>O</v>
      </c>
      <c r="C49" s="1" t="s">
        <v>12</v>
      </c>
      <c r="D49" s="3">
        <v>45189</v>
      </c>
      <c r="E49" s="1" t="s">
        <v>63</v>
      </c>
      <c r="F49" s="1" t="s">
        <v>21</v>
      </c>
      <c r="G49" s="1" t="s">
        <v>31</v>
      </c>
      <c r="H49" s="2" cm="1">
        <f t="array" ref="H49">_FV(Table22[[#This Row],[DataField]],"Price",TRUE)</f>
        <v>62.52</v>
      </c>
      <c r="I49" s="2" cm="1">
        <f t="array" ref="I49">_FV(Table22[[#This Row],[DataField]],"52 week low",TRUE)</f>
        <v>55.5</v>
      </c>
      <c r="J49" s="2" cm="1">
        <f t="array" ref="J49">_FV(Table22[[#This Row],[DataField]],"52 week high",TRUE)</f>
        <v>75.11</v>
      </c>
      <c r="K49" s="15" t="s">
        <v>25</v>
      </c>
      <c r="L49" s="2">
        <v>3</v>
      </c>
      <c r="M49" s="16">
        <f>Table22[[#This Row],[FwdDiv]]/Table22[[#This Row],[Market
Price]]</f>
        <v>4.7984644913627639E-2</v>
      </c>
      <c r="N49" s="16">
        <v>5.3999999999999999E-2</v>
      </c>
      <c r="O49" s="16">
        <v>4.3999999999999997E-2</v>
      </c>
      <c r="P49" s="16">
        <v>4.4999999999999998E-2</v>
      </c>
      <c r="Q49" s="16">
        <v>5.5E-2</v>
      </c>
      <c r="R49" s="10">
        <f>Table22[[#This Row],[FwdDiv]]/Table22[[#This Row],[DYT]]</f>
        <v>66.666666666666671</v>
      </c>
      <c r="S49" s="10">
        <f>Table22[[#This Row],[FwdDiv]]/Table22[[#This Row],[DVT]]</f>
        <v>54.545454545454547</v>
      </c>
      <c r="T49" s="11">
        <v>76</v>
      </c>
      <c r="U49" t="str">
        <f>IF(Table22[[#This Row],[Market
Price]] &lt; Table22[[#This Row],[DVPrice]], "ALERT", IF(Table22[[#This Row],[Market
Price]] &lt; Table22[[#This Row],[DYPrice]], "WATCH", "HOLD"))</f>
        <v>WATCH</v>
      </c>
      <c r="V49" s="13"/>
      <c r="W49" s="14"/>
    </row>
    <row r="50" spans="1:23" x14ac:dyDescent="0.25">
      <c r="A50" t="e" vm="49">
        <v>#VALUE!</v>
      </c>
      <c r="B50" s="1" t="str" cm="1">
        <f t="array" ref="B50">_FV(Table22[[#This Row],[DataField]],"Ticker symbol",TRUE)</f>
        <v>TSCO</v>
      </c>
      <c r="C50" s="1" t="s">
        <v>20</v>
      </c>
      <c r="D50" s="3">
        <v>45125</v>
      </c>
      <c r="E50" s="1" t="s">
        <v>64</v>
      </c>
      <c r="F50" s="1" t="s">
        <v>21</v>
      </c>
      <c r="G50" s="1" t="s">
        <v>31</v>
      </c>
      <c r="H50" s="2" cm="1">
        <f t="array" ref="H50">_FV(Table22[[#This Row],[DataField]],"Price",TRUE)</f>
        <v>213.69499999999999</v>
      </c>
      <c r="I50" s="2" cm="1">
        <f t="array" ref="I50">_FV(Table22[[#This Row],[DataField]],"52 week low",TRUE)</f>
        <v>181.4</v>
      </c>
      <c r="J50" s="2" cm="1">
        <f t="array" ref="J50">_FV(Table22[[#This Row],[DataField]],"52 week high",TRUE)</f>
        <v>251.17</v>
      </c>
      <c r="K50" s="15" t="s">
        <v>34</v>
      </c>
      <c r="L50" s="2">
        <v>4.12</v>
      </c>
      <c r="M50" s="16">
        <f>Table22[[#This Row],[FwdDiv]]/Table22[[#This Row],[Market
Price]]</f>
        <v>1.9279814689159784E-2</v>
      </c>
      <c r="N50" s="16">
        <v>0.25</v>
      </c>
      <c r="O50" s="16">
        <v>0.12</v>
      </c>
      <c r="P50" s="16">
        <v>1.2999999999999999E-2</v>
      </c>
      <c r="Q50" s="16">
        <v>2.5000000000000001E-2</v>
      </c>
      <c r="R50" s="10">
        <f>Table22[[#This Row],[FwdDiv]]/Table22[[#This Row],[DYT]]</f>
        <v>316.92307692307696</v>
      </c>
      <c r="S50" s="10">
        <f>Table22[[#This Row],[FwdDiv]]/Table22[[#This Row],[DVT]]</f>
        <v>164.79999999999998</v>
      </c>
      <c r="T50" s="11">
        <v>214</v>
      </c>
      <c r="U50" t="str">
        <f>IF(Table22[[#This Row],[Market
Price]] &lt; Table22[[#This Row],[DVPrice]], "ALERT", IF(Table22[[#This Row],[Market
Price]] &lt; Table22[[#This Row],[DYPrice]], "WATCH", "HOLD"))</f>
        <v>WATCH</v>
      </c>
      <c r="V50" s="13" t="s">
        <v>27</v>
      </c>
      <c r="W50" s="14"/>
    </row>
    <row r="51" spans="1:23" x14ac:dyDescent="0.25">
      <c r="A51" t="e" vm="50">
        <v>#VALUE!</v>
      </c>
      <c r="B51" s="1" t="str" cm="1">
        <f t="array" ref="B51">_FV(Table22[[#This Row],[DataField]],"Ticker symbol",TRUE)</f>
        <v>BBY</v>
      </c>
      <c r="C51" s="1" t="s">
        <v>20</v>
      </c>
      <c r="D51" s="3">
        <v>45122</v>
      </c>
      <c r="E51" s="1" t="s">
        <v>65</v>
      </c>
      <c r="F51" s="1" t="s">
        <v>21</v>
      </c>
      <c r="G51" s="1" t="s">
        <v>39</v>
      </c>
      <c r="H51" s="2" cm="1">
        <f t="array" ref="H51">_FV(Table22[[#This Row],[DataField]],"Price",TRUE)</f>
        <v>83.16</v>
      </c>
      <c r="I51" s="2" cm="1">
        <f t="array" ref="I51">_FV(Table22[[#This Row],[DataField]],"52 week low",TRUE)</f>
        <v>60.784999999999997</v>
      </c>
      <c r="J51" s="2" cm="1">
        <f t="array" ref="J51">_FV(Table22[[#This Row],[DataField]],"52 week high",TRUE)</f>
        <v>93.3215</v>
      </c>
      <c r="K51" s="15" t="s">
        <v>30</v>
      </c>
      <c r="L51" s="2">
        <v>3.68</v>
      </c>
      <c r="M51" s="16">
        <f>Table22[[#This Row],[FwdDiv]]/Table22[[#This Row],[Market
Price]]</f>
        <v>4.4252044252044258E-2</v>
      </c>
      <c r="N51" s="16">
        <v>0.193</v>
      </c>
      <c r="O51" s="16">
        <v>4.5999999999999999E-2</v>
      </c>
      <c r="P51" s="16">
        <v>0.03</v>
      </c>
      <c r="Q51" s="16">
        <v>0.04</v>
      </c>
      <c r="R51" s="10">
        <f>Table22[[#This Row],[FwdDiv]]/Table22[[#This Row],[DYT]]</f>
        <v>122.66666666666667</v>
      </c>
      <c r="S51" s="10">
        <f>Table22[[#This Row],[FwdDiv]]/Table22[[#This Row],[DVT]]</f>
        <v>92</v>
      </c>
      <c r="T51" s="11">
        <v>100</v>
      </c>
      <c r="U51" t="str">
        <f>IF(Table22[[#This Row],[Market
Price]] &lt; Table22[[#This Row],[DVPrice]], "ALERT", IF(Table22[[#This Row],[Market
Price]] &lt; Table22[[#This Row],[DYPrice]], "WATCH", "HOLD"))</f>
        <v>ALERT</v>
      </c>
      <c r="V51" s="13" t="s">
        <v>27</v>
      </c>
      <c r="W51" s="14"/>
    </row>
    <row r="52" spans="1:23" x14ac:dyDescent="0.25">
      <c r="A52" t="e" vm="51">
        <v>#VALUE!</v>
      </c>
      <c r="B52" s="1" t="str" cm="1">
        <f t="array" ref="B52">_FV(Table22[[#This Row],[DataField]],"Ticker symbol",TRUE)</f>
        <v>FAST</v>
      </c>
      <c r="C52" s="1" t="s">
        <v>20</v>
      </c>
      <c r="D52" s="3">
        <v>45126</v>
      </c>
      <c r="E52" s="1" t="s">
        <v>67</v>
      </c>
      <c r="F52" s="1" t="s">
        <v>21</v>
      </c>
      <c r="G52" s="1" t="s">
        <v>31</v>
      </c>
      <c r="H52" s="2" cm="1">
        <f t="array" ref="H52">_FV(Table22[[#This Row],[DataField]],"Price",TRUE)</f>
        <v>57.994999999999997</v>
      </c>
      <c r="I52" s="2" cm="1">
        <f t="array" ref="I52">_FV(Table22[[#This Row],[DataField]],"52 week low",TRUE)</f>
        <v>43.73</v>
      </c>
      <c r="J52" s="2" cm="1">
        <f t="array" ref="J52">_FV(Table22[[#This Row],[DataField]],"52 week high",TRUE)</f>
        <v>59.43</v>
      </c>
      <c r="K52" s="15" t="s">
        <v>34</v>
      </c>
      <c r="L52" s="2">
        <v>1.4</v>
      </c>
      <c r="M52" s="16">
        <f>Table22[[#This Row],[FwdDiv]]/Table22[[#This Row],[Market
Price]]</f>
        <v>2.4140012070006035E-2</v>
      </c>
      <c r="N52" s="16">
        <v>0.13500000000000001</v>
      </c>
      <c r="O52" s="16">
        <v>0.129</v>
      </c>
      <c r="P52" s="16">
        <v>2.4E-2</v>
      </c>
      <c r="Q52" s="16">
        <v>2.7E-2</v>
      </c>
      <c r="R52" s="10">
        <f>Table22[[#This Row],[FwdDiv]]/Table22[[#This Row],[DYT]]</f>
        <v>58.333333333333329</v>
      </c>
      <c r="S52" s="10">
        <f>Table22[[#This Row],[FwdDiv]]/Table22[[#This Row],[DVT]]</f>
        <v>51.851851851851848</v>
      </c>
      <c r="T52" s="11">
        <v>48</v>
      </c>
      <c r="U52" t="str">
        <f>IF(Table22[[#This Row],[Market
Price]] &lt; Table22[[#This Row],[DVPrice]], "ALERT", IF(Table22[[#This Row],[Market
Price]] &lt; Table22[[#This Row],[DYPrice]], "WATCH", "HOLD"))</f>
        <v>WATCH</v>
      </c>
      <c r="V52" s="13" t="s">
        <v>27</v>
      </c>
      <c r="W52" s="14"/>
    </row>
    <row r="53" spans="1:23" x14ac:dyDescent="0.25">
      <c r="A53" t="e" vm="52">
        <v>#VALUE!</v>
      </c>
      <c r="B53" s="1" t="str" cm="1">
        <f t="array" ref="B53">_FV(Table22[[#This Row],[DataField]],"Ticker symbol",TRUE)</f>
        <v>ADP</v>
      </c>
      <c r="C53" s="1" t="s">
        <v>20</v>
      </c>
      <c r="D53" s="3">
        <v>45126</v>
      </c>
      <c r="E53" s="1" t="s">
        <v>76</v>
      </c>
      <c r="F53" s="1" t="s">
        <v>21</v>
      </c>
      <c r="G53" s="1" t="s">
        <v>35</v>
      </c>
      <c r="H53" s="2" cm="1">
        <f t="array" ref="H53">_FV(Table22[[#This Row],[DataField]],"Price",TRUE)</f>
        <v>238.15</v>
      </c>
      <c r="I53" s="2" cm="1">
        <f t="array" ref="I53">_FV(Table22[[#This Row],[DataField]],"52 week low",TRUE)</f>
        <v>201.46</v>
      </c>
      <c r="J53" s="2" cm="1">
        <f t="array" ref="J53">_FV(Table22[[#This Row],[DataField]],"52 week high",TRUE)</f>
        <v>274.92</v>
      </c>
      <c r="K53" s="15" t="s">
        <v>31</v>
      </c>
      <c r="L53" s="2">
        <v>5</v>
      </c>
      <c r="M53" s="16">
        <f>Table22[[#This Row],[FwdDiv]]/Table22[[#This Row],[Market
Price]]</f>
        <v>2.0995171110644553E-2</v>
      </c>
      <c r="N53" s="16">
        <v>0.11600000000000001</v>
      </c>
      <c r="O53" s="16">
        <v>0.2</v>
      </c>
      <c r="P53" s="16">
        <v>2.3E-2</v>
      </c>
      <c r="Q53" s="16">
        <v>2.5000000000000001E-2</v>
      </c>
      <c r="R53" s="10">
        <f>Table22[[#This Row],[FwdDiv]]/Table22[[#This Row],[DYT]]</f>
        <v>217.39130434782609</v>
      </c>
      <c r="S53" s="10">
        <f>Table22[[#This Row],[FwdDiv]]/Table22[[#This Row],[DVT]]</f>
        <v>200</v>
      </c>
      <c r="T53" s="11">
        <v>228</v>
      </c>
      <c r="U53" t="str">
        <f>IF(Table22[[#This Row],[Market
Price]] &lt; Table22[[#This Row],[DVPrice]], "ALERT", IF(Table22[[#This Row],[Market
Price]] &lt; Table22[[#This Row],[DYPrice]], "WATCH", "HOLD"))</f>
        <v>HOLD</v>
      </c>
      <c r="V53" s="13" t="s">
        <v>27</v>
      </c>
      <c r="W53" s="14"/>
    </row>
    <row r="54" spans="1:23" x14ac:dyDescent="0.25">
      <c r="A54" t="e" vm="53">
        <v>#VALUE!</v>
      </c>
      <c r="B54" s="1" t="str" cm="1">
        <f t="array" ref="B54">_FV(Table22[[#This Row],[DataField]],"Ticker symbol",TRUE)</f>
        <v>AVGO</v>
      </c>
      <c r="C54" s="1" t="s">
        <v>20</v>
      </c>
      <c r="D54" s="3">
        <v>45122</v>
      </c>
      <c r="E54" s="1" t="s">
        <v>41</v>
      </c>
      <c r="F54" s="1" t="s">
        <v>21</v>
      </c>
      <c r="G54" s="1" t="s">
        <v>33</v>
      </c>
      <c r="H54" s="2" cm="1">
        <f t="array" ref="H54">_FV(Table22[[#This Row],[DataField]],"Price",TRUE)</f>
        <v>897.44</v>
      </c>
      <c r="I54" s="2" cm="1">
        <f t="array" ref="I54">_FV(Table22[[#This Row],[DataField]],"52 week low",TRUE)</f>
        <v>415.06819999999999</v>
      </c>
      <c r="J54" s="2" cm="1">
        <f t="array" ref="J54">_FV(Table22[[#This Row],[DataField]],"52 week high",TRUE)</f>
        <v>921.7799</v>
      </c>
      <c r="K54" s="15" t="s">
        <v>31</v>
      </c>
      <c r="L54" s="2">
        <v>18.399999999999999</v>
      </c>
      <c r="M54" s="16">
        <f>Table22[[#This Row],[FwdDiv]]/Table22[[#This Row],[Market
Price]]</f>
        <v>2.0502763415938666E-2</v>
      </c>
      <c r="N54" s="16">
        <v>0.42699999999999999</v>
      </c>
      <c r="O54" s="16">
        <v>0.122</v>
      </c>
      <c r="P54" s="16">
        <v>2.5999999999999999E-2</v>
      </c>
      <c r="Q54" s="16">
        <v>0.03</v>
      </c>
      <c r="R54" s="10">
        <f>Table22[[#This Row],[FwdDiv]]/Table22[[#This Row],[DYT]]</f>
        <v>707.69230769230762</v>
      </c>
      <c r="S54" s="10">
        <f>Table22[[#This Row],[FwdDiv]]/Table22[[#This Row],[DVT]]</f>
        <v>613.33333333333326</v>
      </c>
      <c r="T54" s="11">
        <v>790</v>
      </c>
      <c r="U54" t="str">
        <f>IF(Table22[[#This Row],[Market
Price]] &lt; Table22[[#This Row],[DVPrice]], "ALERT", IF(Table22[[#This Row],[Market
Price]] &lt; Table22[[#This Row],[DYPrice]], "WATCH", "HOLD"))</f>
        <v>HOLD</v>
      </c>
      <c r="V54" s="13" t="s">
        <v>27</v>
      </c>
      <c r="W54" s="14"/>
    </row>
    <row r="55" spans="1:23" x14ac:dyDescent="0.25">
      <c r="A55" t="e" vm="54">
        <v>#VALUE!</v>
      </c>
      <c r="B55" s="1" t="str" cm="1">
        <f t="array" ref="B55">_FV(Table22[[#This Row],[DataField]],"Ticker symbol",TRUE)</f>
        <v>INTC</v>
      </c>
      <c r="C55" s="1" t="s">
        <v>12</v>
      </c>
      <c r="D55" s="3">
        <v>45126</v>
      </c>
      <c r="E55" s="1" t="s">
        <v>41</v>
      </c>
      <c r="F55" s="1" t="s">
        <v>21</v>
      </c>
      <c r="G55" s="1" t="s">
        <v>31</v>
      </c>
      <c r="H55" s="2" cm="1">
        <f t="array" ref="H55">_FV(Table22[[#This Row],[DataField]],"Price",TRUE)</f>
        <v>34.04</v>
      </c>
      <c r="I55" s="2" cm="1">
        <f t="array" ref="I55">_FV(Table22[[#This Row],[DataField]],"52 week low",TRUE)</f>
        <v>24.59</v>
      </c>
      <c r="J55" s="2" cm="1">
        <f t="array" ref="J55">_FV(Table22[[#This Row],[DataField]],"52 week high",TRUE)</f>
        <v>40.67</v>
      </c>
      <c r="K55" s="15" t="s">
        <v>25</v>
      </c>
      <c r="L55" s="2">
        <v>0.5</v>
      </c>
      <c r="M55" s="16">
        <f>Table22[[#This Row],[FwdDiv]]/Table22[[#This Row],[Market
Price]]</f>
        <v>1.4688601645123384E-2</v>
      </c>
      <c r="N55" s="16">
        <v>5.3999999999999999E-2</v>
      </c>
      <c r="O55" s="16">
        <v>-0.65</v>
      </c>
      <c r="P55" s="16">
        <v>3.1E-2</v>
      </c>
      <c r="Q55" s="16">
        <v>0.05</v>
      </c>
      <c r="R55" s="10">
        <f>Table22[[#This Row],[FwdDiv]]/Table22[[#This Row],[DYT]]</f>
        <v>16.129032258064516</v>
      </c>
      <c r="S55" s="10">
        <f>Table22[[#This Row],[FwdDiv]]/Table22[[#This Row],[DVT]]</f>
        <v>10</v>
      </c>
      <c r="T55" s="11">
        <v>35</v>
      </c>
      <c r="U55" t="str">
        <f>IF(Table22[[#This Row],[Market
Price]] &lt; Table22[[#This Row],[DVPrice]], "ALERT", IF(Table22[[#This Row],[Market
Price]] &lt; Table22[[#This Row],[DYPrice]], "WATCH", "HOLD"))</f>
        <v>HOLD</v>
      </c>
      <c r="V55" s="13" t="s">
        <v>27</v>
      </c>
      <c r="W55" s="14"/>
    </row>
    <row r="56" spans="1:23" x14ac:dyDescent="0.25">
      <c r="A56" t="e" vm="55">
        <v>#VALUE!</v>
      </c>
      <c r="B56" s="1" t="str" cm="1">
        <f t="array" ref="B56">_FV(Table22[[#This Row],[DataField]],"Ticker symbol",TRUE)</f>
        <v>TXN</v>
      </c>
      <c r="C56" s="1" t="s">
        <v>20</v>
      </c>
      <c r="D56" s="3">
        <v>45017</v>
      </c>
      <c r="E56" s="1" t="s">
        <v>22</v>
      </c>
      <c r="F56" s="1" t="s">
        <v>21</v>
      </c>
      <c r="G56" s="1" t="s">
        <v>31</v>
      </c>
      <c r="H56" s="2" cm="1">
        <f t="array" ref="H56">_FV(Table22[[#This Row],[DataField]],"Price",TRUE)</f>
        <v>181.33</v>
      </c>
      <c r="I56" s="2" cm="1">
        <f t="array" ref="I56">_FV(Table22[[#This Row],[DataField]],"52 week low",TRUE)</f>
        <v>145.97</v>
      </c>
      <c r="J56" s="2" cm="1">
        <f t="array" ref="J56">_FV(Table22[[#This Row],[DataField]],"52 week high",TRUE)</f>
        <v>186.3</v>
      </c>
      <c r="K56" s="15" t="s">
        <v>31</v>
      </c>
      <c r="L56" s="2">
        <v>4.96</v>
      </c>
      <c r="M56" s="16">
        <f>Table22[[#This Row],[FwdDiv]]/Table22[[#This Row],[Market
Price]]</f>
        <v>2.7353443997132298E-2</v>
      </c>
      <c r="N56" s="16">
        <v>0.21</v>
      </c>
      <c r="O56" s="16">
        <v>0.115</v>
      </c>
      <c r="P56" s="16">
        <v>2.5999999999999999E-2</v>
      </c>
      <c r="Q56" s="16">
        <v>0.03</v>
      </c>
      <c r="R56" s="10">
        <f>Table22[[#This Row],[FwdDiv]]/Table22[[#This Row],[DYT]]</f>
        <v>190.76923076923077</v>
      </c>
      <c r="S56" s="2">
        <f>Table22[[#This Row],[FwdDiv]]/Table22[[#This Row],[DVT]]</f>
        <v>165.33333333333334</v>
      </c>
      <c r="T56" s="4">
        <v>168</v>
      </c>
      <c r="U56" t="str">
        <f>IF(Table22[[#This Row],[Market
Price]] &lt; Table22[[#This Row],[DVPrice]], "ALERT", IF(Table22[[#This Row],[Market
Price]] &lt; Table22[[#This Row],[DYPrice]], "WATCH", "HOLD"))</f>
        <v>WATCH</v>
      </c>
      <c r="V56" s="13" t="s">
        <v>21</v>
      </c>
      <c r="W56" s="14">
        <v>0.13</v>
      </c>
    </row>
    <row r="57" spans="1:23" x14ac:dyDescent="0.25">
      <c r="A57" t="e" vm="56">
        <v>#VALUE!</v>
      </c>
      <c r="B57" s="1" t="str" cm="1">
        <f t="array" ref="B57">_FV(Table22[[#This Row],[DataField]],"Ticker symbol",TRUE)</f>
        <v>LRCX</v>
      </c>
      <c r="C57" s="1" t="s">
        <v>20</v>
      </c>
      <c r="D57" s="3">
        <v>45123</v>
      </c>
      <c r="E57" s="1" t="s">
        <v>51</v>
      </c>
      <c r="F57" s="1" t="s">
        <v>21</v>
      </c>
      <c r="G57" s="1" t="s">
        <v>35</v>
      </c>
      <c r="H57" s="2" cm="1">
        <f t="array" ref="H57">_FV(Table22[[#This Row],[DataField]],"Price",TRUE)</f>
        <v>618.37</v>
      </c>
      <c r="I57" s="2" cm="1">
        <f t="array" ref="I57">_FV(Table22[[#This Row],[DataField]],"52 week low",TRUE)</f>
        <v>299.59199999999998</v>
      </c>
      <c r="J57" s="2" cm="1">
        <f t="array" ref="J57">_FV(Table22[[#This Row],[DataField]],"52 week high",TRUE)</f>
        <v>663.83249999999998</v>
      </c>
      <c r="K57" s="15" t="s">
        <v>40</v>
      </c>
      <c r="L57" s="2">
        <v>6.9</v>
      </c>
      <c r="M57" s="16">
        <f>Table22[[#This Row],[FwdDiv]]/Table22[[#This Row],[Market
Price]]</f>
        <v>1.115836796739816E-2</v>
      </c>
      <c r="N57" s="16">
        <v>0.31900000000000001</v>
      </c>
      <c r="O57" s="16">
        <v>0.15</v>
      </c>
      <c r="P57" s="16">
        <v>1.5299999999999999E-2</v>
      </c>
      <c r="Q57" s="16">
        <v>0.02</v>
      </c>
      <c r="R57" s="10">
        <f>Table22[[#This Row],[FwdDiv]]/Table22[[#This Row],[DYT]]</f>
        <v>450.98039215686276</v>
      </c>
      <c r="S57" s="10">
        <f>Table22[[#This Row],[FwdDiv]]/Table22[[#This Row],[DVT]]</f>
        <v>345</v>
      </c>
      <c r="T57" s="11">
        <v>620</v>
      </c>
      <c r="U57" t="str">
        <f>IF(Table22[[#This Row],[Market
Price]] &lt; Table22[[#This Row],[DVPrice]], "ALERT", IF(Table22[[#This Row],[Market
Price]] &lt; Table22[[#This Row],[DYPrice]], "WATCH", "HOLD"))</f>
        <v>HOLD</v>
      </c>
      <c r="V57" s="13" t="s">
        <v>27</v>
      </c>
      <c r="W57" s="14"/>
    </row>
    <row r="58" spans="1:23" x14ac:dyDescent="0.25">
      <c r="A58" t="e" vm="57">
        <v>#VALUE!</v>
      </c>
      <c r="B58" s="1" t="str" cm="1">
        <f t="array" ref="B58">_FV(Table22[[#This Row],[DataField]],"Ticker symbol",TRUE)</f>
        <v>MSFT</v>
      </c>
      <c r="C58" s="1" t="s">
        <v>20</v>
      </c>
      <c r="D58" s="3">
        <v>45049</v>
      </c>
      <c r="E58" s="1" t="s">
        <v>23</v>
      </c>
      <c r="F58" s="1" t="s">
        <v>21</v>
      </c>
      <c r="G58" s="1" t="s">
        <v>35</v>
      </c>
      <c r="H58" s="2" cm="1">
        <f t="array" ref="H58">_FV(Table22[[#This Row],[DataField]],"Price",TRUE)</f>
        <v>348.37</v>
      </c>
      <c r="I58" s="2" cm="1">
        <f t="array" ref="I58">_FV(Table22[[#This Row],[DataField]],"52 week low",TRUE)</f>
        <v>213.43100000000001</v>
      </c>
      <c r="J58" s="2" cm="1">
        <f t="array" ref="J58">_FV(Table22[[#This Row],[DataField]],"52 week high",TRUE)</f>
        <v>366.78</v>
      </c>
      <c r="K58" s="15" t="s">
        <v>36</v>
      </c>
      <c r="L58" s="2">
        <v>2.72</v>
      </c>
      <c r="M58" s="16">
        <f>Table22[[#This Row],[FwdDiv]]/Table22[[#This Row],[Market
Price]]</f>
        <v>7.8077905675000723E-3</v>
      </c>
      <c r="N58" s="16">
        <v>0.123</v>
      </c>
      <c r="O58" s="16">
        <v>0.105</v>
      </c>
      <c r="P58" s="16">
        <v>0.01</v>
      </c>
      <c r="Q58" s="16">
        <v>0.01</v>
      </c>
      <c r="R58" s="10">
        <f>Table22[[#This Row],[FwdDiv]]/Table22[[#This Row],[DYT]]</f>
        <v>272</v>
      </c>
      <c r="S58" s="10">
        <f>Table22[[#This Row],[FwdDiv]]/Table22[[#This Row],[DVT]]</f>
        <v>272</v>
      </c>
      <c r="T58" s="11">
        <v>325</v>
      </c>
      <c r="U58" t="str">
        <f>IF(Table22[[#This Row],[Market
Price]] &lt; Table22[[#This Row],[DVPrice]], "ALERT", IF(Table22[[#This Row],[Market
Price]] &lt; Table22[[#This Row],[DYPrice]], "WATCH", "HOLD"))</f>
        <v>HOLD</v>
      </c>
      <c r="V58" s="13" t="s">
        <v>21</v>
      </c>
      <c r="W58" s="14">
        <v>0.18</v>
      </c>
    </row>
    <row r="59" spans="1:23" x14ac:dyDescent="0.25">
      <c r="A59" t="e" vm="58">
        <v>#VALUE!</v>
      </c>
      <c r="B59" s="1" t="str" cm="1">
        <f t="array" ref="B59">_FV(Table22[[#This Row],[DataField]],"Ticker symbol",TRUE)</f>
        <v>AAPL</v>
      </c>
      <c r="C59" s="1" t="s">
        <v>20</v>
      </c>
      <c r="D59" s="3">
        <v>45049</v>
      </c>
      <c r="E59" s="1" t="s">
        <v>54</v>
      </c>
      <c r="F59" s="1" t="s">
        <v>21</v>
      </c>
      <c r="G59" s="1" t="s">
        <v>33</v>
      </c>
      <c r="H59" s="2" cm="1">
        <f t="array" ref="H59">_FV(Table22[[#This Row],[DataField]],"Price",TRUE)</f>
        <v>194.82</v>
      </c>
      <c r="I59" s="2" cm="1">
        <f t="array" ref="I59">_FV(Table22[[#This Row],[DataField]],"52 week low",TRUE)</f>
        <v>124.17</v>
      </c>
      <c r="J59" s="2" cm="1">
        <f t="array" ref="J59">_FV(Table22[[#This Row],[DataField]],"52 week high",TRUE)</f>
        <v>198.23</v>
      </c>
      <c r="K59" s="15" t="s">
        <v>37</v>
      </c>
      <c r="L59" s="2">
        <v>0.96</v>
      </c>
      <c r="M59" s="16">
        <f>Table22[[#This Row],[FwdDiv]]/Table22[[#This Row],[Market
Price]]</f>
        <v>4.927625500461965E-3</v>
      </c>
      <c r="N59" s="16">
        <v>0.09</v>
      </c>
      <c r="O59" s="16">
        <v>4.2999999999999997E-2</v>
      </c>
      <c r="P59" s="16">
        <v>6.0000000000000001E-3</v>
      </c>
      <c r="Q59" s="16">
        <v>7.0000000000000001E-3</v>
      </c>
      <c r="R59" s="10">
        <f>Table22[[#This Row],[FwdDiv]]/Table22[[#This Row],[DYT]]</f>
        <v>160</v>
      </c>
      <c r="S59" s="10">
        <f>Table22[[#This Row],[FwdDiv]]/Table22[[#This Row],[DVT]]</f>
        <v>137.14285714285714</v>
      </c>
      <c r="T59" s="11">
        <v>150</v>
      </c>
      <c r="U59" t="str">
        <f>IF(Table22[[#This Row],[Market
Price]] &lt; Table22[[#This Row],[DVPrice]], "ALERT", IF(Table22[[#This Row],[Market
Price]] &lt; Table22[[#This Row],[DYPrice]], "WATCH", "HOLD"))</f>
        <v>HOLD</v>
      </c>
      <c r="V59" s="13" t="s">
        <v>21</v>
      </c>
      <c r="W59" s="14">
        <v>0.28999999999999998</v>
      </c>
    </row>
    <row r="60" spans="1:23" x14ac:dyDescent="0.25">
      <c r="A60" t="e" vm="59">
        <v>#VALUE!</v>
      </c>
      <c r="B60" s="1" t="str" cm="1">
        <f t="array" ref="B60">_FV(Table22[[#This Row],[DataField]],"Ticker symbol",TRUE)</f>
        <v>MO</v>
      </c>
      <c r="C60" s="1" t="s">
        <v>12</v>
      </c>
      <c r="D60" s="3">
        <v>45124</v>
      </c>
      <c r="E60" s="1" t="s">
        <v>48</v>
      </c>
      <c r="F60" s="1" t="s">
        <v>27</v>
      </c>
      <c r="G60" s="1" t="s">
        <v>31</v>
      </c>
      <c r="H60" s="2" cm="1">
        <f t="array" ref="H60">_FV(Table22[[#This Row],[DataField]],"Price",TRUE)</f>
        <v>45.634999999999998</v>
      </c>
      <c r="I60" s="2" cm="1">
        <f t="array" ref="I60">_FV(Table22[[#This Row],[DataField]],"52 week low",TRUE)</f>
        <v>40.35</v>
      </c>
      <c r="J60" s="2" cm="1">
        <f t="array" ref="J60">_FV(Table22[[#This Row],[DataField]],"52 week high",TRUE)</f>
        <v>48.99</v>
      </c>
      <c r="K60" s="15" t="s">
        <v>40</v>
      </c>
      <c r="L60" s="2">
        <v>3.76</v>
      </c>
      <c r="M60" s="16">
        <f>Table22[[#This Row],[FwdDiv]]/Table22[[#This Row],[Market
Price]]</f>
        <v>8.239290018626054E-2</v>
      </c>
      <c r="N60" s="16">
        <v>7.4999999999999997E-2</v>
      </c>
      <c r="O60" s="16">
        <v>0.02</v>
      </c>
      <c r="P60" s="16">
        <v>6.5000000000000002E-2</v>
      </c>
      <c r="Q60" s="16">
        <v>0.08</v>
      </c>
      <c r="R60" s="10">
        <f>Table22[[#This Row],[FwdDiv]]/Table22[[#This Row],[DYT]]</f>
        <v>57.84615384615384</v>
      </c>
      <c r="S60" s="10">
        <f>Table22[[#This Row],[FwdDiv]]/Table22[[#This Row],[DVT]]</f>
        <v>46.999999999999993</v>
      </c>
      <c r="T60" s="11">
        <v>52</v>
      </c>
      <c r="U60" t="str">
        <f>IF(Table22[[#This Row],[Market
Price]] &lt; Table22[[#This Row],[DVPrice]], "ALERT", IF(Table22[[#This Row],[Market
Price]] &lt; Table22[[#This Row],[DYPrice]], "WATCH", "HOLD"))</f>
        <v>ALERT</v>
      </c>
      <c r="V60" s="13" t="s">
        <v>27</v>
      </c>
      <c r="W60" s="14"/>
    </row>
    <row r="61" spans="1:23" x14ac:dyDescent="0.25">
      <c r="A61" t="e" vm="60">
        <v>#VALUE!</v>
      </c>
      <c r="B61" s="1" t="str" cm="1">
        <f t="array" ref="B61">_FV(Table22[[#This Row],[DataField]],"Ticker symbol",TRUE)</f>
        <v>PM</v>
      </c>
      <c r="C61" s="1" t="s">
        <v>12</v>
      </c>
      <c r="D61" s="3">
        <v>45124</v>
      </c>
      <c r="E61" s="1" t="s">
        <v>48</v>
      </c>
      <c r="F61" s="1" t="s">
        <v>21</v>
      </c>
      <c r="G61" s="1" t="s">
        <v>31</v>
      </c>
      <c r="H61" s="2" cm="1">
        <f t="array" ref="H61">_FV(Table22[[#This Row],[DataField]],"Price",TRUE)</f>
        <v>99.015000000000001</v>
      </c>
      <c r="I61" s="2" cm="1">
        <f t="array" ref="I61">_FV(Table22[[#This Row],[DataField]],"52 week low",TRUE)</f>
        <v>82.85</v>
      </c>
      <c r="J61" s="2" cm="1">
        <f t="array" ref="J61">_FV(Table22[[#This Row],[DataField]],"52 week high",TRUE)</f>
        <v>105.62</v>
      </c>
      <c r="K61" s="15" t="s">
        <v>40</v>
      </c>
      <c r="L61" s="2">
        <v>5.08</v>
      </c>
      <c r="M61" s="16">
        <f>Table22[[#This Row],[FwdDiv]]/Table22[[#This Row],[Market
Price]]</f>
        <v>5.1305357774074634E-2</v>
      </c>
      <c r="N61" s="16">
        <v>4.5999999999999999E-2</v>
      </c>
      <c r="O61" s="16">
        <v>2.9000000000000001E-2</v>
      </c>
      <c r="P61" s="16">
        <v>4.5999999999999999E-2</v>
      </c>
      <c r="Q61" s="16">
        <v>0.06</v>
      </c>
      <c r="R61" s="10">
        <f>Table22[[#This Row],[FwdDiv]]/Table22[[#This Row],[DYT]]</f>
        <v>110.43478260869566</v>
      </c>
      <c r="S61" s="10">
        <f>Table22[[#This Row],[FwdDiv]]/Table22[[#This Row],[DVT]]</f>
        <v>84.666666666666671</v>
      </c>
      <c r="T61" s="11">
        <v>103</v>
      </c>
      <c r="U61" t="str">
        <f>IF(Table22[[#This Row],[Market
Price]] &lt; Table22[[#This Row],[DVPrice]], "ALERT", IF(Table22[[#This Row],[Market
Price]] &lt; Table22[[#This Row],[DYPrice]], "WATCH", "HOLD"))</f>
        <v>WATCH</v>
      </c>
      <c r="V61" s="13" t="s">
        <v>27</v>
      </c>
      <c r="W61" s="14"/>
    </row>
    <row r="62" spans="1:23" x14ac:dyDescent="0.25">
      <c r="A62" t="e" vm="61">
        <v>#VALUE!</v>
      </c>
      <c r="B62" s="1" t="str" cm="1">
        <f t="array" ref="B62">_FV(Table22[[#This Row],[DataField]],"Ticker symbol",TRUE)</f>
        <v>AMT</v>
      </c>
      <c r="C62" s="1" t="s">
        <v>20</v>
      </c>
      <c r="D62" s="3">
        <v>45074</v>
      </c>
      <c r="E62" s="1" t="s">
        <v>66</v>
      </c>
      <c r="F62" s="1" t="s">
        <v>21</v>
      </c>
      <c r="G62" s="1" t="s">
        <v>31</v>
      </c>
      <c r="H62" s="2" cm="1">
        <f t="array" ref="H62">_FV(Table22[[#This Row],[DataField]],"Price",TRUE)</f>
        <v>182.34</v>
      </c>
      <c r="I62" s="2" cm="1">
        <f t="array" ref="I62">_FV(Table22[[#This Row],[DataField]],"52 week low",TRUE)</f>
        <v>178.17</v>
      </c>
      <c r="J62" s="2" cm="1">
        <f t="array" ref="J62">_FV(Table22[[#This Row],[DataField]],"52 week high",TRUE)</f>
        <v>282.47000000000003</v>
      </c>
      <c r="K62" s="15" t="s">
        <v>25</v>
      </c>
      <c r="L62" s="2">
        <v>6.27</v>
      </c>
      <c r="M62" s="16">
        <f>Table22[[#This Row],[FwdDiv]]/Table22[[#This Row],[Market
Price]]</f>
        <v>3.4386311286607435E-2</v>
      </c>
      <c r="N62" s="16">
        <v>0.191</v>
      </c>
      <c r="O62" s="16">
        <v>7.0000000000000007E-2</v>
      </c>
      <c r="P62" s="16">
        <v>2.5000000000000001E-2</v>
      </c>
      <c r="Q62" s="16">
        <v>0.03</v>
      </c>
      <c r="R62" s="10">
        <f>Table22[[#This Row],[FwdDiv]]/Table22[[#This Row],[DYT]]</f>
        <v>250.79999999999998</v>
      </c>
      <c r="S62" s="10">
        <f>Table22[[#This Row],[FwdDiv]]/Table22[[#This Row],[DVT]]</f>
        <v>209</v>
      </c>
      <c r="T62" s="11">
        <v>225</v>
      </c>
      <c r="U62" t="str">
        <f>IF(Table22[[#This Row],[Market
Price]] &lt; Table22[[#This Row],[DVPrice]], "ALERT", IF(Table22[[#This Row],[Market
Price]] &lt; Table22[[#This Row],[DYPrice]], "WATCH", "HOLD"))</f>
        <v>ALERT</v>
      </c>
      <c r="V62" s="13" t="s">
        <v>21</v>
      </c>
      <c r="W62" s="14"/>
    </row>
    <row r="63" spans="1:23" x14ac:dyDescent="0.25">
      <c r="A63" t="e" vm="62">
        <v>#VALUE!</v>
      </c>
      <c r="B63" s="1" t="str" cm="1">
        <f t="array" ref="B63">_FV(Table22[[#This Row],[DataField]],"Ticker symbol",TRUE)</f>
        <v>CCI</v>
      </c>
      <c r="C63" s="1" t="s">
        <v>20</v>
      </c>
      <c r="D63" s="3">
        <v>45127</v>
      </c>
      <c r="E63" s="1" t="s">
        <v>66</v>
      </c>
      <c r="F63" s="1" t="s">
        <v>21</v>
      </c>
      <c r="G63" s="1" t="s">
        <v>31</v>
      </c>
      <c r="H63" s="2" cm="1">
        <f t="array" ref="H63">_FV(Table22[[#This Row],[DataField]],"Price",TRUE)</f>
        <v>106.39</v>
      </c>
      <c r="I63" s="2" cm="1">
        <f t="array" ref="I63">_FV(Table22[[#This Row],[DataField]],"52 week low",TRUE)</f>
        <v>103.22</v>
      </c>
      <c r="J63" s="2" cm="1">
        <f t="array" ref="J63">_FV(Table22[[#This Row],[DataField]],"52 week high",TRUE)</f>
        <v>184.92</v>
      </c>
      <c r="K63" s="15" t="s">
        <v>31</v>
      </c>
      <c r="L63" s="2">
        <v>6.24</v>
      </c>
      <c r="M63" s="16">
        <f>Table22[[#This Row],[FwdDiv]]/Table22[[#This Row],[Market
Price]]</f>
        <v>5.8652128959488674E-2</v>
      </c>
      <c r="N63" s="16">
        <v>8.6999999999999994E-2</v>
      </c>
      <c r="O63" s="16">
        <v>9.4E-2</v>
      </c>
      <c r="P63" s="16">
        <v>3.6999999999999998E-2</v>
      </c>
      <c r="Q63" s="16">
        <v>4.4999999999999998E-2</v>
      </c>
      <c r="R63" s="10">
        <f>Table22[[#This Row],[FwdDiv]]/Table22[[#This Row],[DYT]]</f>
        <v>168.64864864864867</v>
      </c>
      <c r="S63" s="10">
        <f>Table22[[#This Row],[FwdDiv]]/Table22[[#This Row],[DVT]]</f>
        <v>138.66666666666669</v>
      </c>
      <c r="T63" s="11">
        <v>140</v>
      </c>
      <c r="U63" t="str">
        <f>IF(Table22[[#This Row],[Market
Price]] &lt; Table22[[#This Row],[DVPrice]], "ALERT", IF(Table22[[#This Row],[Market
Price]] &lt; Table22[[#This Row],[DYPrice]], "WATCH", "HOLD"))</f>
        <v>ALERT</v>
      </c>
      <c r="V63" s="13" t="s">
        <v>27</v>
      </c>
      <c r="W63" s="14"/>
    </row>
    <row r="64" spans="1:23" x14ac:dyDescent="0.25">
      <c r="A64" t="e" vm="63">
        <v>#VALUE!</v>
      </c>
      <c r="B64" s="1" t="str" cm="1">
        <f t="array" ref="B64">_FV(Table22[[#This Row],[DataField]],"Ticker symbol",TRUE)</f>
        <v>D</v>
      </c>
      <c r="C64" s="1" t="s">
        <v>12</v>
      </c>
      <c r="D64" s="3">
        <v>45123</v>
      </c>
      <c r="E64" s="1" t="s">
        <v>55</v>
      </c>
      <c r="F64" s="1" t="s">
        <v>21</v>
      </c>
      <c r="G64" s="1" t="s">
        <v>31</v>
      </c>
      <c r="H64" s="2" cm="1">
        <f t="array" ref="H64">_FV(Table22[[#This Row],[DataField]],"Price",TRUE)</f>
        <v>52.51</v>
      </c>
      <c r="I64" s="2" cm="1">
        <f t="array" ref="I64">_FV(Table22[[#This Row],[DataField]],"52 week low",TRUE)</f>
        <v>48.475000000000001</v>
      </c>
      <c r="J64" s="2" cm="1">
        <f t="array" ref="J64">_FV(Table22[[#This Row],[DataField]],"52 week high",TRUE)</f>
        <v>86.28</v>
      </c>
      <c r="K64" s="15" t="s">
        <v>25</v>
      </c>
      <c r="L64" s="2">
        <v>2.67</v>
      </c>
      <c r="M64" s="16">
        <f>Table22[[#This Row],[FwdDiv]]/Table22[[#This Row],[Market
Price]]</f>
        <v>5.0847457627118647E-2</v>
      </c>
      <c r="N64" s="16">
        <v>3.1E-2</v>
      </c>
      <c r="O64" s="16">
        <v>0</v>
      </c>
      <c r="P64" s="16">
        <v>0.04</v>
      </c>
      <c r="Q64" s="16">
        <v>0.05</v>
      </c>
      <c r="R64" s="10">
        <f>Table22[[#This Row],[FwdDiv]]/Table22[[#This Row],[DYT]]</f>
        <v>66.75</v>
      </c>
      <c r="S64" s="10">
        <f>Table22[[#This Row],[FwdDiv]]/Table22[[#This Row],[DVT]]</f>
        <v>53.4</v>
      </c>
      <c r="T64" s="11">
        <v>59</v>
      </c>
      <c r="U64" t="str">
        <f>IF(Table22[[#This Row],[Market
Price]] &lt; Table22[[#This Row],[DVPrice]], "ALERT", IF(Table22[[#This Row],[Market
Price]] &lt; Table22[[#This Row],[DYPrice]], "WATCH", "HOLD"))</f>
        <v>ALERT</v>
      </c>
      <c r="V64" s="13" t="s">
        <v>27</v>
      </c>
      <c r="W64" s="14"/>
    </row>
    <row r="65" spans="1:23" x14ac:dyDescent="0.25">
      <c r="A65" t="e" vm="64">
        <v>#VALUE!</v>
      </c>
      <c r="B65" s="1" t="str" cm="1">
        <f t="array" ref="B65">_FV(Table22[[#This Row],[DataField]],"Ticker symbol",TRUE)</f>
        <v>DUK</v>
      </c>
      <c r="C65" s="1" t="s">
        <v>12</v>
      </c>
      <c r="D65" s="3">
        <v>45126</v>
      </c>
      <c r="E65" s="1" t="s">
        <v>55</v>
      </c>
      <c r="F65" s="1" t="s">
        <v>21</v>
      </c>
      <c r="G65" s="1" t="s">
        <v>31</v>
      </c>
      <c r="H65" s="2" cm="1">
        <f t="array" ref="H65">_FV(Table22[[#This Row],[DataField]],"Price",TRUE)</f>
        <v>92.68</v>
      </c>
      <c r="I65" s="2" cm="1">
        <f t="array" ref="I65">_FV(Table22[[#This Row],[DataField]],"52 week low",TRUE)</f>
        <v>83.76</v>
      </c>
      <c r="J65" s="2" cm="1">
        <f t="array" ref="J65">_FV(Table22[[#This Row],[DataField]],"52 week high",TRUE)</f>
        <v>113.67</v>
      </c>
      <c r="K65" s="15" t="s">
        <v>45</v>
      </c>
      <c r="L65" s="2">
        <v>5</v>
      </c>
      <c r="M65" s="16">
        <f>Table22[[#This Row],[FwdDiv]]/Table22[[#This Row],[Market
Price]]</f>
        <v>5.3949072075960287E-2</v>
      </c>
      <c r="N65" s="16">
        <v>0.04</v>
      </c>
      <c r="O65" s="16">
        <v>0.156</v>
      </c>
      <c r="P65" s="16">
        <v>4.5999999999999999E-2</v>
      </c>
      <c r="Q65" s="16">
        <v>0.05</v>
      </c>
      <c r="R65" s="10">
        <f>Table22[[#This Row],[FwdDiv]]/Table22[[#This Row],[DYT]]</f>
        <v>108.69565217391305</v>
      </c>
      <c r="S65" s="10">
        <f>Table22[[#This Row],[FwdDiv]]/Table22[[#This Row],[DVT]]</f>
        <v>100</v>
      </c>
      <c r="T65" s="11">
        <v>105</v>
      </c>
      <c r="U65" t="str">
        <f>IF(Table22[[#This Row],[Market
Price]] &lt; Table22[[#This Row],[DVPrice]], "ALERT", IF(Table22[[#This Row],[Market
Price]] &lt; Table22[[#This Row],[DYPrice]], "WATCH", "HOLD"))</f>
        <v>ALERT</v>
      </c>
      <c r="V65" s="13" t="s">
        <v>27</v>
      </c>
      <c r="W65" s="14"/>
    </row>
    <row r="66" spans="1:23" x14ac:dyDescent="0.25">
      <c r="A66" t="e" vm="65">
        <v>#VALUE!</v>
      </c>
      <c r="B66" s="1" t="str" cm="1">
        <f t="array" ref="B66">_FV(Table22[[#This Row],[DataField]],"Ticker symbol",TRUE)</f>
        <v>ED</v>
      </c>
      <c r="C66" s="1" t="s">
        <v>12</v>
      </c>
      <c r="D66" s="3">
        <v>45126</v>
      </c>
      <c r="E66" s="1" t="s">
        <v>55</v>
      </c>
      <c r="F66" s="1" t="s">
        <v>21</v>
      </c>
      <c r="G66" s="1" t="s">
        <v>31</v>
      </c>
      <c r="H66" s="2" cm="1">
        <f t="array" ref="H66">_FV(Table22[[#This Row],[DataField]],"Price",TRUE)</f>
        <v>94.44</v>
      </c>
      <c r="I66" s="2" cm="1">
        <f t="array" ref="I66">_FV(Table22[[#This Row],[DataField]],"52 week low",TRUE)</f>
        <v>78.099999999999994</v>
      </c>
      <c r="J66" s="2" cm="1">
        <f t="array" ref="J66">_FV(Table22[[#This Row],[DataField]],"52 week high",TRUE)</f>
        <v>102.21</v>
      </c>
      <c r="K66" s="15" t="s">
        <v>34</v>
      </c>
      <c r="L66" s="2">
        <v>3.24</v>
      </c>
      <c r="M66" s="16">
        <f>Table22[[#This Row],[FwdDiv]]/Table22[[#This Row],[Market
Price]]</f>
        <v>3.4307496823379927E-2</v>
      </c>
      <c r="N66" s="16">
        <v>2.8000000000000001E-2</v>
      </c>
      <c r="O66" s="16">
        <v>2.5000000000000001E-2</v>
      </c>
      <c r="P66" s="16">
        <v>4.4999999999999998E-2</v>
      </c>
      <c r="Q66" s="16">
        <v>5.5E-2</v>
      </c>
      <c r="R66" s="10">
        <f>Table22[[#This Row],[FwdDiv]]/Table22[[#This Row],[DYT]]</f>
        <v>72.000000000000014</v>
      </c>
      <c r="S66" s="10">
        <f>Table22[[#This Row],[FwdDiv]]/Table22[[#This Row],[DVT]]</f>
        <v>58.909090909090914</v>
      </c>
      <c r="T66" s="11">
        <v>89</v>
      </c>
      <c r="U66" t="str">
        <f>IF(Table22[[#This Row],[Market
Price]] &lt; Table22[[#This Row],[DVPrice]], "ALERT", IF(Table22[[#This Row],[Market
Price]] &lt; Table22[[#This Row],[DYPrice]], "WATCH", "HOLD"))</f>
        <v>HOLD</v>
      </c>
      <c r="V66" s="13" t="s">
        <v>27</v>
      </c>
      <c r="W66" s="14"/>
    </row>
    <row r="67" spans="1:23" x14ac:dyDescent="0.25">
      <c r="A67" t="e" vm="66">
        <v>#VALUE!</v>
      </c>
      <c r="B67" s="1" t="str" cm="1">
        <f t="array" ref="B67">_FV(Table22[[#This Row],[DataField]],"Ticker symbol",TRUE)</f>
        <v>SO</v>
      </c>
      <c r="C67" s="1" t="s">
        <v>12</v>
      </c>
      <c r="D67" s="3">
        <v>45125</v>
      </c>
      <c r="E67" s="1" t="s">
        <v>55</v>
      </c>
      <c r="F67" s="1" t="s">
        <v>21</v>
      </c>
      <c r="G67" s="1" t="s">
        <v>31</v>
      </c>
      <c r="H67" s="2" cm="1">
        <f t="array" ref="H67">_FV(Table22[[#This Row],[DataField]],"Price",TRUE)</f>
        <v>70.795000000000002</v>
      </c>
      <c r="I67" s="2" cm="1">
        <f t="array" ref="I67">_FV(Table22[[#This Row],[DataField]],"52 week low",TRUE)</f>
        <v>58.85</v>
      </c>
      <c r="J67" s="2" cm="1">
        <f t="array" ref="J67">_FV(Table22[[#This Row],[DataField]],"52 week high",TRUE)</f>
        <v>80.569999999999993</v>
      </c>
      <c r="K67" s="15" t="s">
        <v>37</v>
      </c>
      <c r="L67" s="2">
        <v>2.8</v>
      </c>
      <c r="M67" s="16">
        <f>Table22[[#This Row],[FwdDiv]]/Table22[[#This Row],[Market
Price]]</f>
        <v>3.9550815735574542E-2</v>
      </c>
      <c r="N67" s="16">
        <v>3.4000000000000002E-2</v>
      </c>
      <c r="O67" s="16">
        <v>3.6999999999999998E-2</v>
      </c>
      <c r="P67" s="16">
        <v>4.4999999999999998E-2</v>
      </c>
      <c r="Q67" s="16">
        <v>0.05</v>
      </c>
      <c r="R67" s="10">
        <f>Table22[[#This Row],[FwdDiv]]/Table22[[#This Row],[DYT]]</f>
        <v>62.222222222222221</v>
      </c>
      <c r="S67" s="10">
        <f>Table22[[#This Row],[FwdDiv]]/Table22[[#This Row],[DVT]]</f>
        <v>55.999999999999993</v>
      </c>
      <c r="T67" s="11">
        <v>68</v>
      </c>
      <c r="U67" t="str">
        <f>IF(Table22[[#This Row],[Market
Price]] &lt; Table22[[#This Row],[DVPrice]], "ALERT", IF(Table22[[#This Row],[Market
Price]] &lt; Table22[[#This Row],[DYPrice]], "WATCH", "HOLD"))</f>
        <v>HOLD</v>
      </c>
      <c r="V67" s="13" t="s">
        <v>27</v>
      </c>
      <c r="W67" s="14"/>
    </row>
    <row r="68" spans="1:23" x14ac:dyDescent="0.25">
      <c r="A68" t="e" vm="67">
        <v>#VALUE!</v>
      </c>
      <c r="B68" s="1" t="str" cm="1">
        <f t="array" ref="B68">_FV(Table22[[#This Row],[DataField]],"Ticker symbol",TRUE)</f>
        <v>T</v>
      </c>
      <c r="C68" s="1" t="s">
        <v>12</v>
      </c>
      <c r="D68" s="3">
        <v>45047</v>
      </c>
      <c r="E68" s="1" t="s">
        <v>70</v>
      </c>
      <c r="F68" s="1" t="s">
        <v>21</v>
      </c>
      <c r="G68" s="1" t="s">
        <v>31</v>
      </c>
      <c r="H68" s="2" cm="1">
        <f t="array" ref="H68">_FV(Table22[[#This Row],[DataField]],"Price",TRUE)</f>
        <v>14.625</v>
      </c>
      <c r="I68" s="2" cm="1">
        <f t="array" ref="I68">_FV(Table22[[#This Row],[DataField]],"52 week low",TRUE)</f>
        <v>13.43</v>
      </c>
      <c r="J68" s="2" cm="1">
        <f t="array" ref="J68">_FV(Table22[[#This Row],[DataField]],"52 week high",TRUE)</f>
        <v>21.12</v>
      </c>
      <c r="K68" s="15" t="s">
        <v>25</v>
      </c>
      <c r="L68" s="2">
        <v>1.1100000000000001</v>
      </c>
      <c r="M68" s="16">
        <f>Table22[[#This Row],[FwdDiv]]/Table22[[#This Row],[Market
Price]]</f>
        <v>7.5897435897435903E-2</v>
      </c>
      <c r="N68" s="16">
        <v>-0.03</v>
      </c>
      <c r="O68" s="16">
        <v>0</v>
      </c>
      <c r="P68" s="16">
        <v>5.5E-2</v>
      </c>
      <c r="Q68" s="16">
        <v>7.0000000000000007E-2</v>
      </c>
      <c r="R68" s="10">
        <f>Table22[[#This Row],[FwdDiv]]/Table22[[#This Row],[DYT]]</f>
        <v>20.181818181818183</v>
      </c>
      <c r="S68" s="10">
        <f>Table22[[#This Row],[FwdDiv]]/Table22[[#This Row],[DVT]]</f>
        <v>15.857142857142858</v>
      </c>
      <c r="T68" s="11">
        <v>25</v>
      </c>
      <c r="U68" t="str">
        <f>IF(Table22[[#This Row],[Market
Price]] &lt; Table22[[#This Row],[DVPrice]], "ALERT", IF(Table22[[#This Row],[Market
Price]] &lt; Table22[[#This Row],[DYPrice]], "WATCH", "HOLD"))</f>
        <v>ALERT</v>
      </c>
      <c r="V68" s="13" t="s">
        <v>21</v>
      </c>
      <c r="W68" s="14"/>
    </row>
    <row r="69" spans="1:23" x14ac:dyDescent="0.25">
      <c r="A69" t="e" vm="68">
        <v>#VALUE!</v>
      </c>
      <c r="B69" s="1" t="str" cm="1">
        <f t="array" ref="B69">_FV(Table22[[#This Row],[DataField]],"Ticker symbol",TRUE)</f>
        <v>VZ</v>
      </c>
      <c r="C69" s="1" t="s">
        <v>12</v>
      </c>
      <c r="D69" s="3">
        <v>45044</v>
      </c>
      <c r="E69" s="1" t="s">
        <v>70</v>
      </c>
      <c r="F69" s="1" t="s">
        <v>21</v>
      </c>
      <c r="G69" s="1" t="s">
        <v>31</v>
      </c>
      <c r="H69" s="2" cm="1">
        <f t="array" ref="H69">_FV(Table22[[#This Row],[DataField]],"Price",TRUE)</f>
        <v>33.82</v>
      </c>
      <c r="I69" s="2" cm="1">
        <f t="array" ref="I69">_FV(Table22[[#This Row],[DataField]],"52 week low",TRUE)</f>
        <v>31.25</v>
      </c>
      <c r="J69" s="2" cm="1">
        <f t="array" ref="J69">_FV(Table22[[#This Row],[DataField]],"52 week high",TRUE)</f>
        <v>50.545000000000002</v>
      </c>
      <c r="K69" s="15" t="s">
        <v>33</v>
      </c>
      <c r="L69" s="2">
        <v>2.62</v>
      </c>
      <c r="M69" s="16">
        <f>Table22[[#This Row],[FwdDiv]]/Table22[[#This Row],[Market
Price]]</f>
        <v>7.7468953282081615E-2</v>
      </c>
      <c r="N69" s="16">
        <v>2.4500000000000001E-2</v>
      </c>
      <c r="O69" s="16">
        <v>0.02</v>
      </c>
      <c r="P69" s="16">
        <v>0.05</v>
      </c>
      <c r="Q69" s="16">
        <v>6.5000000000000002E-2</v>
      </c>
      <c r="R69" s="10">
        <f>Table22[[#This Row],[FwdDiv]]/Table22[[#This Row],[DYT]]</f>
        <v>52.4</v>
      </c>
      <c r="S69" s="10">
        <f>Table22[[#This Row],[FwdDiv]]/Table22[[#This Row],[DVT]]</f>
        <v>40.307692307692307</v>
      </c>
      <c r="T69" s="11">
        <v>57</v>
      </c>
      <c r="U69" t="str">
        <f>IF(Table22[[#This Row],[Market
Price]] &lt; Table22[[#This Row],[DVPrice]], "ALERT", IF(Table22[[#This Row],[Market
Price]] &lt; Table22[[#This Row],[DYPrice]], "WATCH", "HOLD"))</f>
        <v>ALERT</v>
      </c>
      <c r="V69" s="13" t="s">
        <v>21</v>
      </c>
      <c r="W69" s="14"/>
    </row>
    <row r="70" spans="1:23" x14ac:dyDescent="0.25">
      <c r="A70" t="e" vm="69">
        <v>#VALUE!</v>
      </c>
      <c r="B70" s="1" t="str" cm="1">
        <f t="array" ref="B70">_FV(Table22[[#This Row],[DataField]],"Ticker symbol",TRUE)</f>
        <v>CMCSA</v>
      </c>
      <c r="C70" s="1" t="s">
        <v>20</v>
      </c>
      <c r="D70" s="3">
        <v>45074</v>
      </c>
      <c r="E70" s="1" t="s">
        <v>68</v>
      </c>
      <c r="F70" s="1" t="s">
        <v>21</v>
      </c>
      <c r="G70" s="1" t="s">
        <v>31</v>
      </c>
      <c r="H70" s="2" cm="1">
        <f t="array" ref="H70">_FV(Table22[[#This Row],[DataField]],"Price",TRUE)</f>
        <v>43.39</v>
      </c>
      <c r="I70" s="2" cm="1">
        <f t="array" ref="I70">_FV(Table22[[#This Row],[DataField]],"52 week low",TRUE)</f>
        <v>28.39</v>
      </c>
      <c r="J70" s="2" cm="1">
        <f t="array" ref="J70">_FV(Table22[[#This Row],[DataField]],"52 week high",TRUE)</f>
        <v>43.715000000000003</v>
      </c>
      <c r="K70" s="15" t="s">
        <v>38</v>
      </c>
      <c r="L70" s="2">
        <v>1.1599999999999999</v>
      </c>
      <c r="M70" s="16">
        <f>Table22[[#This Row],[FwdDiv]]/Table22[[#This Row],[Market
Price]]</f>
        <v>2.6734270569255588E-2</v>
      </c>
      <c r="N70" s="16">
        <v>0.11600000000000001</v>
      </c>
      <c r="O70" s="16">
        <v>7.3999999999999996E-2</v>
      </c>
      <c r="P70" s="16">
        <v>0.02</v>
      </c>
      <c r="Q70" s="16">
        <v>2.7E-2</v>
      </c>
      <c r="R70" s="10">
        <f>Table22[[#This Row],[FwdDiv]]/Table22[[#This Row],[DYT]]</f>
        <v>57.999999999999993</v>
      </c>
      <c r="S70" s="10">
        <f>Table22[[#This Row],[FwdDiv]]/Table22[[#This Row],[DVT]]</f>
        <v>42.962962962962962</v>
      </c>
      <c r="T70" s="11">
        <v>60</v>
      </c>
      <c r="U70" t="str">
        <f>IF(Table22[[#This Row],[Market
Price]] &lt; Table22[[#This Row],[DVPrice]], "ALERT", IF(Table22[[#This Row],[Market
Price]] &lt; Table22[[#This Row],[DYPrice]], "WATCH", "HOLD"))</f>
        <v>WATCH</v>
      </c>
      <c r="V70" s="13" t="s">
        <v>21</v>
      </c>
      <c r="W70" s="14"/>
    </row>
    <row r="71" spans="1:23" x14ac:dyDescent="0.25">
      <c r="A71" t="e" vm="70">
        <v>#VALUE!</v>
      </c>
      <c r="B71" s="1" t="str" cm="1">
        <f t="array" ref="B71">_FV(Table22[[#This Row],[DataField]],"Ticker symbol",TRUE)</f>
        <v>WM</v>
      </c>
      <c r="C71" s="1" t="s">
        <v>20</v>
      </c>
      <c r="D71" s="3">
        <v>45124</v>
      </c>
      <c r="E71" s="1" t="s">
        <v>50</v>
      </c>
      <c r="F71" s="1" t="s">
        <v>21</v>
      </c>
      <c r="G71" s="1" t="s">
        <v>31</v>
      </c>
      <c r="H71" s="2" cm="1">
        <f t="array" ref="H71">_FV(Table22[[#This Row],[DataField]],"Price",TRUE)</f>
        <v>170.29499999999999</v>
      </c>
      <c r="I71" s="2" cm="1">
        <f t="array" ref="I71">_FV(Table22[[#This Row],[DataField]],"52 week low",TRUE)</f>
        <v>148.31</v>
      </c>
      <c r="J71" s="2" cm="1">
        <f t="array" ref="J71">_FV(Table22[[#This Row],[DataField]],"52 week high",TRUE)</f>
        <v>175.98</v>
      </c>
      <c r="K71" s="15" t="s">
        <v>30</v>
      </c>
      <c r="L71" s="2">
        <v>2.8</v>
      </c>
      <c r="M71" s="16">
        <f>Table22[[#This Row],[FwdDiv]]/Table22[[#This Row],[Market
Price]]</f>
        <v>1.6442056431486538E-2</v>
      </c>
      <c r="N71" s="16">
        <v>6.8000000000000005E-2</v>
      </c>
      <c r="O71" s="16">
        <v>7.6999999999999999E-2</v>
      </c>
      <c r="P71" s="16">
        <v>2.7E-2</v>
      </c>
      <c r="Q71" s="16">
        <v>3.3000000000000002E-2</v>
      </c>
      <c r="R71" s="10">
        <f>Table22[[#This Row],[FwdDiv]]/Table22[[#This Row],[DYT]]</f>
        <v>103.7037037037037</v>
      </c>
      <c r="S71" s="10">
        <f>Table22[[#This Row],[FwdDiv]]/Table22[[#This Row],[DVT]]</f>
        <v>84.848484848484844</v>
      </c>
      <c r="T71" s="11">
        <v>145</v>
      </c>
      <c r="U71" t="str">
        <f>IF(Table22[[#This Row],[Market
Price]] &lt; Table22[[#This Row],[DVPrice]], "ALERT", IF(Table22[[#This Row],[Market
Price]] &lt; Table22[[#This Row],[DYPrice]], "WATCH", "HOLD"))</f>
        <v>HOLD</v>
      </c>
      <c r="V71" s="13" t="s">
        <v>27</v>
      </c>
      <c r="W71" s="14"/>
    </row>
    <row r="72" spans="1:23" x14ac:dyDescent="0.25">
      <c r="A72" t="e" vm="71">
        <v>#VALUE!</v>
      </c>
      <c r="B72" s="1" t="str" cm="1">
        <f t="array" ref="B72">_FV(Table22[[#This Row],[DataField]],"Ticker symbol",TRUE)</f>
        <v>BMY</v>
      </c>
      <c r="C72" s="1" t="s">
        <v>20</v>
      </c>
      <c r="D72" s="3">
        <v>45127</v>
      </c>
      <c r="E72" s="1" t="s">
        <v>60</v>
      </c>
      <c r="F72" s="1" t="s">
        <v>21</v>
      </c>
      <c r="G72" s="1" t="s">
        <v>31</v>
      </c>
      <c r="H72" s="2" cm="1">
        <f t="array" ref="H72">_FV(Table22[[#This Row],[DataField]],"Price",TRUE)</f>
        <v>63.707500000000003</v>
      </c>
      <c r="I72" s="2" cm="1">
        <f t="array" ref="I72">_FV(Table22[[#This Row],[DataField]],"52 week low",TRUE)</f>
        <v>61.405000000000001</v>
      </c>
      <c r="J72" s="2" cm="1">
        <f t="array" ref="J72">_FV(Table22[[#This Row],[DataField]],"52 week high",TRUE)</f>
        <v>81.435000000000002</v>
      </c>
      <c r="K72" s="15" t="s">
        <v>39</v>
      </c>
      <c r="L72" s="2">
        <v>2.2799999999999998</v>
      </c>
      <c r="M72" s="16">
        <f>Table22[[#This Row],[FwdDiv]]/Table22[[#This Row],[Market
Price]]</f>
        <v>3.5788564925636694E-2</v>
      </c>
      <c r="N72" s="16">
        <v>0.05</v>
      </c>
      <c r="O72" s="16">
        <v>4.1000000000000002E-2</v>
      </c>
      <c r="P72" s="16">
        <v>3.2000000000000001E-2</v>
      </c>
      <c r="Q72" s="16">
        <v>3.6999999999999998E-2</v>
      </c>
      <c r="R72" s="10">
        <f>Table22[[#This Row],[FwdDiv]]/Table22[[#This Row],[DYT]]</f>
        <v>71.249999999999986</v>
      </c>
      <c r="S72" s="10">
        <f>Table22[[#This Row],[FwdDiv]]/Table22[[#This Row],[DVT]]</f>
        <v>61.621621621621621</v>
      </c>
      <c r="T72" s="11">
        <v>66</v>
      </c>
      <c r="U72" t="str">
        <f>IF(Table22[[#This Row],[Market
Price]] &lt; Table22[[#This Row],[DVPrice]], "ALERT", IF(Table22[[#This Row],[Market
Price]] &lt; Table22[[#This Row],[DYPrice]], "WATCH", "HOLD"))</f>
        <v>WATCH</v>
      </c>
      <c r="V72" s="13" t="s">
        <v>27</v>
      </c>
      <c r="W72" s="14"/>
    </row>
    <row r="73" spans="1:23" x14ac:dyDescent="0.25">
      <c r="A73" t="e" vm="72">
        <v>#VALUE!</v>
      </c>
      <c r="B73" s="1" t="str" cm="1">
        <f t="array" ref="B73">_FV(Table22[[#This Row],[DataField]],"Ticker symbol",TRUE)</f>
        <v>CL</v>
      </c>
      <c r="C73" s="1" t="s">
        <v>12</v>
      </c>
      <c r="D73" s="3">
        <v>45127</v>
      </c>
      <c r="E73" s="1" t="s">
        <v>59</v>
      </c>
      <c r="F73" s="1" t="s">
        <v>21</v>
      </c>
      <c r="G73" s="1" t="s">
        <v>31</v>
      </c>
      <c r="H73" s="2" cm="1">
        <f t="array" ref="H73">_FV(Table22[[#This Row],[DataField]],"Price",TRUE)</f>
        <v>76.754999999999995</v>
      </c>
      <c r="I73" s="2" cm="1">
        <f t="array" ref="I73">_FV(Table22[[#This Row],[DataField]],"52 week low",TRUE)</f>
        <v>67.84</v>
      </c>
      <c r="J73" s="2" cm="1">
        <f t="array" ref="J73">_FV(Table22[[#This Row],[DataField]],"52 week high",TRUE)</f>
        <v>83.81</v>
      </c>
      <c r="K73" s="15" t="s">
        <v>38</v>
      </c>
      <c r="L73" s="2">
        <v>1.92</v>
      </c>
      <c r="M73" s="16">
        <f>Table22[[#This Row],[FwdDiv]]/Table22[[#This Row],[Market
Price]]</f>
        <v>2.5014657025600937E-2</v>
      </c>
      <c r="N73" s="16">
        <v>3.6999999999999998E-2</v>
      </c>
      <c r="O73" s="16">
        <v>2.7E-2</v>
      </c>
      <c r="P73" s="16">
        <v>2.5000000000000001E-2</v>
      </c>
      <c r="Q73" s="16">
        <v>3.3000000000000002E-2</v>
      </c>
      <c r="R73" s="10">
        <f>Table22[[#This Row],[FwdDiv]]/Table22[[#This Row],[DYT]]</f>
        <v>76.8</v>
      </c>
      <c r="S73" s="10">
        <f>Table22[[#This Row],[FwdDiv]]/Table22[[#This Row],[DVT]]</f>
        <v>58.18181818181818</v>
      </c>
      <c r="T73" s="11">
        <v>76</v>
      </c>
      <c r="U73" t="str">
        <f>IF(Table22[[#This Row],[Market
Price]] &lt; Table22[[#This Row],[DVPrice]], "ALERT", IF(Table22[[#This Row],[Market
Price]] &lt; Table22[[#This Row],[DYPrice]], "WATCH", "HOLD"))</f>
        <v>WATCH</v>
      </c>
      <c r="V73" s="13" t="s">
        <v>27</v>
      </c>
      <c r="W73" s="14"/>
    </row>
    <row r="74" spans="1:23" x14ac:dyDescent="0.25">
      <c r="A74" t="e" vm="73">
        <v>#VALUE!</v>
      </c>
      <c r="B74" s="1" t="str" cm="1">
        <f t="array" ref="B74">_FV(Table22[[#This Row],[DataField]],"Ticker symbol",TRUE)</f>
        <v>CTRA</v>
      </c>
      <c r="C74" s="1" t="s">
        <v>12</v>
      </c>
      <c r="D74" s="3">
        <v>45127</v>
      </c>
      <c r="E74" s="1" t="s">
        <v>47</v>
      </c>
      <c r="F74" s="1" t="s">
        <v>21</v>
      </c>
      <c r="G74" s="1" t="s">
        <v>31</v>
      </c>
      <c r="H74" s="2" cm="1">
        <f t="array" ref="H74">_FV(Table22[[#This Row],[DataField]],"Price",TRUE)</f>
        <v>26.965</v>
      </c>
      <c r="I74" s="2" cm="1">
        <f t="array" ref="I74">_FV(Table22[[#This Row],[DataField]],"52 week low",TRUE)</f>
        <v>22.25</v>
      </c>
      <c r="J74" s="2" cm="1">
        <f t="array" ref="J74">_FV(Table22[[#This Row],[DataField]],"52 week high",TRUE)</f>
        <v>32.47</v>
      </c>
      <c r="K74" s="15" t="s">
        <v>25</v>
      </c>
      <c r="L74" s="2">
        <v>2.1</v>
      </c>
      <c r="M74" s="16">
        <f>Table22[[#This Row],[FwdDiv]]/Table22[[#This Row],[Market
Price]]</f>
        <v>7.7878731689226779E-2</v>
      </c>
      <c r="N74" s="16">
        <v>0.02</v>
      </c>
      <c r="O74" s="16">
        <v>0.02</v>
      </c>
      <c r="P74" s="16">
        <v>7.0000000000000007E-2</v>
      </c>
      <c r="Q74" s="16">
        <v>0.09</v>
      </c>
      <c r="R74" s="10">
        <f>Table22[[#This Row],[FwdDiv]]/Table22[[#This Row],[DYT]]</f>
        <v>30</v>
      </c>
      <c r="S74" s="10">
        <f>Table22[[#This Row],[FwdDiv]]/Table22[[#This Row],[DVT]]</f>
        <v>23.333333333333336</v>
      </c>
      <c r="T74" s="11">
        <v>26</v>
      </c>
      <c r="U74" t="str">
        <f>IF(Table22[[#This Row],[Market
Price]] &lt; Table22[[#This Row],[DVPrice]], "ALERT", IF(Table22[[#This Row],[Market
Price]] &lt; Table22[[#This Row],[DYPrice]], "WATCH", "HOLD"))</f>
        <v>WATCH</v>
      </c>
      <c r="V74" s="13" t="s">
        <v>27</v>
      </c>
      <c r="W74" s="14"/>
    </row>
    <row r="75" spans="1:23" x14ac:dyDescent="0.25">
      <c r="A75" t="e" vm="74">
        <v>#VALUE!</v>
      </c>
      <c r="B75" s="1" t="str" cm="1">
        <f t="array" ref="B75">_FV(Table22[[#This Row],[DataField]],"Ticker symbol",TRUE)</f>
        <v>CVS</v>
      </c>
      <c r="C75" s="1" t="s">
        <v>20</v>
      </c>
      <c r="D75" s="3">
        <v>45127</v>
      </c>
      <c r="E75" s="1" t="s">
        <v>80</v>
      </c>
      <c r="F75" s="1" t="s">
        <v>21</v>
      </c>
      <c r="G75" s="1" t="s">
        <v>31</v>
      </c>
      <c r="H75" s="2" cm="1">
        <f t="array" ref="H75">_FV(Table22[[#This Row],[DataField]],"Price",TRUE)</f>
        <v>74.709999999999994</v>
      </c>
      <c r="I75" s="2" cm="1">
        <f t="array" ref="I75">_FV(Table22[[#This Row],[DataField]],"52 week low",TRUE)</f>
        <v>66.34</v>
      </c>
      <c r="J75" s="2" cm="1">
        <f t="array" ref="J75">_FV(Table22[[#This Row],[DataField]],"52 week high",TRUE)</f>
        <v>107.26</v>
      </c>
      <c r="K75" s="15" t="s">
        <v>39</v>
      </c>
      <c r="L75" s="2">
        <v>2.42</v>
      </c>
      <c r="M75" s="16">
        <f>Table22[[#This Row],[FwdDiv]]/Table22[[#This Row],[Market
Price]]</f>
        <v>3.2391915406237454E-2</v>
      </c>
      <c r="N75" s="16">
        <v>0.107</v>
      </c>
      <c r="O75" s="16">
        <v>0.1</v>
      </c>
      <c r="P75" s="16">
        <v>2.1999999999999999E-2</v>
      </c>
      <c r="Q75" s="16">
        <v>2.7E-2</v>
      </c>
      <c r="R75" s="10">
        <f>Table22[[#This Row],[FwdDiv]]/Table22[[#This Row],[DYT]]</f>
        <v>110</v>
      </c>
      <c r="S75" s="10">
        <f>Table22[[#This Row],[FwdDiv]]/Table22[[#This Row],[DVT]]</f>
        <v>89.629629629629633</v>
      </c>
      <c r="T75" s="11">
        <v>113</v>
      </c>
      <c r="U75" t="str">
        <f>IF(Table22[[#This Row],[Market
Price]] &lt; Table22[[#This Row],[DVPrice]], "ALERT", IF(Table22[[#This Row],[Market
Price]] &lt; Table22[[#This Row],[DYPrice]], "WATCH", "HOLD"))</f>
        <v>ALERT</v>
      </c>
      <c r="V75" s="13" t="s">
        <v>27</v>
      </c>
      <c r="W75" s="14"/>
    </row>
    <row r="76" spans="1:23" x14ac:dyDescent="0.25">
      <c r="A76" t="e" vm="75">
        <v>#VALUE!</v>
      </c>
      <c r="B76" s="1" t="str" cm="1">
        <f t="array" ref="B76">_FV(Table22[[#This Row],[DataField]],"Ticker symbol",TRUE)</f>
        <v>EOG</v>
      </c>
      <c r="C76" s="1" t="s">
        <v>20</v>
      </c>
      <c r="D76" s="3">
        <v>45127</v>
      </c>
      <c r="E76" s="1" t="s">
        <v>47</v>
      </c>
      <c r="F76" s="1" t="s">
        <v>21</v>
      </c>
      <c r="G76" s="1" t="s">
        <v>31</v>
      </c>
      <c r="H76" s="2" cm="1">
        <f t="array" ref="H76">_FV(Table22[[#This Row],[DataField]],"Price",TRUE)</f>
        <v>123.25</v>
      </c>
      <c r="I76" s="2" cm="1">
        <f t="array" ref="I76">_FV(Table22[[#This Row],[DataField]],"52 week low",TRUE)</f>
        <v>94.202399999999997</v>
      </c>
      <c r="J76" s="2" cm="1">
        <f t="array" ref="J76">_FV(Table22[[#This Row],[DataField]],"52 week high",TRUE)</f>
        <v>147.7389</v>
      </c>
      <c r="K76" s="15" t="s">
        <v>39</v>
      </c>
      <c r="L76" s="2">
        <v>3.3</v>
      </c>
      <c r="M76" s="16">
        <f>Table22[[#This Row],[FwdDiv]]/Table22[[#This Row],[Market
Price]]</f>
        <v>2.6774847870182555E-2</v>
      </c>
      <c r="N76" s="16">
        <v>0.26700000000000002</v>
      </c>
      <c r="O76" s="16">
        <v>0.1</v>
      </c>
      <c r="P76" s="16">
        <v>0.03</v>
      </c>
      <c r="Q76" s="16">
        <v>3.3000000000000002E-2</v>
      </c>
      <c r="R76" s="10">
        <f>Table22[[#This Row],[FwdDiv]]/Table22[[#This Row],[DYT]]</f>
        <v>110</v>
      </c>
      <c r="S76" s="10">
        <f>Table22[[#This Row],[FwdDiv]]/Table22[[#This Row],[DVT]]</f>
        <v>99.999999999999986</v>
      </c>
      <c r="T76" s="11">
        <v>108</v>
      </c>
      <c r="U76" t="str">
        <f>IF(Table22[[#This Row],[Market
Price]] &lt; Table22[[#This Row],[DVPrice]], "ALERT", IF(Table22[[#This Row],[Market
Price]] &lt; Table22[[#This Row],[DYPrice]], "WATCH", "HOLD"))</f>
        <v>HOLD</v>
      </c>
      <c r="V76" s="13" t="s">
        <v>27</v>
      </c>
      <c r="W76" s="14"/>
    </row>
    <row r="77" spans="1:23" x14ac:dyDescent="0.25">
      <c r="A77" t="e" vm="76">
        <v>#VALUE!</v>
      </c>
      <c r="B77" s="1" t="str" cm="1">
        <f t="array" ref="B77">_FV(Table22[[#This Row],[DataField]],"Ticker symbol",TRUE)</f>
        <v>HSY</v>
      </c>
      <c r="C77" s="1" t="s">
        <v>20</v>
      </c>
      <c r="D77" s="3">
        <v>45127</v>
      </c>
      <c r="E77" s="1" t="s">
        <v>81</v>
      </c>
      <c r="F77" s="1" t="s">
        <v>21</v>
      </c>
      <c r="G77" s="1" t="s">
        <v>31</v>
      </c>
      <c r="H77" s="2" cm="1">
        <f t="array" ref="H77">_FV(Table22[[#This Row],[DataField]],"Price",TRUE)</f>
        <v>245.59</v>
      </c>
      <c r="I77" s="2" cm="1">
        <f t="array" ref="I77">_FV(Table22[[#This Row],[DataField]],"52 week low",TRUE)</f>
        <v>211.49</v>
      </c>
      <c r="J77" s="2" cm="1">
        <f t="array" ref="J77">_FV(Table22[[#This Row],[DataField]],"52 week high",TRUE)</f>
        <v>276.88049999999998</v>
      </c>
      <c r="K77" s="15" t="s">
        <v>45</v>
      </c>
      <c r="L77" s="2">
        <v>4.1399999999999997</v>
      </c>
      <c r="M77" s="16">
        <f>Table22[[#This Row],[FwdDiv]]/Table22[[#This Row],[Market
Price]]</f>
        <v>1.6857363899181563E-2</v>
      </c>
      <c r="N77" s="16">
        <v>9.6000000000000002E-2</v>
      </c>
      <c r="O77" s="16">
        <v>0.13600000000000001</v>
      </c>
      <c r="P77" s="16">
        <v>2.1999999999999999E-2</v>
      </c>
      <c r="Q77" s="16">
        <v>2.5000000000000001E-2</v>
      </c>
      <c r="R77" s="10">
        <f>Table22[[#This Row],[FwdDiv]]/Table22[[#This Row],[DYT]]</f>
        <v>188.18181818181819</v>
      </c>
      <c r="S77" s="10">
        <f>Table22[[#This Row],[FwdDiv]]/Table22[[#This Row],[DVT]]</f>
        <v>165.59999999999997</v>
      </c>
      <c r="T77" s="11">
        <v>192</v>
      </c>
      <c r="U77" t="str">
        <f>IF(Table22[[#This Row],[Market
Price]] &lt; Table22[[#This Row],[DVPrice]], "ALERT", IF(Table22[[#This Row],[Market
Price]] &lt; Table22[[#This Row],[DYPrice]], "WATCH", "HOLD"))</f>
        <v>HOLD</v>
      </c>
      <c r="V77" s="13" t="s">
        <v>27</v>
      </c>
      <c r="W77" s="14"/>
    </row>
    <row r="78" spans="1:23" x14ac:dyDescent="0.25">
      <c r="A78" t="e" vm="77">
        <v>#VALUE!</v>
      </c>
      <c r="B78" s="1" t="str" cm="1">
        <f t="array" ref="B78">_FV(Table22[[#This Row],[DataField]],"Ticker symbol",TRUE)</f>
        <v>INTU</v>
      </c>
      <c r="C78" s="1" t="s">
        <v>20</v>
      </c>
      <c r="D78" s="3">
        <v>45127</v>
      </c>
      <c r="E78" s="1" t="s">
        <v>82</v>
      </c>
      <c r="F78" s="1" t="s">
        <v>21</v>
      </c>
      <c r="G78" s="1" t="s">
        <v>32</v>
      </c>
      <c r="H78" s="2" cm="1">
        <f t="array" ref="H78">_FV(Table22[[#This Row],[DataField]],"Price",TRUE)</f>
        <v>499.95499999999998</v>
      </c>
      <c r="I78" s="2" cm="1">
        <f t="array" ref="I78">_FV(Table22[[#This Row],[DataField]],"52 week low",TRUE)</f>
        <v>352.63</v>
      </c>
      <c r="J78" s="2" cm="1">
        <f t="array" ref="J78">_FV(Table22[[#This Row],[DataField]],"52 week high",TRUE)</f>
        <v>508.09</v>
      </c>
      <c r="K78" s="15" t="s">
        <v>33</v>
      </c>
      <c r="L78" s="2">
        <v>3.12</v>
      </c>
      <c r="M78" s="16">
        <f>Table22[[#This Row],[FwdDiv]]/Table22[[#This Row],[Market
Price]]</f>
        <v>6.2405616505485494E-3</v>
      </c>
      <c r="N78" s="16">
        <v>0.14399999999999999</v>
      </c>
      <c r="O78" s="16">
        <v>0.14699999999999999</v>
      </c>
      <c r="P78" s="16">
        <v>0.01</v>
      </c>
      <c r="Q78" s="16">
        <v>1.4999999999999999E-2</v>
      </c>
      <c r="R78" s="10">
        <f>Table22[[#This Row],[FwdDiv]]/Table22[[#This Row],[DYT]]</f>
        <v>312</v>
      </c>
      <c r="S78" s="10">
        <f>Table22[[#This Row],[FwdDiv]]/Table22[[#This Row],[DVT]]</f>
        <v>208.00000000000003</v>
      </c>
      <c r="T78" s="11">
        <v>503</v>
      </c>
      <c r="U78" t="str">
        <f>IF(Table22[[#This Row],[Market
Price]] &lt; Table22[[#This Row],[DVPrice]], "ALERT", IF(Table22[[#This Row],[Market
Price]] &lt; Table22[[#This Row],[DYPrice]], "WATCH", "HOLD"))</f>
        <v>HOLD</v>
      </c>
      <c r="V78" s="13" t="s">
        <v>27</v>
      </c>
      <c r="W78" s="14"/>
    </row>
    <row r="79" spans="1:23" x14ac:dyDescent="0.25">
      <c r="A79" t="e" vm="78">
        <v>#VALUE!</v>
      </c>
      <c r="B79" s="1" t="str" cm="1">
        <f t="array" ref="B79">_FV(Table22[[#This Row],[DataField]],"Ticker symbol",TRUE)</f>
        <v>ITW</v>
      </c>
      <c r="C79" s="1" t="s">
        <v>20</v>
      </c>
      <c r="D79" s="3">
        <v>45127</v>
      </c>
      <c r="E79" s="1" t="s">
        <v>83</v>
      </c>
      <c r="F79" s="1" t="s">
        <v>21</v>
      </c>
      <c r="G79" s="1" t="s">
        <v>31</v>
      </c>
      <c r="H79" s="2" cm="1">
        <f t="array" ref="H79">_FV(Table22[[#This Row],[DataField]],"Price",TRUE)</f>
        <v>256.08999999999997</v>
      </c>
      <c r="I79" s="2" cm="1">
        <f t="array" ref="I79">_FV(Table22[[#This Row],[DataField]],"52 week low",TRUE)</f>
        <v>180.27</v>
      </c>
      <c r="J79" s="2" cm="1">
        <f t="array" ref="J79">_FV(Table22[[#This Row],[DataField]],"52 week high",TRUE)</f>
        <v>256.61</v>
      </c>
      <c r="K79" s="15" t="s">
        <v>40</v>
      </c>
      <c r="L79" s="2">
        <v>5.24</v>
      </c>
      <c r="M79" s="16">
        <f>Table22[[#This Row],[FwdDiv]]/Table22[[#This Row],[Market
Price]]</f>
        <v>2.0461556484048578E-2</v>
      </c>
      <c r="N79" s="16">
        <v>0.13200000000000001</v>
      </c>
      <c r="O79" s="16">
        <v>7.1999999999999995E-2</v>
      </c>
      <c r="P79" s="16">
        <v>2.1999999999999999E-2</v>
      </c>
      <c r="Q79" s="16">
        <v>2.7E-2</v>
      </c>
      <c r="R79" s="10">
        <f>Table22[[#This Row],[FwdDiv]]/Table22[[#This Row],[DYT]]</f>
        <v>238.18181818181822</v>
      </c>
      <c r="S79" s="10">
        <f>Table22[[#This Row],[FwdDiv]]/Table22[[#This Row],[DVT]]</f>
        <v>194.07407407407408</v>
      </c>
      <c r="T79" s="11">
        <v>203</v>
      </c>
      <c r="U79" t="str">
        <f>IF(Table22[[#This Row],[Market
Price]] &lt; Table22[[#This Row],[DVPrice]], "ALERT", IF(Table22[[#This Row],[Market
Price]] &lt; Table22[[#This Row],[DYPrice]], "WATCH", "HOLD"))</f>
        <v>HOLD</v>
      </c>
      <c r="V79" s="13" t="s">
        <v>27</v>
      </c>
      <c r="W79" s="14"/>
    </row>
    <row r="80" spans="1:23" x14ac:dyDescent="0.25">
      <c r="A80" t="e" vm="79">
        <v>#VALUE!</v>
      </c>
      <c r="B80" s="1" t="str" cm="1">
        <f t="array" ref="B80">_FV(Table22[[#This Row],[DataField]],"Ticker symbol",TRUE)</f>
        <v>KMB</v>
      </c>
      <c r="C80" s="1"/>
      <c r="D80" s="3"/>
      <c r="E80" s="1"/>
      <c r="F80" s="1"/>
      <c r="G80" s="1"/>
      <c r="H80" s="2" cm="1">
        <f t="array" ref="H80">_FV(Table22[[#This Row],[DataField]],"Price",TRUE)</f>
        <v>134.55000000000001</v>
      </c>
      <c r="I80" s="2" cm="1">
        <f t="array" ref="I80">_FV(Table22[[#This Row],[DataField]],"52 week low",TRUE)</f>
        <v>108.74</v>
      </c>
      <c r="J80" s="2" cm="1">
        <f t="array" ref="J80">_FV(Table22[[#This Row],[DataField]],"52 week high",TRUE)</f>
        <v>147.87</v>
      </c>
      <c r="K80" s="15"/>
      <c r="L80" s="2"/>
      <c r="M80" s="16">
        <f>Table22[[#This Row],[FwdDiv]]/Table22[[#This Row],[Market
Price]]</f>
        <v>0</v>
      </c>
      <c r="N80" s="16"/>
      <c r="O80" s="16"/>
      <c r="P80" s="16"/>
      <c r="Q80" s="16"/>
      <c r="R80" s="10" t="e">
        <f>Table22[[#This Row],[FwdDiv]]/Table22[[#This Row],[DYT]]</f>
        <v>#DIV/0!</v>
      </c>
      <c r="S80" s="10" t="e">
        <f>Table22[[#This Row],[FwdDiv]]/Table22[[#This Row],[DVT]]</f>
        <v>#DIV/0!</v>
      </c>
      <c r="T80" s="11"/>
      <c r="U80" t="e">
        <f>IF(Table22[[#This Row],[Market
Price]] &lt; Table22[[#This Row],[DVPrice]], "ALERT", IF(Table22[[#This Row],[Market
Price]] &lt; Table22[[#This Row],[DYPrice]], "WATCH", "HOLD"))</f>
        <v>#DIV/0!</v>
      </c>
      <c r="V80" s="13"/>
      <c r="W80" s="14"/>
    </row>
    <row r="81" spans="1:23" x14ac:dyDescent="0.25">
      <c r="A81" t="e" vm="80">
        <v>#VALUE!</v>
      </c>
      <c r="B81" s="1" t="str" cm="1">
        <f t="array" ref="B81">_FV(Table22[[#This Row],[DataField]],"Ticker symbol",TRUE)</f>
        <v>LLY</v>
      </c>
      <c r="C81" s="1"/>
      <c r="D81" s="3"/>
      <c r="E81" s="1"/>
      <c r="F81" s="1"/>
      <c r="G81" s="1"/>
      <c r="H81" s="2" cm="1">
        <f t="array" ref="H81">_FV(Table22[[#This Row],[DataField]],"Price",TRUE)</f>
        <v>462.86</v>
      </c>
      <c r="I81" s="2" cm="1">
        <f t="array" ref="I81">_FV(Table22[[#This Row],[DataField]],"52 week low",TRUE)</f>
        <v>296.32</v>
      </c>
      <c r="J81" s="2" cm="1">
        <f t="array" ref="J81">_FV(Table22[[#This Row],[DataField]],"52 week high",TRUE)</f>
        <v>469.87</v>
      </c>
      <c r="K81" s="15"/>
      <c r="L81" s="2"/>
      <c r="M81" s="16">
        <f>Table22[[#This Row],[FwdDiv]]/Table22[[#This Row],[Market
Price]]</f>
        <v>0</v>
      </c>
      <c r="N81" s="16"/>
      <c r="O81" s="16"/>
      <c r="P81" s="16"/>
      <c r="Q81" s="16"/>
      <c r="R81" s="10" t="e">
        <f>Table22[[#This Row],[FwdDiv]]/Table22[[#This Row],[DYT]]</f>
        <v>#DIV/0!</v>
      </c>
      <c r="S81" s="10" t="e">
        <f>Table22[[#This Row],[FwdDiv]]/Table22[[#This Row],[DVT]]</f>
        <v>#DIV/0!</v>
      </c>
      <c r="T81" s="11"/>
      <c r="U81" t="e">
        <f>IF(Table22[[#This Row],[Market
Price]] &lt; Table22[[#This Row],[DVPrice]], "ALERT", IF(Table22[[#This Row],[Market
Price]] &lt; Table22[[#This Row],[DYPrice]], "WATCH", "HOLD"))</f>
        <v>#DIV/0!</v>
      </c>
      <c r="V81" s="13"/>
      <c r="W81" s="14"/>
    </row>
    <row r="82" spans="1:23" x14ac:dyDescent="0.25">
      <c r="A82" t="e" vm="81">
        <v>#VALUE!</v>
      </c>
      <c r="B82" s="1" t="str" cm="1">
        <f t="array" ref="B82">_FV(Table22[[#This Row],[DataField]],"Ticker symbol",TRUE)</f>
        <v>MAN</v>
      </c>
      <c r="C82" s="1"/>
      <c r="D82" s="3"/>
      <c r="E82" s="1"/>
      <c r="F82" s="1"/>
      <c r="G82" s="1"/>
      <c r="H82" s="2" cm="1">
        <f t="array" ref="H82">_FV(Table22[[#This Row],[DataField]],"Price",TRUE)</f>
        <v>83.224999999999994</v>
      </c>
      <c r="I82" s="2" cm="1">
        <f t="array" ref="I82">_FV(Table22[[#This Row],[DataField]],"52 week low",TRUE)</f>
        <v>64</v>
      </c>
      <c r="J82" s="2" cm="1">
        <f t="array" ref="J82">_FV(Table22[[#This Row],[DataField]],"52 week high",TRUE)</f>
        <v>92.43</v>
      </c>
      <c r="K82" s="15"/>
      <c r="L82" s="2"/>
      <c r="M82" s="16">
        <f>Table22[[#This Row],[FwdDiv]]/Table22[[#This Row],[Market
Price]]</f>
        <v>0</v>
      </c>
      <c r="N82" s="16"/>
      <c r="O82" s="16"/>
      <c r="P82" s="16"/>
      <c r="Q82" s="16"/>
      <c r="R82" s="10" t="e">
        <f>Table22[[#This Row],[FwdDiv]]/Table22[[#This Row],[DYT]]</f>
        <v>#DIV/0!</v>
      </c>
      <c r="S82" s="10" t="e">
        <f>Table22[[#This Row],[FwdDiv]]/Table22[[#This Row],[DVT]]</f>
        <v>#DIV/0!</v>
      </c>
      <c r="T82" s="11"/>
      <c r="U82" t="e">
        <f>IF(Table22[[#This Row],[Market
Price]] &lt; Table22[[#This Row],[DVPrice]], "ALERT", IF(Table22[[#This Row],[Market
Price]] &lt; Table22[[#This Row],[DYPrice]], "WATCH", "HOLD"))</f>
        <v>#DIV/0!</v>
      </c>
      <c r="V82" s="13"/>
      <c r="W82" s="14"/>
    </row>
    <row r="83" spans="1:23" x14ac:dyDescent="0.25">
      <c r="A83" t="e" vm="82">
        <v>#VALUE!</v>
      </c>
      <c r="B83" s="1" t="str" cm="1">
        <f t="array" ref="B83">_FV(Table22[[#This Row],[DataField]],"Ticker symbol",TRUE)</f>
        <v>MCD</v>
      </c>
      <c r="C83" s="1"/>
      <c r="D83" s="3"/>
      <c r="E83" s="1"/>
      <c r="F83" s="1"/>
      <c r="G83" s="1"/>
      <c r="H83" s="2" cm="1">
        <f t="array" ref="H83">_FV(Table22[[#This Row],[DataField]],"Price",TRUE)</f>
        <v>296.32</v>
      </c>
      <c r="I83" s="2" cm="1">
        <f t="array" ref="I83">_FV(Table22[[#This Row],[DataField]],"52 week low",TRUE)</f>
        <v>230.58</v>
      </c>
      <c r="J83" s="2" cm="1">
        <f t="array" ref="J83">_FV(Table22[[#This Row],[DataField]],"52 week high",TRUE)</f>
        <v>299.10000000000002</v>
      </c>
      <c r="K83" s="15"/>
      <c r="L83" s="2"/>
      <c r="M83" s="16">
        <f>Table22[[#This Row],[FwdDiv]]/Table22[[#This Row],[Market
Price]]</f>
        <v>0</v>
      </c>
      <c r="N83" s="16"/>
      <c r="O83" s="16"/>
      <c r="P83" s="16"/>
      <c r="Q83" s="16"/>
      <c r="R83" s="10" t="e">
        <f>Table22[[#This Row],[FwdDiv]]/Table22[[#This Row],[DYT]]</f>
        <v>#DIV/0!</v>
      </c>
      <c r="S83" s="10" t="e">
        <f>Table22[[#This Row],[FwdDiv]]/Table22[[#This Row],[DVT]]</f>
        <v>#DIV/0!</v>
      </c>
      <c r="T83" s="11"/>
      <c r="U83" t="e">
        <f>IF(Table22[[#This Row],[Market
Price]] &lt; Table22[[#This Row],[DVPrice]], "ALERT", IF(Table22[[#This Row],[Market
Price]] &lt; Table22[[#This Row],[DYPrice]], "WATCH", "HOLD"))</f>
        <v>#DIV/0!</v>
      </c>
      <c r="V83" s="13"/>
      <c r="W83" s="14"/>
    </row>
    <row r="84" spans="1:23" x14ac:dyDescent="0.25">
      <c r="A84" t="e" vm="83">
        <v>#VALUE!</v>
      </c>
      <c r="B84" s="1" t="str" cm="1">
        <f t="array" ref="B84">_FV(Table22[[#This Row],[DataField]],"Ticker symbol",TRUE)</f>
        <v>MCO</v>
      </c>
      <c r="C84" s="1"/>
      <c r="D84" s="3"/>
      <c r="E84" s="1"/>
      <c r="F84" s="1"/>
      <c r="G84" s="1"/>
      <c r="H84" s="2" cm="1">
        <f t="array" ref="H84">_FV(Table22[[#This Row],[DataField]],"Price",TRUE)</f>
        <v>360.81</v>
      </c>
      <c r="I84" s="2" cm="1">
        <f t="array" ref="I84">_FV(Table22[[#This Row],[DataField]],"52 week low",TRUE)</f>
        <v>230.16</v>
      </c>
      <c r="J84" s="2" cm="1">
        <f t="array" ref="J84">_FV(Table22[[#This Row],[DataField]],"52 week high",TRUE)</f>
        <v>361.38499999999999</v>
      </c>
      <c r="K84" s="15"/>
      <c r="L84" s="2"/>
      <c r="M84" s="16">
        <f>Table22[[#This Row],[FwdDiv]]/Table22[[#This Row],[Market
Price]]</f>
        <v>0</v>
      </c>
      <c r="N84" s="16"/>
      <c r="O84" s="16"/>
      <c r="P84" s="16"/>
      <c r="Q84" s="16"/>
      <c r="R84" s="10" t="e">
        <f>Table22[[#This Row],[FwdDiv]]/Table22[[#This Row],[DYT]]</f>
        <v>#DIV/0!</v>
      </c>
      <c r="S84" s="10" t="e">
        <f>Table22[[#This Row],[FwdDiv]]/Table22[[#This Row],[DVT]]</f>
        <v>#DIV/0!</v>
      </c>
      <c r="T84" s="11"/>
      <c r="U84" t="e">
        <f>IF(Table22[[#This Row],[Market
Price]] &lt; Table22[[#This Row],[DVPrice]], "ALERT", IF(Table22[[#This Row],[Market
Price]] &lt; Table22[[#This Row],[DYPrice]], "WATCH", "HOLD"))</f>
        <v>#DIV/0!</v>
      </c>
      <c r="V84" s="13"/>
      <c r="W84" s="14"/>
    </row>
    <row r="85" spans="1:23" x14ac:dyDescent="0.25">
      <c r="A85" t="e" vm="84">
        <v>#VALUE!</v>
      </c>
      <c r="B85" s="1" t="str" cm="1">
        <f t="array" ref="B85">_FV(Table22[[#This Row],[DataField]],"Ticker symbol",TRUE)</f>
        <v>MMM</v>
      </c>
      <c r="C85" s="1"/>
      <c r="D85" s="3"/>
      <c r="E85" s="1"/>
      <c r="F85" s="1"/>
      <c r="G85" s="1"/>
      <c r="H85" s="2" cm="1">
        <f t="array" ref="H85">_FV(Table22[[#This Row],[DataField]],"Price",TRUE)</f>
        <v>104.69</v>
      </c>
      <c r="I85" s="2" cm="1">
        <f t="array" ref="I85">_FV(Table22[[#This Row],[DataField]],"52 week low",TRUE)</f>
        <v>92.38</v>
      </c>
      <c r="J85" s="2" cm="1">
        <f t="array" ref="J85">_FV(Table22[[#This Row],[DataField]],"52 week high",TRUE)</f>
        <v>152.30000000000001</v>
      </c>
      <c r="K85" s="15"/>
      <c r="L85" s="2"/>
      <c r="M85" s="16">
        <f>Table22[[#This Row],[FwdDiv]]/Table22[[#This Row],[Market
Price]]</f>
        <v>0</v>
      </c>
      <c r="N85" s="16"/>
      <c r="O85" s="16"/>
      <c r="P85" s="16"/>
      <c r="Q85" s="16"/>
      <c r="R85" s="10" t="e">
        <f>Table22[[#This Row],[FwdDiv]]/Table22[[#This Row],[DYT]]</f>
        <v>#DIV/0!</v>
      </c>
      <c r="S85" s="10" t="e">
        <f>Table22[[#This Row],[FwdDiv]]/Table22[[#This Row],[DVT]]</f>
        <v>#DIV/0!</v>
      </c>
      <c r="T85" s="11"/>
      <c r="U85" t="e">
        <f>IF(Table22[[#This Row],[Market
Price]] &lt; Table22[[#This Row],[DVPrice]], "ALERT", IF(Table22[[#This Row],[Market
Price]] &lt; Table22[[#This Row],[DYPrice]], "WATCH", "HOLD"))</f>
        <v>#DIV/0!</v>
      </c>
      <c r="V85" s="13"/>
      <c r="W85" s="14"/>
    </row>
    <row r="86" spans="1:23" x14ac:dyDescent="0.25">
      <c r="A86" t="e" vm="85">
        <v>#VALUE!</v>
      </c>
      <c r="B86" s="1" t="str" cm="1">
        <f t="array" ref="B86">_FV(Table22[[#This Row],[DataField]],"Ticker symbol",TRUE)</f>
        <v>NKE</v>
      </c>
      <c r="C86" s="1"/>
      <c r="D86" s="3"/>
      <c r="E86" s="1"/>
      <c r="F86" s="1"/>
      <c r="G86" s="1"/>
      <c r="H86" s="2" cm="1">
        <f t="array" ref="H86">_FV(Table22[[#This Row],[DataField]],"Price",TRUE)</f>
        <v>108.63</v>
      </c>
      <c r="I86" s="2" cm="1">
        <f t="array" ref="I86">_FV(Table22[[#This Row],[DataField]],"52 week low",TRUE)</f>
        <v>82.22</v>
      </c>
      <c r="J86" s="2" cm="1">
        <f t="array" ref="J86">_FV(Table22[[#This Row],[DataField]],"52 week high",TRUE)</f>
        <v>131.31</v>
      </c>
      <c r="K86" s="15"/>
      <c r="L86" s="2"/>
      <c r="M86" s="16">
        <f>Table22[[#This Row],[FwdDiv]]/Table22[[#This Row],[Market
Price]]</f>
        <v>0</v>
      </c>
      <c r="N86" s="16"/>
      <c r="O86" s="16"/>
      <c r="P86" s="16"/>
      <c r="Q86" s="16"/>
      <c r="R86" s="10" t="e">
        <f>Table22[[#This Row],[FwdDiv]]/Table22[[#This Row],[DYT]]</f>
        <v>#DIV/0!</v>
      </c>
      <c r="S86" s="10" t="e">
        <f>Table22[[#This Row],[FwdDiv]]/Table22[[#This Row],[DVT]]</f>
        <v>#DIV/0!</v>
      </c>
      <c r="T86" s="11"/>
      <c r="U86" t="e">
        <f>IF(Table22[[#This Row],[Market
Price]] &lt; Table22[[#This Row],[DVPrice]], "ALERT", IF(Table22[[#This Row],[Market
Price]] &lt; Table22[[#This Row],[DYPrice]], "WATCH", "HOLD"))</f>
        <v>#DIV/0!</v>
      </c>
      <c r="V86" s="13"/>
      <c r="W86" s="14"/>
    </row>
    <row r="87" spans="1:23" x14ac:dyDescent="0.25">
      <c r="A87" t="e" vm="86">
        <v>#VALUE!</v>
      </c>
      <c r="B87" s="1" t="str" cm="1">
        <f t="array" ref="B87">_FV(Table22[[#This Row],[DataField]],"Ticker symbol",TRUE)</f>
        <v>NOC</v>
      </c>
      <c r="C87" s="1"/>
      <c r="D87" s="3"/>
      <c r="E87" s="1"/>
      <c r="F87" s="1"/>
      <c r="G87" s="1"/>
      <c r="H87" s="2" cm="1">
        <f t="array" ref="H87">_FV(Table22[[#This Row],[DataField]],"Price",TRUE)</f>
        <v>449.62</v>
      </c>
      <c r="I87" s="2" cm="1">
        <f t="array" ref="I87">_FV(Table22[[#This Row],[DataField]],"52 week low",TRUE)</f>
        <v>429.1</v>
      </c>
      <c r="J87" s="2" cm="1">
        <f t="array" ref="J87">_FV(Table22[[#This Row],[DataField]],"52 week high",TRUE)</f>
        <v>556.27</v>
      </c>
      <c r="K87" s="15"/>
      <c r="L87" s="2"/>
      <c r="M87" s="16">
        <f>Table22[[#This Row],[FwdDiv]]/Table22[[#This Row],[Market
Price]]</f>
        <v>0</v>
      </c>
      <c r="N87" s="16"/>
      <c r="O87" s="16"/>
      <c r="P87" s="16"/>
      <c r="Q87" s="16"/>
      <c r="R87" s="10" t="e">
        <f>Table22[[#This Row],[FwdDiv]]/Table22[[#This Row],[DYT]]</f>
        <v>#DIV/0!</v>
      </c>
      <c r="S87" s="10" t="e">
        <f>Table22[[#This Row],[FwdDiv]]/Table22[[#This Row],[DVT]]</f>
        <v>#DIV/0!</v>
      </c>
      <c r="T87" s="11"/>
      <c r="U87" t="e">
        <f>IF(Table22[[#This Row],[Market
Price]] &lt; Table22[[#This Row],[DVPrice]], "ALERT", IF(Table22[[#This Row],[Market
Price]] &lt; Table22[[#This Row],[DYPrice]], "WATCH", "HOLD"))</f>
        <v>#DIV/0!</v>
      </c>
      <c r="V87" s="13"/>
      <c r="W87" s="14"/>
    </row>
    <row r="88" spans="1:23" x14ac:dyDescent="0.25">
      <c r="A88" t="e" vm="87">
        <v>#VALUE!</v>
      </c>
      <c r="B88" s="1" t="str" cm="1">
        <f t="array" ref="B88">_FV(Table22[[#This Row],[DataField]],"Ticker symbol",TRUE)</f>
        <v>PPG</v>
      </c>
      <c r="C88" s="1"/>
      <c r="D88" s="3"/>
      <c r="E88" s="1"/>
      <c r="F88" s="1"/>
      <c r="G88" s="1"/>
      <c r="H88" s="2" cm="1">
        <f t="array" ref="H88">_FV(Table22[[#This Row],[DataField]],"Price",TRUE)</f>
        <v>149.86000000000001</v>
      </c>
      <c r="I88" s="2" cm="1">
        <f t="array" ref="I88">_FV(Table22[[#This Row],[DataField]],"52 week low",TRUE)</f>
        <v>107.4</v>
      </c>
      <c r="J88" s="2" cm="1">
        <f t="array" ref="J88">_FV(Table22[[#This Row],[DataField]],"52 week high",TRUE)</f>
        <v>152.88999999999999</v>
      </c>
      <c r="K88" s="15"/>
      <c r="L88" s="2"/>
      <c r="M88" s="16">
        <f>Table22[[#This Row],[FwdDiv]]/Table22[[#This Row],[Market
Price]]</f>
        <v>0</v>
      </c>
      <c r="N88" s="16"/>
      <c r="O88" s="16"/>
      <c r="P88" s="16"/>
      <c r="Q88" s="16"/>
      <c r="R88" s="10" t="e">
        <f>Table22[[#This Row],[FwdDiv]]/Table22[[#This Row],[DYT]]</f>
        <v>#DIV/0!</v>
      </c>
      <c r="S88" s="10" t="e">
        <f>Table22[[#This Row],[FwdDiv]]/Table22[[#This Row],[DVT]]</f>
        <v>#DIV/0!</v>
      </c>
      <c r="T88" s="11"/>
      <c r="U88" t="e">
        <f>IF(Table22[[#This Row],[Market
Price]] &lt; Table22[[#This Row],[DVPrice]], "ALERT", IF(Table22[[#This Row],[Market
Price]] &lt; Table22[[#This Row],[DYPrice]], "WATCH", "HOLD"))</f>
        <v>#DIV/0!</v>
      </c>
      <c r="V88" s="13"/>
      <c r="W88" s="14"/>
    </row>
    <row r="89" spans="1:23" x14ac:dyDescent="0.25">
      <c r="A89" t="e" vm="88">
        <v>#VALUE!</v>
      </c>
      <c r="B89" s="1" t="str" cm="1">
        <f t="array" ref="B89">_FV(Table22[[#This Row],[DataField]],"Ticker symbol",TRUE)</f>
        <v>SCHW</v>
      </c>
      <c r="C89" s="1"/>
      <c r="D89" s="3"/>
      <c r="E89" s="1"/>
      <c r="F89" s="1"/>
      <c r="G89" s="1"/>
      <c r="H89" s="2" cm="1">
        <f t="array" ref="H89">_FV(Table22[[#This Row],[DataField]],"Price",TRUE)</f>
        <v>67.63</v>
      </c>
      <c r="I89" s="2" cm="1">
        <f t="array" ref="I89">_FV(Table22[[#This Row],[DataField]],"52 week low",TRUE)</f>
        <v>45</v>
      </c>
      <c r="J89" s="2" cm="1">
        <f t="array" ref="J89">_FV(Table22[[#This Row],[DataField]],"52 week high",TRUE)</f>
        <v>86.63</v>
      </c>
      <c r="K89" s="15"/>
      <c r="L89" s="2"/>
      <c r="M89" s="16">
        <f>Table22[[#This Row],[FwdDiv]]/Table22[[#This Row],[Market
Price]]</f>
        <v>0</v>
      </c>
      <c r="N89" s="16"/>
      <c r="O89" s="16"/>
      <c r="P89" s="16"/>
      <c r="Q89" s="16"/>
      <c r="R89" s="10" t="e">
        <f>Table22[[#This Row],[FwdDiv]]/Table22[[#This Row],[DYT]]</f>
        <v>#DIV/0!</v>
      </c>
      <c r="S89" s="10" t="e">
        <f>Table22[[#This Row],[FwdDiv]]/Table22[[#This Row],[DVT]]</f>
        <v>#DIV/0!</v>
      </c>
      <c r="T89" s="11"/>
      <c r="U89" t="e">
        <f>IF(Table22[[#This Row],[Market
Price]] &lt; Table22[[#This Row],[DVPrice]], "ALERT", IF(Table22[[#This Row],[Market
Price]] &lt; Table22[[#This Row],[DYPrice]], "WATCH", "HOLD"))</f>
        <v>#DIV/0!</v>
      </c>
      <c r="V89" s="13"/>
      <c r="W89" s="14"/>
    </row>
    <row r="90" spans="1:23" x14ac:dyDescent="0.25">
      <c r="A90" t="e" vm="89">
        <v>#VALUE!</v>
      </c>
      <c r="B90" s="1" t="str" cm="1">
        <f t="array" ref="B90">_FV(Table22[[#This Row],[DataField]],"Ticker symbol",TRUE)</f>
        <v>SHW</v>
      </c>
      <c r="C90" s="1"/>
      <c r="D90" s="3"/>
      <c r="E90" s="1"/>
      <c r="F90" s="1"/>
      <c r="G90" s="1"/>
      <c r="H90" s="2" cm="1">
        <f t="array" ref="H90">_FV(Table22[[#This Row],[DataField]],"Price",TRUE)</f>
        <v>266.76</v>
      </c>
      <c r="I90" s="2" cm="1">
        <f t="array" ref="I90">_FV(Table22[[#This Row],[DataField]],"52 week low",TRUE)</f>
        <v>195.24</v>
      </c>
      <c r="J90" s="2" cm="1">
        <f t="array" ref="J90">_FV(Table22[[#This Row],[DataField]],"52 week high",TRUE)</f>
        <v>271.18060000000003</v>
      </c>
      <c r="K90" s="15"/>
      <c r="L90" s="2"/>
      <c r="M90" s="16">
        <f>Table22[[#This Row],[FwdDiv]]/Table22[[#This Row],[Market
Price]]</f>
        <v>0</v>
      </c>
      <c r="N90" s="16"/>
      <c r="O90" s="16"/>
      <c r="P90" s="16"/>
      <c r="Q90" s="16"/>
      <c r="R90" s="10" t="e">
        <f>Table22[[#This Row],[FwdDiv]]/Table22[[#This Row],[DYT]]</f>
        <v>#DIV/0!</v>
      </c>
      <c r="S90" s="10" t="e">
        <f>Table22[[#This Row],[FwdDiv]]/Table22[[#This Row],[DVT]]</f>
        <v>#DIV/0!</v>
      </c>
      <c r="T90" s="11"/>
      <c r="U90" t="e">
        <f>IF(Table22[[#This Row],[Market
Price]] &lt; Table22[[#This Row],[DVPrice]], "ALERT", IF(Table22[[#This Row],[Market
Price]] &lt; Table22[[#This Row],[DYPrice]], "WATCH", "HOLD"))</f>
        <v>#DIV/0!</v>
      </c>
      <c r="V90" s="13"/>
      <c r="W90" s="14"/>
    </row>
    <row r="91" spans="1:23" x14ac:dyDescent="0.25">
      <c r="A91" t="e" vm="90">
        <v>#VALUE!</v>
      </c>
      <c r="B91" s="1" t="str" cm="1">
        <f t="array" ref="B91">_FV(Table22[[#This Row],[DataField]],"Ticker symbol",TRUE)</f>
        <v>SJM</v>
      </c>
      <c r="C91" s="1"/>
      <c r="D91" s="3"/>
      <c r="E91" s="1"/>
      <c r="F91" s="1"/>
      <c r="G91" s="1"/>
      <c r="H91" s="2" cm="1">
        <f t="array" ref="H91">_FV(Table22[[#This Row],[DataField]],"Price",TRUE)</f>
        <v>151.29</v>
      </c>
      <c r="I91" s="2" cm="1">
        <f t="array" ref="I91">_FV(Table22[[#This Row],[DataField]],"52 week low",TRUE)</f>
        <v>125.825</v>
      </c>
      <c r="J91" s="2" cm="1">
        <f t="array" ref="J91">_FV(Table22[[#This Row],[DataField]],"52 week high",TRUE)</f>
        <v>163.07</v>
      </c>
      <c r="K91" s="15"/>
      <c r="L91" s="2"/>
      <c r="M91" s="16">
        <f>Table22[[#This Row],[FwdDiv]]/Table22[[#This Row],[Market
Price]]</f>
        <v>0</v>
      </c>
      <c r="N91" s="16"/>
      <c r="O91" s="16"/>
      <c r="P91" s="16"/>
      <c r="Q91" s="16"/>
      <c r="R91" s="10" t="e">
        <f>Table22[[#This Row],[FwdDiv]]/Table22[[#This Row],[DYT]]</f>
        <v>#DIV/0!</v>
      </c>
      <c r="S91" s="10" t="e">
        <f>Table22[[#This Row],[FwdDiv]]/Table22[[#This Row],[DVT]]</f>
        <v>#DIV/0!</v>
      </c>
      <c r="T91" s="11"/>
      <c r="U91" t="e">
        <f>IF(Table22[[#This Row],[Market
Price]] &lt; Table22[[#This Row],[DVPrice]], "ALERT", IF(Table22[[#This Row],[Market
Price]] &lt; Table22[[#This Row],[DYPrice]], "WATCH", "HOLD"))</f>
        <v>#DIV/0!</v>
      </c>
      <c r="V91" s="13"/>
      <c r="W91" s="14"/>
    </row>
    <row r="92" spans="1:23" x14ac:dyDescent="0.25">
      <c r="A92" t="e" vm="91">
        <v>#VALUE!</v>
      </c>
      <c r="B92" s="1" t="str" cm="1">
        <f t="array" ref="B92">_FV(Table22[[#This Row],[DataField]],"Ticker symbol",TRUE)</f>
        <v>SNA</v>
      </c>
      <c r="C92" s="1"/>
      <c r="D92" s="3"/>
      <c r="E92" s="1"/>
      <c r="F92" s="1"/>
      <c r="G92" s="1"/>
      <c r="H92" s="2" cm="1">
        <f t="array" ref="H92">_FV(Table22[[#This Row],[DataField]],"Price",TRUE)</f>
        <v>275.91000000000003</v>
      </c>
      <c r="I92" s="2" cm="1">
        <f t="array" ref="I92">_FV(Table22[[#This Row],[DataField]],"52 week low",TRUE)</f>
        <v>200.75</v>
      </c>
      <c r="J92" s="2" cm="1">
        <f t="array" ref="J92">_FV(Table22[[#This Row],[DataField]],"52 week high",TRUE)</f>
        <v>297.255</v>
      </c>
      <c r="K92" s="15"/>
      <c r="L92" s="2"/>
      <c r="M92" s="16">
        <f>Table22[[#This Row],[FwdDiv]]/Table22[[#This Row],[Market
Price]]</f>
        <v>0</v>
      </c>
      <c r="N92" s="16"/>
      <c r="O92" s="16"/>
      <c r="P92" s="16"/>
      <c r="Q92" s="16"/>
      <c r="R92" s="10" t="e">
        <f>Table22[[#This Row],[FwdDiv]]/Table22[[#This Row],[DYT]]</f>
        <v>#DIV/0!</v>
      </c>
      <c r="S92" s="10" t="e">
        <f>Table22[[#This Row],[FwdDiv]]/Table22[[#This Row],[DVT]]</f>
        <v>#DIV/0!</v>
      </c>
      <c r="T92" s="11"/>
      <c r="U92" t="e">
        <f>IF(Table22[[#This Row],[Market
Price]] &lt; Table22[[#This Row],[DVPrice]], "ALERT", IF(Table22[[#This Row],[Market
Price]] &lt; Table22[[#This Row],[DYPrice]], "WATCH", "HOLD"))</f>
        <v>#DIV/0!</v>
      </c>
      <c r="V92" s="13"/>
      <c r="W92" s="14"/>
    </row>
    <row r="93" spans="1:23" x14ac:dyDescent="0.25">
      <c r="A93" t="e" vm="92">
        <v>#VALUE!</v>
      </c>
      <c r="B93" s="1" t="str" cm="1">
        <f t="array" ref="B93">_FV(Table22[[#This Row],[DataField]],"Ticker symbol",TRUE)</f>
        <v>SPGI</v>
      </c>
      <c r="C93" s="1"/>
      <c r="D93" s="3"/>
      <c r="E93" s="1"/>
      <c r="F93" s="1"/>
      <c r="G93" s="1"/>
      <c r="H93" s="2" cm="1">
        <f t="array" ref="H93">_FV(Table22[[#This Row],[DataField]],"Price",TRUE)</f>
        <v>422.12</v>
      </c>
      <c r="I93" s="2" cm="1">
        <f t="array" ref="I93">_FV(Table22[[#This Row],[DataField]],"52 week low",TRUE)</f>
        <v>279.32</v>
      </c>
      <c r="J93" s="2" cm="1">
        <f t="array" ref="J93">_FV(Table22[[#This Row],[DataField]],"52 week high",TRUE)</f>
        <v>425.34</v>
      </c>
      <c r="K93" s="15"/>
      <c r="L93" s="2"/>
      <c r="M93" s="16">
        <f>Table22[[#This Row],[FwdDiv]]/Table22[[#This Row],[Market
Price]]</f>
        <v>0</v>
      </c>
      <c r="N93" s="16"/>
      <c r="O93" s="16"/>
      <c r="P93" s="16"/>
      <c r="Q93" s="16"/>
      <c r="R93" s="10" t="e">
        <f>Table22[[#This Row],[FwdDiv]]/Table22[[#This Row],[DYT]]</f>
        <v>#DIV/0!</v>
      </c>
      <c r="S93" s="10" t="e">
        <f>Table22[[#This Row],[FwdDiv]]/Table22[[#This Row],[DVT]]</f>
        <v>#DIV/0!</v>
      </c>
      <c r="T93" s="11"/>
      <c r="U93" t="e">
        <f>IF(Table22[[#This Row],[Market
Price]] &lt; Table22[[#This Row],[DVPrice]], "ALERT", IF(Table22[[#This Row],[Market
Price]] &lt; Table22[[#This Row],[DYPrice]], "WATCH", "HOLD"))</f>
        <v>#DIV/0!</v>
      </c>
      <c r="V93" s="13"/>
      <c r="W93" s="14"/>
    </row>
    <row r="94" spans="1:23" x14ac:dyDescent="0.25">
      <c r="A94" t="e" vm="93">
        <v>#VALUE!</v>
      </c>
      <c r="B94" s="1" t="str" cm="1">
        <f t="array" ref="B94">_FV(Table22[[#This Row],[DataField]],"Ticker symbol",TRUE)</f>
        <v>UFPI</v>
      </c>
      <c r="C94" s="1"/>
      <c r="D94" s="3"/>
      <c r="E94" s="1"/>
      <c r="F94" s="1"/>
      <c r="G94" s="1"/>
      <c r="H94" s="2" cm="1">
        <f t="array" ref="H94">_FV(Table22[[#This Row],[DataField]],"Price",TRUE)</f>
        <v>101.76</v>
      </c>
      <c r="I94" s="2" cm="1">
        <f t="array" ref="I94">_FV(Table22[[#This Row],[DataField]],"52 week low",TRUE)</f>
        <v>66.165000000000006</v>
      </c>
      <c r="J94" s="2" cm="1">
        <f t="array" ref="J94">_FV(Table22[[#This Row],[DataField]],"52 week high",TRUE)</f>
        <v>103.39</v>
      </c>
      <c r="K94" s="15"/>
      <c r="L94" s="2"/>
      <c r="M94" s="16">
        <f>Table22[[#This Row],[FwdDiv]]/Table22[[#This Row],[Market
Price]]</f>
        <v>0</v>
      </c>
      <c r="N94" s="16"/>
      <c r="O94" s="16"/>
      <c r="P94" s="16"/>
      <c r="Q94" s="16"/>
      <c r="R94" s="10" t="e">
        <f>Table22[[#This Row],[FwdDiv]]/Table22[[#This Row],[DYT]]</f>
        <v>#DIV/0!</v>
      </c>
      <c r="S94" s="10" t="e">
        <f>Table22[[#This Row],[FwdDiv]]/Table22[[#This Row],[DVT]]</f>
        <v>#DIV/0!</v>
      </c>
      <c r="T94" s="11"/>
      <c r="U94" t="e">
        <f>IF(Table22[[#This Row],[Market
Price]] &lt; Table22[[#This Row],[DVPrice]], "ALERT", IF(Table22[[#This Row],[Market
Price]] &lt; Table22[[#This Row],[DYPrice]], "WATCH", "HOLD"))</f>
        <v>#DIV/0!</v>
      </c>
      <c r="V94" s="13"/>
      <c r="W94" s="14"/>
    </row>
    <row r="95" spans="1:23" x14ac:dyDescent="0.25">
      <c r="A95" t="e" vm="94">
        <v>#VALUE!</v>
      </c>
      <c r="B95" s="1" t="str" cm="1">
        <f t="array" ref="B95">_FV(Table22[[#This Row],[DataField]],"Ticker symbol",TRUE)</f>
        <v>UNH</v>
      </c>
      <c r="C95" s="1"/>
      <c r="D95" s="3"/>
      <c r="E95" s="1"/>
      <c r="F95" s="1"/>
      <c r="G95" s="1"/>
      <c r="H95" s="2" cm="1">
        <f t="array" ref="H95">_FV(Table22[[#This Row],[DataField]],"Price",TRUE)</f>
        <v>507.21</v>
      </c>
      <c r="I95" s="2" cm="1">
        <f t="array" ref="I95">_FV(Table22[[#This Row],[DataField]],"52 week low",TRUE)</f>
        <v>445.68</v>
      </c>
      <c r="J95" s="2" cm="1">
        <f t="array" ref="J95">_FV(Table22[[#This Row],[DataField]],"52 week high",TRUE)</f>
        <v>558.1</v>
      </c>
      <c r="K95" s="15"/>
      <c r="L95" s="2"/>
      <c r="M95" s="16">
        <f>Table22[[#This Row],[FwdDiv]]/Table22[[#This Row],[Market
Price]]</f>
        <v>0</v>
      </c>
      <c r="N95" s="16"/>
      <c r="O95" s="16"/>
      <c r="P95" s="16"/>
      <c r="Q95" s="16"/>
      <c r="R95" s="10" t="e">
        <f>Table22[[#This Row],[FwdDiv]]/Table22[[#This Row],[DYT]]</f>
        <v>#DIV/0!</v>
      </c>
      <c r="S95" s="10" t="e">
        <f>Table22[[#This Row],[FwdDiv]]/Table22[[#This Row],[DVT]]</f>
        <v>#DIV/0!</v>
      </c>
      <c r="T95" s="11"/>
      <c r="U95" t="e">
        <f>IF(Table22[[#This Row],[Market
Price]] &lt; Table22[[#This Row],[DVPrice]], "ALERT", IF(Table22[[#This Row],[Market
Price]] &lt; Table22[[#This Row],[DYPrice]], "WATCH", "HOLD"))</f>
        <v>#DIV/0!</v>
      </c>
      <c r="V95" s="13"/>
      <c r="W95" s="14"/>
    </row>
    <row r="96" spans="1:23" x14ac:dyDescent="0.25">
      <c r="A96" t="e" vm="95">
        <v>#VALUE!</v>
      </c>
      <c r="B96" s="1" t="str" cm="1">
        <f t="array" ref="B96">_FV(Table22[[#This Row],[DataField]],"Ticker symbol",TRUE)</f>
        <v>QCOM</v>
      </c>
      <c r="C96" s="1"/>
      <c r="D96" s="3"/>
      <c r="E96" s="1"/>
      <c r="F96" s="1"/>
      <c r="G96" s="1"/>
      <c r="H96" s="2" cm="1">
        <f t="array" ref="H96">_FV(Table22[[#This Row],[DataField]],"Price",TRUE)</f>
        <v>123.08499999999999</v>
      </c>
      <c r="I96" s="2" cm="1">
        <f t="array" ref="I96">_FV(Table22[[#This Row],[DataField]],"52 week low",TRUE)</f>
        <v>101.47</v>
      </c>
      <c r="J96" s="2" cm="1">
        <f t="array" ref="J96">_FV(Table22[[#This Row],[DataField]],"52 week high",TRUE)</f>
        <v>156.66</v>
      </c>
      <c r="K96" s="15"/>
      <c r="L96" s="2"/>
      <c r="M96" s="16">
        <f>Table22[[#This Row],[FwdDiv]]/Table22[[#This Row],[Market
Price]]</f>
        <v>0</v>
      </c>
      <c r="N96" s="16"/>
      <c r="O96" s="16"/>
      <c r="P96" s="16"/>
      <c r="Q96" s="16"/>
      <c r="R96" s="17" t="e">
        <f>Table22[[#This Row],[FwdDiv]]/Table22[[#This Row],[DYT]]</f>
        <v>#DIV/0!</v>
      </c>
      <c r="S96" s="10" t="e">
        <f>Table22[[#This Row],[FwdDiv]]/Table22[[#This Row],[DVT]]</f>
        <v>#DIV/0!</v>
      </c>
      <c r="T96" s="11"/>
      <c r="U96" s="18" t="e">
        <f>IF(Table22[[#This Row],[Market
Price]] &lt; Table22[[#This Row],[DVPrice]], "ALERT", IF(Table22[[#This Row],[Market
Price]] &lt; Table22[[#This Row],[DYPrice]], "WATCH", "HOLD"))</f>
        <v>#DIV/0!</v>
      </c>
      <c r="V96" s="13"/>
      <c r="W96" s="14"/>
    </row>
  </sheetData>
  <phoneticPr fontId="2" type="noConversion"/>
  <conditionalFormatting sqref="U2:U96">
    <cfRule type="containsText" dxfId="1" priority="1" operator="containsText" text="WATCH">
      <formula>NOT(ISERROR(SEARCH("WATCH",U2)))</formula>
    </cfRule>
    <cfRule type="containsText" dxfId="0" priority="3" operator="containsText" text="ALERT">
      <formula>NOT(ISERROR(SEARCH("ALERT",U2)))</formula>
    </cfRule>
  </conditionalFormatting>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DivValTracker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Harvey Wargo</dc:creator>
  <cp:keywords/>
  <dc:description/>
  <cp:lastModifiedBy>Harvey Wargo</cp:lastModifiedBy>
  <cp:revision/>
  <dcterms:created xsi:type="dcterms:W3CDTF">2022-07-22T10:05:17Z</dcterms:created>
  <dcterms:modified xsi:type="dcterms:W3CDTF">2023-07-20T16:29:07Z</dcterms:modified>
  <cp:category/>
  <cp:contentStatus/>
</cp:coreProperties>
</file>