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P:\Dossiers Communs\IMPORT\LOGISTIQUE\DOCUMENTS DOSSIERS IMPORT\PEROU\PEROU 2025\AGUALIMA\CDE  FBIU5312041 DUNCAN ISLAND ETA 20052025\"/>
    </mc:Choice>
  </mc:AlternateContent>
  <xr:revisionPtr revIDLastSave="0" documentId="13_ncr:1_{1992A2FF-1F56-4A59-83F8-7841BA9749D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EH-02P" sheetId="1" r:id="rId1"/>
    <sheet name="Feuil2" sheetId="5" r:id="rId2"/>
    <sheet name="pivot table" sheetId="2" state="hidden" r:id="rId3"/>
    <sheet name="Detalle1" sheetId="3" state="hidden" r:id="rId4"/>
  </sheets>
  <definedNames>
    <definedName name="_xlnm._FilterDatabase" localSheetId="0" hidden="1">'GEH-02P'!$A$1:$AN$69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7" i="1" l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X69" i="1"/>
  <c r="AA68" i="1"/>
  <c r="Y68" i="1"/>
  <c r="Z68" i="1" s="1"/>
  <c r="U68" i="1"/>
  <c r="T68" i="1"/>
  <c r="AA67" i="1"/>
  <c r="Y67" i="1"/>
  <c r="Z67" i="1" s="1"/>
  <c r="U67" i="1"/>
  <c r="T67" i="1"/>
  <c r="AA66" i="1"/>
  <c r="Y66" i="1"/>
  <c r="Z66" i="1" s="1"/>
  <c r="U66" i="1"/>
  <c r="T66" i="1"/>
  <c r="AA65" i="1"/>
  <c r="Y65" i="1"/>
  <c r="Z65" i="1" s="1"/>
  <c r="U65" i="1"/>
  <c r="T65" i="1"/>
  <c r="AA64" i="1"/>
  <c r="Y64" i="1"/>
  <c r="Z64" i="1" s="1"/>
  <c r="U64" i="1"/>
  <c r="T64" i="1"/>
  <c r="AA63" i="1"/>
  <c r="Y63" i="1"/>
  <c r="Z63" i="1" s="1"/>
  <c r="U63" i="1"/>
  <c r="T63" i="1"/>
  <c r="AA62" i="1"/>
  <c r="Y62" i="1"/>
  <c r="Z62" i="1" s="1"/>
  <c r="U62" i="1"/>
  <c r="T62" i="1"/>
  <c r="AA61" i="1"/>
  <c r="Y61" i="1"/>
  <c r="Z61" i="1" s="1"/>
  <c r="U61" i="1"/>
  <c r="T61" i="1"/>
  <c r="AA60" i="1"/>
  <c r="Y60" i="1"/>
  <c r="Z60" i="1" s="1"/>
  <c r="U60" i="1"/>
  <c r="T60" i="1"/>
  <c r="AA59" i="1"/>
  <c r="Y59" i="1"/>
  <c r="Z59" i="1" s="1"/>
  <c r="U59" i="1"/>
  <c r="T59" i="1"/>
  <c r="AA58" i="1"/>
  <c r="Y58" i="1"/>
  <c r="Z58" i="1" s="1"/>
  <c r="U58" i="1"/>
  <c r="T58" i="1"/>
  <c r="AA57" i="1"/>
  <c r="Y57" i="1"/>
  <c r="Z57" i="1" s="1"/>
  <c r="U57" i="1"/>
  <c r="T57" i="1"/>
  <c r="AA56" i="1"/>
  <c r="Y56" i="1"/>
  <c r="Z56" i="1" s="1"/>
  <c r="U56" i="1"/>
  <c r="T56" i="1"/>
  <c r="AA55" i="1"/>
  <c r="Y55" i="1"/>
  <c r="Z55" i="1" s="1"/>
  <c r="U55" i="1"/>
  <c r="T55" i="1"/>
  <c r="Y26" i="1"/>
  <c r="Z26" i="1" s="1"/>
  <c r="Y27" i="1"/>
  <c r="Z27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2" i="1"/>
  <c r="T37" i="1"/>
  <c r="U37" i="1"/>
  <c r="Z37" i="1"/>
  <c r="AA37" i="1"/>
  <c r="T38" i="1"/>
  <c r="U38" i="1"/>
  <c r="Y38" i="1"/>
  <c r="Z38" i="1" s="1"/>
  <c r="AA38" i="1"/>
  <c r="T39" i="1"/>
  <c r="U39" i="1"/>
  <c r="Y39" i="1"/>
  <c r="Z39" i="1" s="1"/>
  <c r="AA39" i="1"/>
  <c r="T40" i="1"/>
  <c r="U40" i="1"/>
  <c r="Y40" i="1"/>
  <c r="Z40" i="1" s="1"/>
  <c r="AA40" i="1"/>
  <c r="T41" i="1"/>
  <c r="U41" i="1"/>
  <c r="Y41" i="1"/>
  <c r="Z41" i="1" s="1"/>
  <c r="AA41" i="1"/>
  <c r="T42" i="1"/>
  <c r="U42" i="1"/>
  <c r="Y42" i="1"/>
  <c r="Z42" i="1" s="1"/>
  <c r="AA42" i="1"/>
  <c r="T43" i="1"/>
  <c r="U43" i="1"/>
  <c r="Y43" i="1"/>
  <c r="Z43" i="1" s="1"/>
  <c r="AA43" i="1"/>
  <c r="T44" i="1"/>
  <c r="U44" i="1"/>
  <c r="Y44" i="1"/>
  <c r="Z44" i="1" s="1"/>
  <c r="AA44" i="1"/>
  <c r="T45" i="1"/>
  <c r="U45" i="1"/>
  <c r="Y45" i="1"/>
  <c r="Z45" i="1" s="1"/>
  <c r="AA45" i="1"/>
  <c r="T46" i="1"/>
  <c r="U46" i="1"/>
  <c r="Y46" i="1"/>
  <c r="Z46" i="1" s="1"/>
  <c r="AA46" i="1"/>
  <c r="T47" i="1"/>
  <c r="U47" i="1"/>
  <c r="Y47" i="1"/>
  <c r="Z47" i="1" s="1"/>
  <c r="AA47" i="1"/>
  <c r="T48" i="1"/>
  <c r="U48" i="1"/>
  <c r="Y48" i="1"/>
  <c r="Z48" i="1" s="1"/>
  <c r="AA48" i="1"/>
  <c r="T49" i="1"/>
  <c r="U49" i="1"/>
  <c r="Y49" i="1"/>
  <c r="Z49" i="1" s="1"/>
  <c r="AA49" i="1"/>
  <c r="T50" i="1"/>
  <c r="U50" i="1"/>
  <c r="Y50" i="1"/>
  <c r="Z50" i="1" s="1"/>
  <c r="AA50" i="1"/>
  <c r="T51" i="1"/>
  <c r="U51" i="1"/>
  <c r="Y51" i="1"/>
  <c r="Z51" i="1" s="1"/>
  <c r="AA51" i="1"/>
  <c r="T52" i="1"/>
  <c r="U52" i="1"/>
  <c r="Y52" i="1"/>
  <c r="Z52" i="1" s="1"/>
  <c r="AA52" i="1"/>
  <c r="T53" i="1"/>
  <c r="U53" i="1"/>
  <c r="Y53" i="1"/>
  <c r="Z53" i="1" s="1"/>
  <c r="AA53" i="1"/>
  <c r="T54" i="1"/>
  <c r="U54" i="1"/>
  <c r="Y54" i="1"/>
  <c r="Z54" i="1" s="1"/>
  <c r="AA5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" i="1"/>
  <c r="Y3" i="1"/>
  <c r="Z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Z36" i="1"/>
  <c r="Y2" i="1"/>
  <c r="Z2" i="1" s="1"/>
  <c r="Z69" i="1" l="1"/>
  <c r="AA2" i="1"/>
  <c r="AA3" i="1"/>
  <c r="T36" i="1"/>
  <c r="AA36" i="1"/>
  <c r="T35" i="1"/>
  <c r="AA35" i="1"/>
  <c r="T34" i="1"/>
  <c r="AA34" i="1"/>
  <c r="T33" i="1"/>
  <c r="AA33" i="1"/>
  <c r="T32" i="1"/>
  <c r="AA32" i="1"/>
  <c r="T31" i="1"/>
  <c r="AA31" i="1"/>
  <c r="T30" i="1"/>
  <c r="AA30" i="1"/>
  <c r="T29" i="1"/>
  <c r="AA29" i="1"/>
  <c r="T28" i="1"/>
  <c r="AA28" i="1"/>
  <c r="T27" i="1"/>
  <c r="AA27" i="1"/>
  <c r="T26" i="1" l="1"/>
  <c r="AA26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T25" i="1" l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<sst xmlns="http://schemas.openxmlformats.org/spreadsheetml/2006/main" count="1513" uniqueCount="78">
  <si>
    <t>Pallet n°</t>
  </si>
  <si>
    <t>Exporter name</t>
  </si>
  <si>
    <t>Shipping line</t>
  </si>
  <si>
    <t>Vessel name</t>
  </si>
  <si>
    <t>Port of departure</t>
  </si>
  <si>
    <t>Port of arrival</t>
  </si>
  <si>
    <t>Exporter ref</t>
  </si>
  <si>
    <t>Variety</t>
  </si>
  <si>
    <t>Nb of fruits per box</t>
  </si>
  <si>
    <t>Brand</t>
  </si>
  <si>
    <t>Country of origin</t>
  </si>
  <si>
    <t>Packaging</t>
  </si>
  <si>
    <t>Packaging type</t>
  </si>
  <si>
    <t>Box tare (kg)</t>
  </si>
  <si>
    <t>Net weight per box (kg)</t>
  </si>
  <si>
    <t>Net weight per pallet (kg)</t>
  </si>
  <si>
    <t>Cartons per pallet</t>
  </si>
  <si>
    <t>Nb of pallets</t>
  </si>
  <si>
    <t>Temperature recorder n°</t>
  </si>
  <si>
    <t>Certifications</t>
  </si>
  <si>
    <t>Forwarder at destination</t>
  </si>
  <si>
    <t>AGUALIMA</t>
  </si>
  <si>
    <t>ROTTERDAM</t>
  </si>
  <si>
    <t>AVOCAT</t>
  </si>
  <si>
    <t>HASS</t>
  </si>
  <si>
    <t>PERU</t>
  </si>
  <si>
    <t>GG,SMETA</t>
  </si>
  <si>
    <t>GLOBALGAP certifed</t>
  </si>
  <si>
    <t>CALLAO</t>
  </si>
  <si>
    <t>HAPAG LLOYD</t>
  </si>
  <si>
    <t>CMA CGM ESTELLE 4216N</t>
  </si>
  <si>
    <t>HLBU9643867</t>
  </si>
  <si>
    <t>E001-2906</t>
  </si>
  <si>
    <t>0,5</t>
  </si>
  <si>
    <t>ETD (dd/mm/yyyy)</t>
  </si>
  <si>
    <t>ETA (dd/mm/yyyy)</t>
  </si>
  <si>
    <t>Product</t>
  </si>
  <si>
    <t>Container n° (ABCD1234567)</t>
  </si>
  <si>
    <t>Cat</t>
  </si>
  <si>
    <t>Size</t>
  </si>
  <si>
    <t>Gross weight per pallet (kg)</t>
  </si>
  <si>
    <t>Quantity per grower</t>
  </si>
  <si>
    <t>Harvest date 
 (dd/mm/yyyy)</t>
  </si>
  <si>
    <t>Packaging date (dd/mm/yyyy)</t>
  </si>
  <si>
    <t>Packing house departure (dd/mm/yyyy)</t>
  </si>
  <si>
    <t>Packing house / Producer</t>
  </si>
  <si>
    <t>Producer name</t>
  </si>
  <si>
    <t>GGN
(=GlobalGAP n°)</t>
  </si>
  <si>
    <t xml:space="preserve">Field </t>
  </si>
  <si>
    <t>SSCC</t>
  </si>
  <si>
    <t>Cod. Tracabilidad</t>
  </si>
  <si>
    <t>COC n°</t>
  </si>
  <si>
    <t>Global G.A.P. certified </t>
  </si>
  <si>
    <t>CARDBOARD</t>
  </si>
  <si>
    <t>BOX  10KG</t>
  </si>
  <si>
    <t>Total général</t>
  </si>
  <si>
    <t>Somme de Quantity per grower</t>
  </si>
  <si>
    <t>SEATRADE</t>
  </si>
  <si>
    <t>PAITA</t>
  </si>
  <si>
    <t>VLISSINGEN</t>
  </si>
  <si>
    <t>BOX  4KG</t>
  </si>
  <si>
    <t>STRAYTEST</t>
  </si>
  <si>
    <t>0,023</t>
  </si>
  <si>
    <t>Detalles para Somme de Quantity per grower - Size: 12</t>
  </si>
  <si>
    <t>FBIU5312041</t>
  </si>
  <si>
    <t>VC6N64E5</t>
  </si>
  <si>
    <t>L1704</t>
  </si>
  <si>
    <t>L1703</t>
  </si>
  <si>
    <t>L1702</t>
  </si>
  <si>
    <t>L1705</t>
  </si>
  <si>
    <t>L1707</t>
  </si>
  <si>
    <t>L1801</t>
  </si>
  <si>
    <t>L1802</t>
  </si>
  <si>
    <t>COOL CONTROL</t>
  </si>
  <si>
    <t>E001-3986</t>
  </si>
  <si>
    <t>DUNCAN ISLAND</t>
  </si>
  <si>
    <t xml:space="preserve">cal </t>
  </si>
  <si>
    <t>(Tous)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</si>
</sst>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0" fillId="0" borderId="0" xfId="0" pivotButton="1"/>
    <xf numFmtId="0" fontId="13" fillId="3" borderId="5" xfId="0" applyFont="1" applyFill="1" applyBorder="1" applyAlignment="1">
      <alignment horizontal="center" vertical="center" wrapText="1"/>
    </xf>
    <xf numFmtId="0" fontId="0" fillId="0" borderId="1" xfId="0" applyBorder="1"/>
    <xf numFmtId="0" fontId="14" fillId="0" borderId="0" xfId="0" applyFont="1"/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2" borderId="1" xfId="0" applyFill="1" applyBorder="1"/>
    <xf numFmtId="2" fontId="12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14" fontId="0" fillId="0" borderId="0" xfId="0" applyNumberFormat="1"/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6">
    <dxf>
      <numFmt numFmtId="164" formatCode="d/mm/yyyy"/>
    </dxf>
    <dxf>
      <numFmt numFmtId="164" formatCode="d/mm/yyyy"/>
    </dxf>
    <dxf>
      <numFmt numFmtId="164" formatCode="d/mm/yyyy"/>
    </dxf>
    <dxf>
      <numFmt numFmtId="164" formatCode="d/mm/yyyy"/>
    </dxf>
    <dxf>
      <numFmt numFmtId="164" formatCode="d/mm/yyyy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ège Soret" refreshedDate="45742.632735185187" createdVersion="8" refreshedVersion="8" minRefreshableVersion="3" recordCount="56" xr:uid="{EA38A37A-0D33-4E2C-BA7A-03FFA3060412}">
  <cacheSource type="worksheet">
    <worksheetSource ref="A1:AN1048576" sheet="GEH-02P"/>
  </cacheSource>
  <cacheFields count="40">
    <cacheField name="Exporter name" numFmtId="0">
      <sharedItems containsBlank="1"/>
    </cacheField>
    <cacheField name="Country of origin" numFmtId="0">
      <sharedItems containsBlank="1"/>
    </cacheField>
    <cacheField name="Shipping line" numFmtId="0">
      <sharedItems containsBlank="1"/>
    </cacheField>
    <cacheField name="Vessel name" numFmtId="0">
      <sharedItems containsBlank="1"/>
    </cacheField>
    <cacheField name="Port of departure" numFmtId="0">
      <sharedItems containsBlank="1"/>
    </cacheField>
    <cacheField name="Port of arrival" numFmtId="0">
      <sharedItems containsBlank="1"/>
    </cacheField>
    <cacheField name="ETD (dd/mm/yyyy)" numFmtId="0">
      <sharedItems containsNonDate="0" containsDate="1" containsString="0" containsBlank="1" minDate="2024-06-04T00:00:00" maxDate="2024-06-05T00:00:00"/>
    </cacheField>
    <cacheField name="ETA (dd/mm/yyyy)" numFmtId="0">
      <sharedItems containsNonDate="0" containsDate="1" containsString="0" containsBlank="1" minDate="2024-06-25T00:00:00" maxDate="2024-06-26T00:00:00"/>
    </cacheField>
    <cacheField name="Forwarder at destination" numFmtId="0">
      <sharedItems containsBlank="1"/>
    </cacheField>
    <cacheField name="Exporter ref" numFmtId="0">
      <sharedItems containsBlank="1"/>
    </cacheField>
    <cacheField name="Product" numFmtId="0">
      <sharedItems containsBlank="1"/>
    </cacheField>
    <cacheField name="Pallet n°" numFmtId="0">
      <sharedItems containsString="0" containsBlank="1" containsNumber="1" containsInteger="1" minValue="1" maxValue="20" count="21"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Container n° (ABCD1234567)" numFmtId="0">
      <sharedItems containsBlank="1" count="2">
        <m/>
        <s v="HLBU9643867"/>
      </sharedItems>
    </cacheField>
    <cacheField name="Cat" numFmtId="0">
      <sharedItems containsString="0" containsBlank="1" containsNumber="1" containsInteger="1" minValue="1" maxValue="2" count="3">
        <m/>
        <n v="2"/>
        <n v="1"/>
      </sharedItems>
    </cacheField>
    <cacheField name="Brand" numFmtId="0">
      <sharedItems containsBlank="1" count="2">
        <m/>
        <s v="AGUALIMA"/>
      </sharedItems>
    </cacheField>
    <cacheField name="Variety" numFmtId="0">
      <sharedItems containsBlank="1" count="2">
        <m/>
        <s v="HASS"/>
      </sharedItems>
    </cacheField>
    <cacheField name="Size" numFmtId="0">
      <sharedItems containsString="0" containsBlank="1" containsNumber="1" containsInteger="1" minValue="12" maxValue="32" count="12">
        <m/>
        <n v="32"/>
        <n v="18"/>
        <n v="16"/>
        <n v="14"/>
        <n v="12"/>
        <n v="22"/>
        <n v="24"/>
        <n v="26"/>
        <n v="30"/>
        <n v="28"/>
        <n v="20"/>
      </sharedItems>
    </cacheField>
    <cacheField name="Packaging type" numFmtId="0">
      <sharedItems containsBlank="1"/>
    </cacheField>
    <cacheField name="Packaging" numFmtId="0">
      <sharedItems containsBlank="1"/>
    </cacheField>
    <cacheField name="Net weight per pallet (kg)" numFmtId="0">
      <sharedItems containsString="0" containsBlank="1" containsNumber="1" containsInteger="1" minValue="0" maxValue="0"/>
    </cacheField>
    <cacheField name="Gross weight per pallet (kg)" numFmtId="0">
      <sharedItems containsNonDate="0" containsString="0" containsBlank="1"/>
    </cacheField>
    <cacheField name="Net weight per box (kg)" numFmtId="0">
      <sharedItems containsString="0" containsBlank="1" containsNumber="1" containsInteger="1" minValue="4" maxValue="10" count="3">
        <m/>
        <n v="10"/>
        <n v="4"/>
      </sharedItems>
    </cacheField>
    <cacheField name="Box tare (kg)" numFmtId="0">
      <sharedItems containsBlank="1"/>
    </cacheField>
    <cacheField name="Cartons per pallet" numFmtId="0">
      <sharedItems containsNonDate="0" containsString="0" containsBlank="1"/>
    </cacheField>
    <cacheField name="Quantity per grower" numFmtId="0">
      <sharedItems containsString="0" containsBlank="1" containsNumber="1" containsInteger="1" minValue="2" maxValue="250"/>
    </cacheField>
    <cacheField name="Nb of pallets" numFmtId="0">
      <sharedItems containsBlank="1" containsMixedTypes="1" containsNumber="1" containsInteger="1" minValue="1" maxValue="1"/>
    </cacheField>
    <cacheField name="Nb of fruits per box" numFmtId="0">
      <sharedItems containsBlank="1" containsMixedTypes="1" containsNumber="1" containsInteger="1" minValue="12" maxValue="32"/>
    </cacheField>
    <cacheField name="Harvest date _x000a_ (dd/mm/yyyy)" numFmtId="0">
      <sharedItems containsDate="1" containsBlank="1" containsMixedTypes="1" minDate="2024-05-22T00:00:00" maxDate="2024-05-29T00:00:00"/>
    </cacheField>
    <cacheField name="Packaging date (dd/mm/yyyy)" numFmtId="0">
      <sharedItems containsDate="1" containsBlank="1" containsMixedTypes="1" minDate="2024-05-22T00:00:00" maxDate="2024-05-29T00:00:00"/>
    </cacheField>
    <cacheField name="Packing house departure (dd/mm/yyyy)" numFmtId="0">
      <sharedItems containsDate="1" containsBlank="1" containsMixedTypes="1" minDate="2024-05-31T00:00:00" maxDate="2024-06-01T00:00:00"/>
    </cacheField>
    <cacheField name="Packing house / Producer" numFmtId="0">
      <sharedItems containsBlank="1"/>
    </cacheField>
    <cacheField name="Producer name" numFmtId="0">
      <sharedItems containsBlank="1"/>
    </cacheField>
    <cacheField name="GGN_x000a_(=GlobalGAP n°)" numFmtId="0">
      <sharedItems containsBlank="1" containsMixedTypes="1" containsNumber="1" containsInteger="1" minValue="4050373382087" maxValue="4050373382087"/>
    </cacheField>
    <cacheField name="Field " numFmtId="0">
      <sharedItems containsBlank="1" containsMixedTypes="1" containsNumber="1" containsInteger="1" minValue="143" maxValue="149"/>
    </cacheField>
    <cacheField name="SSCC" numFmtId="0">
      <sharedItems containsNonDate="0" containsString="0" containsBlank="1"/>
    </cacheField>
    <cacheField name="Temperature recorder n°" numFmtId="0">
      <sharedItems containsBlank="1" containsMixedTypes="1" containsNumber="1" containsInteger="1" minValue="7357829" maxValue="7357835"/>
    </cacheField>
    <cacheField name="Cod. Tracabilidad" numFmtId="0">
      <sharedItems containsNonDate="0" containsString="0" containsBlank="1"/>
    </cacheField>
    <cacheField name="Certifications" numFmtId="0">
      <sharedItems containsBlank="1"/>
    </cacheField>
    <cacheField name="COC n°" numFmtId="0">
      <sharedItems containsBlank="1"/>
    </cacheField>
    <cacheField name="Global G.A.P. certified 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m/>
    <m/>
    <m/>
    <m/>
    <m/>
    <m/>
    <m/>
    <m/>
    <m/>
    <m/>
    <m/>
    <x v="0"/>
    <x v="0"/>
    <x v="0"/>
    <x v="0"/>
    <x v="0"/>
    <x v="0"/>
    <m/>
    <m/>
    <m/>
    <m/>
    <x v="0"/>
    <m/>
    <m/>
    <m/>
    <s v="Nb of pallets"/>
    <s v="Nb of fruits per box"/>
    <s v="Date of harvesting"/>
    <s v="Date of packaging"/>
    <s v="Packing house departure date"/>
    <s v="PACKING HOUSE/PRODUCER"/>
    <s v="Producer"/>
    <s v="GGN"/>
    <s v="Lot n°"/>
    <m/>
    <s v="Temperature recorder n°"/>
    <m/>
    <s v="Certifications"/>
    <s v="COC"/>
    <s v="Certified GG/COC"/>
  </r>
  <r>
    <s v="AGUALIMA"/>
    <s v="PERU"/>
    <s v="HAPAG LLOYD "/>
    <s v="CMA CGM ESTELLE 4216N"/>
    <s v="CALLAO"/>
    <s v="ROTTERDAM"/>
    <d v="2024-06-04T00:00:00"/>
    <d v="2024-06-25T00:00:00"/>
    <s v="STRAYTEST"/>
    <s v="E001-2906"/>
    <s v="AVOCAT"/>
    <x v="1"/>
    <x v="1"/>
    <x v="1"/>
    <x v="1"/>
    <x v="1"/>
    <x v="1"/>
    <s v="CARDBOARD"/>
    <s v="BOX  10KG"/>
    <n v="0"/>
    <m/>
    <x v="1"/>
    <s v="0,5"/>
    <m/>
    <n v="76"/>
    <s v="0,633"/>
    <n v="32"/>
    <d v="2024-05-27T00:00:00"/>
    <d v="2024-05-27T00:00:00"/>
    <d v="2024-05-31T00:00:00"/>
    <s v="AGUALIMA"/>
    <s v="AGUALIMA"/>
    <n v="4050373382087"/>
    <n v="148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"/>
    <x v="1"/>
    <x v="1"/>
    <x v="1"/>
    <x v="1"/>
    <x v="1"/>
    <s v="CARDBOARD"/>
    <s v="BOX  10KG"/>
    <n v="0"/>
    <m/>
    <x v="1"/>
    <s v="0,5"/>
    <m/>
    <n v="44"/>
    <s v="0,367"/>
    <n v="32"/>
    <d v="2024-05-28T00:00:00"/>
    <d v="2024-05-28T00:00:00"/>
    <d v="2024-05-31T00:00:00"/>
    <s v="AGUALIMA"/>
    <s v="AGUALIMA"/>
    <n v="4050373382087"/>
    <n v="149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x v="1"/>
    <x v="1"/>
    <x v="1"/>
    <x v="1"/>
    <x v="2"/>
    <s v="CARDBOARD"/>
    <s v="BOX  10KG"/>
    <n v="0"/>
    <m/>
    <x v="2"/>
    <s v="0,5"/>
    <m/>
    <n v="5"/>
    <s v="0,019"/>
    <n v="18"/>
    <d v="2024-05-22T00:00:00"/>
    <d v="2024-05-22T00:00:00"/>
    <d v="2024-05-31T00:00:00"/>
    <s v="AGUALIMA"/>
    <s v="AGUALIMA"/>
    <n v="4050373382087"/>
    <n v="143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x v="1"/>
    <x v="1"/>
    <x v="1"/>
    <x v="1"/>
    <x v="3"/>
    <s v="CARDBOARD"/>
    <s v="BOX  10KG"/>
    <n v="0"/>
    <m/>
    <x v="2"/>
    <s v="0,5"/>
    <m/>
    <n v="12"/>
    <s v="0,045"/>
    <n v="16"/>
    <d v="2024-05-23T00:00:00"/>
    <d v="2024-05-23T00:00:00"/>
    <d v="2024-05-31T00:00:00"/>
    <s v="AGUALIMA"/>
    <s v="AGUALIMA"/>
    <n v="4050373382087"/>
    <n v="144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x v="1"/>
    <x v="1"/>
    <x v="1"/>
    <x v="1"/>
    <x v="2"/>
    <s v="CARDBOARD"/>
    <s v="BOX  10KG"/>
    <n v="0"/>
    <m/>
    <x v="2"/>
    <s v="0,5"/>
    <m/>
    <n v="34"/>
    <s v="0,129"/>
    <n v="18"/>
    <d v="2024-05-23T00:00:00"/>
    <d v="2024-05-23T00:00:00"/>
    <d v="2024-05-31T00:00:00"/>
    <s v="AGUALIMA"/>
    <s v="AGUALIMA"/>
    <n v="4050373382087"/>
    <n v="144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x v="1"/>
    <x v="1"/>
    <x v="1"/>
    <x v="1"/>
    <x v="4"/>
    <s v="CARDBOARD"/>
    <s v="BOX  10KG"/>
    <n v="0"/>
    <m/>
    <x v="2"/>
    <s v="0,5"/>
    <m/>
    <n v="2"/>
    <s v="0,008"/>
    <n v="14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x v="1"/>
    <x v="1"/>
    <x v="1"/>
    <x v="1"/>
    <x v="3"/>
    <s v="CARDBOARD"/>
    <s v="BOX  10KG"/>
    <n v="0"/>
    <m/>
    <x v="2"/>
    <s v="0,5"/>
    <m/>
    <n v="14"/>
    <s v="0,053"/>
    <n v="16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x v="1"/>
    <x v="1"/>
    <x v="1"/>
    <x v="1"/>
    <x v="2"/>
    <s v="CARDBOARD"/>
    <s v="BOX  10KG"/>
    <n v="0"/>
    <m/>
    <x v="2"/>
    <s v="0,5"/>
    <m/>
    <n v="45"/>
    <s v="0,170"/>
    <n v="18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x v="1"/>
    <x v="1"/>
    <x v="1"/>
    <x v="1"/>
    <x v="4"/>
    <s v="CARDBOARD"/>
    <s v="BOX  10KG"/>
    <n v="0"/>
    <m/>
    <x v="2"/>
    <s v="0,5"/>
    <m/>
    <n v="5"/>
    <s v="0,019"/>
    <n v="14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x v="1"/>
    <x v="1"/>
    <x v="1"/>
    <x v="1"/>
    <x v="3"/>
    <s v="CARDBOARD"/>
    <s v="BOX  10KG"/>
    <n v="0"/>
    <m/>
    <x v="2"/>
    <s v="0,5"/>
    <m/>
    <n v="4"/>
    <s v="0,015"/>
    <n v="16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x v="1"/>
    <x v="1"/>
    <x v="1"/>
    <x v="1"/>
    <x v="2"/>
    <s v="CARDBOARD"/>
    <s v="BOX  10KG"/>
    <n v="0"/>
    <m/>
    <x v="2"/>
    <s v="0,5"/>
    <m/>
    <n v="9"/>
    <s v="0,034"/>
    <n v="18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x v="1"/>
    <x v="1"/>
    <x v="1"/>
    <x v="1"/>
    <x v="4"/>
    <s v="CARDBOARD"/>
    <s v="BOX  10KG"/>
    <n v="0"/>
    <m/>
    <x v="2"/>
    <s v="0,5"/>
    <m/>
    <n v="5"/>
    <s v="0,019"/>
    <n v="14"/>
    <d v="2024-05-27T00:00:00"/>
    <d v="2024-05-27T00:00:00"/>
    <d v="2024-05-31T00:00:00"/>
    <s v="AGUALIMA"/>
    <s v="AGUALIMA"/>
    <n v="4050373382087"/>
    <n v="148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x v="1"/>
    <x v="1"/>
    <x v="1"/>
    <x v="1"/>
    <x v="3"/>
    <s v="CARDBOARD"/>
    <s v="BOX  10KG"/>
    <n v="0"/>
    <m/>
    <x v="2"/>
    <s v="0,5"/>
    <m/>
    <n v="14"/>
    <s v="0,053"/>
    <n v="16"/>
    <d v="2024-05-27T00:00:00"/>
    <d v="2024-05-27T00:00:00"/>
    <d v="2024-05-31T00:00:00"/>
    <s v="AGUALIMA"/>
    <s v="AGUALIMA"/>
    <n v="4050373382087"/>
    <n v="148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x v="1"/>
    <x v="1"/>
    <x v="1"/>
    <x v="1"/>
    <x v="2"/>
    <s v="CARDBOARD"/>
    <s v="BOX  10KG"/>
    <n v="0"/>
    <m/>
    <x v="2"/>
    <s v="0,5"/>
    <m/>
    <n v="30"/>
    <s v="0,114"/>
    <n v="18"/>
    <d v="2024-05-27T00:00:00"/>
    <d v="2024-05-27T00:00:00"/>
    <d v="2024-05-31T00:00:00"/>
    <s v="AGUALIMA"/>
    <s v="AGUALIMA"/>
    <n v="4050373382087"/>
    <n v="148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x v="1"/>
    <x v="1"/>
    <x v="1"/>
    <x v="1"/>
    <x v="5"/>
    <s v="CARDBOARD"/>
    <s v="BOX  10KG"/>
    <n v="0"/>
    <m/>
    <x v="2"/>
    <s v="0,5"/>
    <m/>
    <n v="6"/>
    <s v="0,023"/>
    <n v="12"/>
    <d v="2024-05-28T00:00:00"/>
    <d v="2024-05-28T00:00:00"/>
    <d v="2024-05-31T00:00:00"/>
    <s v="AGUALIMA"/>
    <s v="AGUALIMA"/>
    <n v="4050373382087"/>
    <n v="149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x v="1"/>
    <x v="1"/>
    <x v="1"/>
    <x v="1"/>
    <x v="4"/>
    <s v="CARDBOARD"/>
    <s v="BOX  10KG"/>
    <n v="0"/>
    <m/>
    <x v="2"/>
    <s v="0,5"/>
    <m/>
    <n v="4"/>
    <s v="0,015"/>
    <n v="14"/>
    <d v="2024-05-28T00:00:00"/>
    <d v="2024-05-28T00:00:00"/>
    <d v="2024-05-31T00:00:00"/>
    <s v="AGUALIMA"/>
    <s v="AGUALIMA"/>
    <n v="4050373382087"/>
    <n v="149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x v="1"/>
    <x v="1"/>
    <x v="1"/>
    <x v="1"/>
    <x v="3"/>
    <s v="CARDBOARD"/>
    <s v="BOX  10KG"/>
    <n v="0"/>
    <m/>
    <x v="2"/>
    <s v="0,5"/>
    <m/>
    <n v="20"/>
    <s v="0,076"/>
    <n v="16"/>
    <d v="2024-05-28T00:00:00"/>
    <d v="2024-05-28T00:00:00"/>
    <d v="2024-05-31T00:00:00"/>
    <s v="AGUALIMA"/>
    <s v="AGUALIMA"/>
    <n v="4050373382087"/>
    <n v="149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x v="1"/>
    <x v="1"/>
    <x v="1"/>
    <x v="1"/>
    <x v="2"/>
    <s v="CARDBOARD"/>
    <s v="BOX  10KG"/>
    <n v="0"/>
    <m/>
    <x v="2"/>
    <s v="0,5"/>
    <m/>
    <n v="55"/>
    <s v="0,208"/>
    <n v="18"/>
    <d v="2024-05-28T00:00:00"/>
    <d v="2024-05-28T00:00:00"/>
    <d v="2024-05-31T00:00:00"/>
    <s v="AGUALIMA"/>
    <s v="AGUALIMA"/>
    <n v="4050373382087"/>
    <n v="149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3"/>
    <x v="1"/>
    <x v="1"/>
    <x v="1"/>
    <x v="1"/>
    <x v="6"/>
    <s v="CARDBOARD"/>
    <s v="BOX  10KG"/>
    <n v="0"/>
    <m/>
    <x v="2"/>
    <s v="0,5"/>
    <m/>
    <n v="75"/>
    <s v="0,300"/>
    <n v="22"/>
    <d v="2024-05-23T00:00:00"/>
    <d v="2024-05-23T00:00:00"/>
    <d v="2024-05-31T00:00:00"/>
    <s v="AGUALIMA"/>
    <s v="AGUALIMA"/>
    <n v="4050373382087"/>
    <n v="144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3"/>
    <x v="1"/>
    <x v="1"/>
    <x v="1"/>
    <x v="1"/>
    <x v="6"/>
    <s v="CARDBOARD"/>
    <s v="BOX  10KG"/>
    <n v="0"/>
    <m/>
    <x v="2"/>
    <s v="0,5"/>
    <m/>
    <n v="136"/>
    <s v="0,544"/>
    <n v="22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3"/>
    <x v="1"/>
    <x v="1"/>
    <x v="1"/>
    <x v="1"/>
    <x v="6"/>
    <s v="CARDBOARD"/>
    <s v="BOX  10KG"/>
    <n v="0"/>
    <m/>
    <x v="2"/>
    <s v="0,5"/>
    <m/>
    <n v="39"/>
    <s v="0,156"/>
    <n v="22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4"/>
    <x v="1"/>
    <x v="1"/>
    <x v="1"/>
    <x v="1"/>
    <x v="7"/>
    <s v="CARDBOARD"/>
    <s v="BOX  10KG"/>
    <n v="0"/>
    <m/>
    <x v="2"/>
    <s v="0,5"/>
    <m/>
    <n v="74"/>
    <s v="0,296"/>
    <n v="24"/>
    <d v="2024-05-23T00:00:00"/>
    <d v="2024-05-23T00:00:00"/>
    <d v="2024-05-31T00:00:00"/>
    <s v="AGUALIMA"/>
    <s v="AGUALIMA"/>
    <n v="4050373382087"/>
    <n v="144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4"/>
    <x v="1"/>
    <x v="1"/>
    <x v="1"/>
    <x v="1"/>
    <x v="7"/>
    <s v="CARDBOARD"/>
    <s v="BOX  10KG"/>
    <n v="0"/>
    <m/>
    <x v="2"/>
    <s v="0,5"/>
    <m/>
    <n v="176"/>
    <s v="0,704"/>
    <n v="24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5"/>
    <x v="1"/>
    <x v="1"/>
    <x v="1"/>
    <x v="1"/>
    <x v="1"/>
    <s v="CARDBOARD"/>
    <s v="BOX  10KG"/>
    <n v="0"/>
    <m/>
    <x v="1"/>
    <s v="0,5"/>
    <m/>
    <n v="12"/>
    <s v="0,100"/>
    <n v="32"/>
    <d v="2024-05-23T00:00:00"/>
    <d v="2024-05-23T00:00:00"/>
    <d v="2024-05-31T00:00:00"/>
    <s v="AGUALIMA"/>
    <s v="AGUALIMA"/>
    <n v="4050373382087"/>
    <n v="144"/>
    <m/>
    <n v="7357829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5"/>
    <x v="1"/>
    <x v="1"/>
    <x v="1"/>
    <x v="1"/>
    <x v="1"/>
    <s v="CARDBOARD"/>
    <s v="BOX  10KG"/>
    <n v="0"/>
    <m/>
    <x v="1"/>
    <s v="0,5"/>
    <m/>
    <n v="89"/>
    <s v="0,742"/>
    <n v="32"/>
    <d v="2024-05-24T00:00:00"/>
    <d v="2024-05-24T00:00:00"/>
    <d v="2024-05-31T00:00:00"/>
    <s v="AGUALIMA"/>
    <s v="AGUALIMA"/>
    <n v="4050373382087"/>
    <n v="145"/>
    <m/>
    <n v="7357829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5"/>
    <x v="1"/>
    <x v="1"/>
    <x v="1"/>
    <x v="1"/>
    <x v="1"/>
    <s v="CARDBOARD"/>
    <s v="BOX  10KG"/>
    <n v="0"/>
    <m/>
    <x v="1"/>
    <s v="0,5"/>
    <m/>
    <n v="19"/>
    <s v="0,158"/>
    <n v="32"/>
    <d v="2024-05-25T00:00:00"/>
    <d v="2024-05-25T00:00:00"/>
    <d v="2024-05-31T00:00:00"/>
    <s v="AGUALIMA"/>
    <s v="AGUALIMA"/>
    <n v="4050373382087"/>
    <n v="147"/>
    <m/>
    <n v="7357829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6"/>
    <x v="1"/>
    <x v="1"/>
    <x v="1"/>
    <x v="1"/>
    <x v="7"/>
    <s v="CARDBOARD"/>
    <s v="BOX  10KG"/>
    <n v="0"/>
    <m/>
    <x v="2"/>
    <s v="0,5"/>
    <m/>
    <n v="41"/>
    <s v="0,164"/>
    <n v="24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6"/>
    <x v="1"/>
    <x v="1"/>
    <x v="1"/>
    <x v="1"/>
    <x v="7"/>
    <s v="CARDBOARD"/>
    <s v="BOX  10KG"/>
    <n v="0"/>
    <m/>
    <x v="2"/>
    <s v="0,5"/>
    <m/>
    <n v="209"/>
    <s v="0,836"/>
    <n v="24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7"/>
    <x v="1"/>
    <x v="1"/>
    <x v="1"/>
    <x v="1"/>
    <x v="8"/>
    <s v="CARDBOARD"/>
    <s v="BOX  10KG"/>
    <n v="0"/>
    <m/>
    <x v="1"/>
    <s v="0,5"/>
    <m/>
    <n v="15"/>
    <s v="0,125"/>
    <n v="26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7"/>
    <x v="1"/>
    <x v="1"/>
    <x v="1"/>
    <x v="1"/>
    <x v="9"/>
    <s v="CARDBOARD"/>
    <s v="BOX  10KG"/>
    <n v="0"/>
    <m/>
    <x v="1"/>
    <s v="0,5"/>
    <m/>
    <n v="79"/>
    <s v="0,658"/>
    <n v="30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7"/>
    <x v="1"/>
    <x v="1"/>
    <x v="1"/>
    <x v="1"/>
    <x v="9"/>
    <s v="CARDBOARD"/>
    <s v="BOX  10KG"/>
    <n v="0"/>
    <m/>
    <x v="1"/>
    <s v="0,5"/>
    <m/>
    <n v="26"/>
    <s v="0,217"/>
    <n v="30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8"/>
    <x v="1"/>
    <x v="1"/>
    <x v="1"/>
    <x v="1"/>
    <x v="10"/>
    <s v="CARDBOARD"/>
    <s v="BOX  10KG"/>
    <n v="0"/>
    <m/>
    <x v="1"/>
    <s v="0,5"/>
    <m/>
    <n v="67"/>
    <s v="0,558"/>
    <n v="28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8"/>
    <x v="1"/>
    <x v="1"/>
    <x v="1"/>
    <x v="1"/>
    <x v="1"/>
    <s v="CARDBOARD"/>
    <s v="BOX  10KG"/>
    <n v="0"/>
    <m/>
    <x v="1"/>
    <s v="0,5"/>
    <m/>
    <n v="53"/>
    <s v="0,442"/>
    <n v="32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9"/>
    <x v="1"/>
    <x v="2"/>
    <x v="1"/>
    <x v="1"/>
    <x v="7"/>
    <s v="CARDBOARD"/>
    <s v="BOX  10KG"/>
    <n v="0"/>
    <m/>
    <x v="2"/>
    <s v="0,5"/>
    <m/>
    <n v="250"/>
    <n v="1"/>
    <n v="24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0"/>
    <x v="1"/>
    <x v="2"/>
    <x v="1"/>
    <x v="1"/>
    <x v="10"/>
    <s v="CARDBOARD"/>
    <s v="BOX  10KG"/>
    <n v="0"/>
    <m/>
    <x v="2"/>
    <s v="0,5"/>
    <m/>
    <n v="120"/>
    <n v="1"/>
    <n v="28"/>
    <d v="2024-05-25T00:00:00"/>
    <d v="2024-05-25T00:00:00"/>
    <d v="2024-05-31T00:00:00"/>
    <s v="AGUALIMA"/>
    <s v="AGUALIMA"/>
    <n v="4050373382087"/>
    <n v="147"/>
    <m/>
    <n v="7357835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1"/>
    <x v="1"/>
    <x v="2"/>
    <x v="1"/>
    <x v="1"/>
    <x v="6"/>
    <s v="CARDBOARD"/>
    <s v="BOX  10KG"/>
    <n v="0"/>
    <m/>
    <x v="2"/>
    <s v="0,5"/>
    <m/>
    <n v="250"/>
    <n v="1"/>
    <n v="22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2"/>
    <x v="1"/>
    <x v="2"/>
    <x v="1"/>
    <x v="1"/>
    <x v="6"/>
    <s v="CARDBOARD"/>
    <s v="BOX  10KG"/>
    <n v="0"/>
    <m/>
    <x v="2"/>
    <s v="0,5"/>
    <m/>
    <n v="250"/>
    <n v="1"/>
    <n v="22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3"/>
    <x v="1"/>
    <x v="2"/>
    <x v="1"/>
    <x v="1"/>
    <x v="2"/>
    <s v="CARDBOARD"/>
    <s v="BOX  10KG"/>
    <n v="0"/>
    <m/>
    <x v="2"/>
    <s v="0,5"/>
    <m/>
    <n v="229"/>
    <s v="0,867"/>
    <n v="18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3"/>
    <x v="1"/>
    <x v="2"/>
    <x v="1"/>
    <x v="1"/>
    <x v="2"/>
    <s v="CARDBOARD"/>
    <s v="BOX  10KG"/>
    <n v="0"/>
    <m/>
    <x v="2"/>
    <s v="0,5"/>
    <m/>
    <n v="35"/>
    <s v="0,133"/>
    <n v="18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4"/>
    <x v="1"/>
    <x v="2"/>
    <x v="1"/>
    <x v="1"/>
    <x v="11"/>
    <s v="CARDBOARD"/>
    <s v="BOX  10KG"/>
    <n v="0"/>
    <m/>
    <x v="2"/>
    <s v="0,5"/>
    <m/>
    <n v="120"/>
    <s v="0,480"/>
    <n v="20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4"/>
    <x v="1"/>
    <x v="2"/>
    <x v="1"/>
    <x v="1"/>
    <x v="11"/>
    <s v="CARDBOARD"/>
    <s v="BOX  10KG"/>
    <n v="0"/>
    <m/>
    <x v="2"/>
    <s v="0,5"/>
    <m/>
    <n v="130"/>
    <s v="0,520"/>
    <n v="20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5"/>
    <x v="1"/>
    <x v="2"/>
    <x v="1"/>
    <x v="1"/>
    <x v="6"/>
    <s v="CARDBOARD"/>
    <s v="BOX  10KG"/>
    <n v="0"/>
    <m/>
    <x v="2"/>
    <s v="0,5"/>
    <m/>
    <n v="222"/>
    <s v="0,888"/>
    <n v="22"/>
    <d v="2024-05-24T00:00:00"/>
    <d v="2024-05-24T00:00:00"/>
    <d v="2024-05-31T00:00:00"/>
    <s v="AGUALIMA"/>
    <s v="AGUALIMA"/>
    <n v="4050373382087"/>
    <n v="145"/>
    <m/>
    <s v="VC5H700C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5"/>
    <x v="1"/>
    <x v="2"/>
    <x v="1"/>
    <x v="1"/>
    <x v="6"/>
    <s v="CARDBOARD"/>
    <s v="BOX  10KG"/>
    <n v="0"/>
    <m/>
    <x v="2"/>
    <s v="0,5"/>
    <m/>
    <n v="28"/>
    <s v="0,112"/>
    <n v="22"/>
    <d v="2024-05-25T00:00:00"/>
    <d v="2024-05-25T00:00:00"/>
    <d v="2024-05-31T00:00:00"/>
    <s v="AGUALIMA"/>
    <s v="AGUALIMA"/>
    <n v="4050373382087"/>
    <n v="147"/>
    <m/>
    <s v="VC5H700C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6"/>
    <x v="1"/>
    <x v="2"/>
    <x v="1"/>
    <x v="1"/>
    <x v="7"/>
    <s v="CARDBOARD"/>
    <s v="BOX  10KG"/>
    <n v="0"/>
    <m/>
    <x v="2"/>
    <s v="0,5"/>
    <m/>
    <n v="109"/>
    <s v="0,436"/>
    <n v="24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6"/>
    <x v="1"/>
    <x v="2"/>
    <x v="1"/>
    <x v="1"/>
    <x v="7"/>
    <s v="CARDBOARD"/>
    <s v="BOX  10KG"/>
    <n v="0"/>
    <m/>
    <x v="2"/>
    <s v="0,5"/>
    <m/>
    <n v="141"/>
    <s v="0,564"/>
    <n v="24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7"/>
    <x v="1"/>
    <x v="2"/>
    <x v="1"/>
    <x v="1"/>
    <x v="8"/>
    <s v="CARDBOARD"/>
    <s v="BOX  10KG"/>
    <n v="0"/>
    <m/>
    <x v="1"/>
    <s v="0,5"/>
    <m/>
    <n v="24"/>
    <s v="0,200"/>
    <n v="26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7"/>
    <x v="1"/>
    <x v="2"/>
    <x v="1"/>
    <x v="1"/>
    <x v="9"/>
    <s v="CARDBOARD"/>
    <s v="BOX  10KG"/>
    <n v="0"/>
    <m/>
    <x v="1"/>
    <s v="0,5"/>
    <m/>
    <n v="96"/>
    <s v="0,800"/>
    <n v="30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8"/>
    <x v="1"/>
    <x v="2"/>
    <x v="1"/>
    <x v="1"/>
    <x v="10"/>
    <s v="CARDBOARD"/>
    <s v="BOX  10KG"/>
    <n v="0"/>
    <m/>
    <x v="1"/>
    <s v="0,5"/>
    <m/>
    <n v="89"/>
    <s v="0,742"/>
    <n v="28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9"/>
    <x v="1"/>
    <x v="2"/>
    <x v="1"/>
    <x v="1"/>
    <x v="10"/>
    <s v="CARDBOARD"/>
    <s v="BOX  10KG"/>
    <n v="0"/>
    <m/>
    <x v="1"/>
    <s v="0,5"/>
    <m/>
    <n v="31"/>
    <s v="0,258"/>
    <n v="28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9"/>
    <x v="1"/>
    <x v="2"/>
    <x v="1"/>
    <x v="1"/>
    <x v="9"/>
    <s v="CARDBOARD"/>
    <s v="BOX  10KG"/>
    <n v="0"/>
    <m/>
    <x v="1"/>
    <s v="0,5"/>
    <m/>
    <n v="66"/>
    <s v="0,550"/>
    <n v="30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9"/>
    <x v="1"/>
    <x v="2"/>
    <x v="1"/>
    <x v="1"/>
    <x v="9"/>
    <s v="CARDBOARD"/>
    <s v="BOX  10KG"/>
    <n v="0"/>
    <m/>
    <x v="1"/>
    <s v="0,5"/>
    <m/>
    <n v="54"/>
    <s v="0,450"/>
    <n v="30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0"/>
    <x v="1"/>
    <x v="2"/>
    <x v="1"/>
    <x v="1"/>
    <x v="1"/>
    <s v="CARDBOARD"/>
    <s v="BOX  10KG"/>
    <n v="0"/>
    <m/>
    <x v="1"/>
    <s v="0,5"/>
    <m/>
    <n v="20"/>
    <s v="0,167"/>
    <n v="32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0"/>
    <x v="1"/>
    <x v="2"/>
    <x v="1"/>
    <x v="1"/>
    <x v="1"/>
    <s v="CARDBOARD"/>
    <s v="BOX  10KG"/>
    <n v="0"/>
    <m/>
    <x v="1"/>
    <s v="0,5"/>
    <m/>
    <n v="100"/>
    <s v="0,833"/>
    <n v="32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m/>
    <m/>
    <m/>
    <m/>
    <m/>
    <m/>
    <m/>
    <m/>
    <m/>
    <m/>
    <m/>
    <x v="0"/>
    <x v="0"/>
    <x v="0"/>
    <x v="0"/>
    <x v="0"/>
    <x v="0"/>
    <m/>
    <m/>
    <m/>
    <m/>
    <x v="0"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x v="0"/>
    <x v="0"/>
    <x v="0"/>
    <x v="0"/>
    <x v="0"/>
    <x v="0"/>
    <m/>
    <m/>
    <m/>
    <m/>
    <x v="0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47269-224D-444C-B877-6CCFC7CDEAF2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3:Q25" firstHeaderRow="1" firstDataRow="2" firstDataCol="5" rowPageCount="1" colPageCount="1"/>
  <pivotFields count="40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0"/>
      </items>
    </pivotField>
    <pivotField axis="axisPage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1"/>
        <item h="1" x="0"/>
      </items>
    </pivotField>
    <pivotField axis="axisCol" compact="0" outline="0" showAll="0" defaultSubtotal="0">
      <items count="12">
        <item x="5"/>
        <item x="4"/>
        <item x="3"/>
        <item x="2"/>
        <item x="11"/>
        <item x="6"/>
        <item x="7"/>
        <item x="8"/>
        <item x="10"/>
        <item x="9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2"/>
        <item x="1"/>
        <item x="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5">
    <field x="11"/>
    <field x="21"/>
    <field x="13"/>
    <field x="14"/>
    <field x="15"/>
  </rowFields>
  <rowItems count="21">
    <i>
      <x/>
      <x v="1"/>
      <x v="1"/>
      <x/>
      <x/>
    </i>
    <i>
      <x v="1"/>
      <x/>
      <x v="1"/>
      <x/>
      <x/>
    </i>
    <i>
      <x v="2"/>
      <x/>
      <x v="1"/>
      <x/>
      <x/>
    </i>
    <i>
      <x v="3"/>
      <x/>
      <x v="1"/>
      <x/>
      <x/>
    </i>
    <i>
      <x v="4"/>
      <x v="1"/>
      <x v="1"/>
      <x/>
      <x/>
    </i>
    <i>
      <x v="5"/>
      <x/>
      <x v="1"/>
      <x/>
      <x/>
    </i>
    <i>
      <x v="6"/>
      <x v="1"/>
      <x v="1"/>
      <x/>
      <x/>
    </i>
    <i>
      <x v="7"/>
      <x v="1"/>
      <x v="1"/>
      <x/>
      <x/>
    </i>
    <i>
      <x v="8"/>
      <x/>
      <x/>
      <x/>
      <x/>
    </i>
    <i>
      <x v="9"/>
      <x/>
      <x/>
      <x/>
      <x/>
    </i>
    <i>
      <x v="10"/>
      <x/>
      <x/>
      <x/>
      <x/>
    </i>
    <i>
      <x v="11"/>
      <x/>
      <x/>
      <x/>
      <x/>
    </i>
    <i>
      <x v="12"/>
      <x/>
      <x/>
      <x/>
      <x/>
    </i>
    <i>
      <x v="13"/>
      <x/>
      <x/>
      <x/>
      <x/>
    </i>
    <i>
      <x v="14"/>
      <x/>
      <x/>
      <x/>
      <x/>
    </i>
    <i>
      <x v="15"/>
      <x/>
      <x/>
      <x/>
      <x/>
    </i>
    <i>
      <x v="16"/>
      <x v="1"/>
      <x/>
      <x/>
      <x/>
    </i>
    <i>
      <x v="17"/>
      <x v="1"/>
      <x/>
      <x/>
      <x/>
    </i>
    <i>
      <x v="18"/>
      <x v="1"/>
      <x/>
      <x/>
      <x/>
    </i>
    <i>
      <x v="19"/>
      <x v="1"/>
      <x/>
      <x/>
      <x/>
    </i>
    <i t="grand">
      <x/>
    </i>
  </rowItems>
  <colFields count="1">
    <field x="1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2" hier="-1"/>
  </pageFields>
  <dataFields count="1">
    <dataField name="Somme de Quantity per grower" fld="24" baseField="0" baseItem="0"/>
  </dataFields>
  <formats count="1">
    <format dxfId="5">
      <pivotArea dataOnly="0" outline="0" fieldPosition="0">
        <references count="1">
          <reference field="2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F923B-7158-4012-9081-A16F425FB1C4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3:O25" firstHeaderRow="1" firstDataRow="2" firstDataCol="3"/>
  <pivotFields count="4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2">
        <item x="5"/>
        <item x="4"/>
        <item x="3"/>
        <item x="2"/>
        <item x="11"/>
        <item x="6"/>
        <item x="7"/>
        <item x="8"/>
        <item x="10"/>
        <item x="9"/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1"/>
    <field x="14"/>
    <field x="15"/>
  </rowFields>
  <rowItems count="21">
    <i>
      <x/>
      <x/>
      <x/>
    </i>
    <i>
      <x v="1"/>
      <x/>
      <x/>
    </i>
    <i>
      <x v="2"/>
      <x/>
      <x/>
    </i>
    <i>
      <x v="3"/>
      <x/>
      <x/>
    </i>
    <i>
      <x v="4"/>
      <x/>
      <x/>
    </i>
    <i>
      <x v="5"/>
      <x/>
      <x/>
    </i>
    <i>
      <x v="6"/>
      <x/>
      <x/>
    </i>
    <i>
      <x v="7"/>
      <x/>
      <x/>
    </i>
    <i>
      <x v="8"/>
      <x/>
      <x/>
    </i>
    <i>
      <x v="9"/>
      <x/>
      <x/>
    </i>
    <i>
      <x v="10"/>
      <x/>
      <x/>
    </i>
    <i>
      <x v="11"/>
      <x/>
      <x/>
    </i>
    <i>
      <x v="12"/>
      <x/>
      <x/>
    </i>
    <i>
      <x v="13"/>
      <x/>
      <x/>
    </i>
    <i>
      <x v="14"/>
      <x/>
      <x/>
    </i>
    <i>
      <x v="15"/>
      <x/>
      <x/>
    </i>
    <i>
      <x v="16"/>
      <x/>
      <x/>
    </i>
    <i>
      <x v="17"/>
      <x/>
      <x/>
    </i>
    <i>
      <x v="18"/>
      <x/>
      <x/>
    </i>
    <i>
      <x v="19"/>
      <x/>
      <x/>
    </i>
    <i t="grand">
      <x/>
    </i>
  </rowItems>
  <colFields count="1">
    <field x="1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omme de Quantity per grower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B0ADE-FD22-4D8F-A4F1-9EEA4C299493}" name="Tabla1" displayName="Tabla1" ref="A3:AN4" totalsRowShown="0">
  <autoFilter ref="A3:AN4" xr:uid="{951B0ADE-FD22-4D8F-A4F1-9EEA4C299493}"/>
  <sortState xmlns:xlrd2="http://schemas.microsoft.com/office/spreadsheetml/2017/richdata2" ref="A4:AN4">
    <sortCondition ref="Y3:Y4"/>
  </sortState>
  <tableColumns count="40">
    <tableColumn id="1" xr3:uid="{456A58E0-D003-4638-8104-41AECC88A0E8}" name="Exporter name"/>
    <tableColumn id="2" xr3:uid="{2431524F-B8C9-461B-96EA-ACB8537F0847}" name="Country of origin"/>
    <tableColumn id="3" xr3:uid="{FE72FBF5-4AEB-4086-AE5E-EB495D165396}" name="Shipping line"/>
    <tableColumn id="4" xr3:uid="{6DEBA063-2878-4031-A480-AD4F8EAAD187}" name="Vessel name"/>
    <tableColumn id="5" xr3:uid="{3E90A5EB-4CA0-447B-9CF1-0606AA200945}" name="Port of departure"/>
    <tableColumn id="6" xr3:uid="{8B82987A-9C37-4808-B387-F7B6496F9460}" name="Port of arrival"/>
    <tableColumn id="7" xr3:uid="{E43B253E-90DD-4BE0-90EA-DB3665E47251}" name="ETD (dd/mm/yyyy)" dataDxfId="4"/>
    <tableColumn id="8" xr3:uid="{61BCAF32-9467-46E4-8647-0420BF01A5F3}" name="ETA (dd/mm/yyyy)" dataDxfId="3"/>
    <tableColumn id="9" xr3:uid="{129C073B-2A88-4D38-A0E0-F339627C994D}" name="Forwarder at destination"/>
    <tableColumn id="10" xr3:uid="{54D7C531-3E3A-4607-A2C3-FF95BA4D3F1C}" name="Exporter ref"/>
    <tableColumn id="11" xr3:uid="{1F8C998A-AE18-4C50-B538-665E9C5EE719}" name="Product"/>
    <tableColumn id="12" xr3:uid="{FA83CE90-531A-4F68-A267-6B20C1C51E25}" name="Pallet n°"/>
    <tableColumn id="13" xr3:uid="{B555C5CD-6D0D-4581-9D50-CDE0EE147885}" name="Container n° (ABCD1234567)"/>
    <tableColumn id="14" xr3:uid="{6C1207C6-5E45-443A-8566-E1C84A5A9C5F}" name="Cat"/>
    <tableColumn id="15" xr3:uid="{D70F2319-A657-4B6B-A78A-1EAF77ECC159}" name="Brand"/>
    <tableColumn id="16" xr3:uid="{324E25E6-CFBB-4E0B-BE94-EDAB4E5FB1DF}" name="Variety"/>
    <tableColumn id="17" xr3:uid="{CAE8D9CC-3014-4B54-82C8-854FE798F5BA}" name="Size"/>
    <tableColumn id="18" xr3:uid="{DD665D4A-1EBE-400D-873E-BE160F9DE8B9}" name="Packaging type"/>
    <tableColumn id="19" xr3:uid="{59633353-4F4E-41EB-91B4-9A7DCA859879}" name="Packaging"/>
    <tableColumn id="20" xr3:uid="{D0145159-602C-401A-A42C-EB9898FA75E2}" name="Net weight per pallet (kg)"/>
    <tableColumn id="21" xr3:uid="{E92FB934-59BF-412D-8A3D-E75E78A9E38B}" name="Gross weight per pallet (kg)"/>
    <tableColumn id="22" xr3:uid="{0258EF16-B588-4BFE-B4AB-540DD3CF9B33}" name="Net weight per box (kg)"/>
    <tableColumn id="23" xr3:uid="{3CFC6EF4-1719-4CE4-8AB8-B80FEAA1F311}" name="Box tare (kg)"/>
    <tableColumn id="24" xr3:uid="{43A53049-36B1-42A0-A658-FAD55D36E3F6}" name="Cartons per pallet"/>
    <tableColumn id="25" xr3:uid="{F8E59300-60B2-45A1-B52B-AC5E445D000C}" name="Quantity per grower"/>
    <tableColumn id="26" xr3:uid="{CBF10DC6-AFFE-4810-A7C2-81EBF8B8F87B}" name="Nb of pallets"/>
    <tableColumn id="27" xr3:uid="{BF2FEBAF-B977-46F6-BCB9-6123951B9A46}" name="Nb of fruits per box"/>
    <tableColumn id="28" xr3:uid="{1723A644-90F3-48D8-AA77-633AD5FE208A}" name="Harvest date _x000a_ (dd/mm/yyyy)" dataDxfId="2"/>
    <tableColumn id="29" xr3:uid="{C5D3AD7F-24EF-494F-8F8D-A4161B25C190}" name="Packaging date (dd/mm/yyyy)" dataDxfId="1"/>
    <tableColumn id="30" xr3:uid="{7429E610-2672-4366-8B8E-690A37F5EFF7}" name="Packing house departure (dd/mm/yyyy)" dataDxfId="0"/>
    <tableColumn id="31" xr3:uid="{27127CD5-44DC-4749-A716-F7CB2ECC6E2E}" name="Packing house / Producer"/>
    <tableColumn id="32" xr3:uid="{160F5AC8-B470-4215-B3FA-AF758B3C4856}" name="Producer name"/>
    <tableColumn id="33" xr3:uid="{E58BB177-704F-4ACB-A8D2-745A8801357A}" name="GGN_x000a_(=GlobalGAP n°)"/>
    <tableColumn id="34" xr3:uid="{7023F917-0A47-4B3F-9910-A4CF37D1F157}" name="Field "/>
    <tableColumn id="35" xr3:uid="{EC6199C4-3F01-44BA-9431-A89931B5B1C6}" name="SSCC"/>
    <tableColumn id="36" xr3:uid="{CA5DF0EC-9FDD-4A98-BB33-BA7C82ECE736}" name="Temperature recorder n°"/>
    <tableColumn id="37" xr3:uid="{CA0D62E0-B7F7-4A47-A9F5-3494CF820A34}" name="Cod. Tracabilidad"/>
    <tableColumn id="38" xr3:uid="{E0B20471-6860-4C9B-BECC-7D94045C33B1}" name="Certifications"/>
    <tableColumn id="39" xr3:uid="{D26481F7-F195-45A9-BC5E-C49C728BFD3C}" name="COC n°"/>
    <tableColumn id="40" xr3:uid="{6A8A9FCC-7E16-40F2-9049-22E710E2732A}" name="Global G.A.P. certified 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9"/>
  <sheetViews>
    <sheetView tabSelected="1" zoomScaleNormal="100" workbookViewId="0">
      <pane ySplit="1" topLeftCell="A26" activePane="bottomLeft" state="frozen"/>
      <selection activeCell="J1" sqref="J1"/>
      <selection pane="bottomLeft" activeCell="D50" sqref="D50"/>
    </sheetView>
  </sheetViews>
  <sheetFormatPr baseColWidth="10" defaultColWidth="11" defaultRowHeight="15"/>
  <cols>
    <col min="1" max="1" width="14" bestFit="1" customWidth="1"/>
    <col min="2" max="2" width="10.28515625" bestFit="1" customWidth="1"/>
    <col min="3" max="3" width="13.5703125" bestFit="1" customWidth="1"/>
    <col min="4" max="4" width="26.140625" customWidth="1"/>
    <col min="5" max="5" width="16.42578125" bestFit="1" customWidth="1"/>
    <col min="6" max="6" width="13" style="1" bestFit="1" customWidth="1"/>
    <col min="7" max="7" width="17.7109375" style="1" bestFit="1" customWidth="1"/>
    <col min="8" max="8" width="12.140625" style="1" bestFit="1" customWidth="1"/>
    <col min="9" max="9" width="23.140625" style="1" bestFit="1" customWidth="1"/>
    <col min="10" max="10" width="12.85546875" customWidth="1"/>
    <col min="11" max="11" width="10.5703125" customWidth="1"/>
    <col min="12" max="12" width="8.42578125" bestFit="1" customWidth="1"/>
    <col min="13" max="13" width="13.5703125" customWidth="1"/>
    <col min="14" max="14" width="6.140625" customWidth="1"/>
    <col min="15" max="15" width="11.42578125" customWidth="1"/>
    <col min="16" max="16" width="7.42578125" customWidth="1"/>
    <col min="17" max="17" width="12.28515625" customWidth="1"/>
    <col min="18" max="18" width="14.140625" customWidth="1"/>
    <col min="19" max="19" width="10" customWidth="1"/>
    <col min="20" max="20" width="10.85546875" customWidth="1"/>
    <col min="21" max="21" width="12.5703125" customWidth="1"/>
    <col min="22" max="22" width="11.5703125" customWidth="1"/>
    <col min="23" max="23" width="12.140625" customWidth="1"/>
    <col min="24" max="24" width="16.85546875" customWidth="1"/>
    <col min="25" max="25" width="12.28515625" customWidth="1"/>
    <col min="26" max="26" width="8" customWidth="1"/>
    <col min="27" max="27" width="18.28515625" customWidth="1"/>
    <col min="28" max="28" width="14.28515625" customWidth="1"/>
    <col min="29" max="29" width="10.7109375" customWidth="1"/>
    <col min="30" max="30" width="12.140625" style="1" customWidth="1"/>
    <col min="31" max="31" width="17.5703125" customWidth="1"/>
    <col min="32" max="32" width="14.42578125" customWidth="1"/>
    <col min="33" max="33" width="15.42578125" customWidth="1"/>
    <col min="34" max="34" width="10.5703125" customWidth="1"/>
    <col min="35" max="35" width="5.28515625" bestFit="1" customWidth="1"/>
    <col min="36" max="36" width="10.85546875" bestFit="1" customWidth="1"/>
    <col min="37" max="37" width="16.28515625" bestFit="1" customWidth="1"/>
    <col min="38" max="38" width="12.85546875" bestFit="1" customWidth="1"/>
    <col min="39" max="39" width="7" bestFit="1" customWidth="1"/>
    <col min="40" max="40" width="19.140625" bestFit="1" customWidth="1"/>
    <col min="257" max="257" width="12.85546875" customWidth="1"/>
    <col min="258" max="258" width="13.42578125" customWidth="1"/>
    <col min="259" max="259" width="28.28515625" customWidth="1"/>
    <col min="260" max="260" width="17.140625" customWidth="1"/>
    <col min="261" max="261" width="13.42578125" customWidth="1"/>
    <col min="262" max="262" width="30.140625" customWidth="1"/>
    <col min="263" max="263" width="12.42578125" customWidth="1"/>
    <col min="264" max="264" width="12" customWidth="1"/>
    <col min="265" max="265" width="40.5703125" customWidth="1"/>
    <col min="266" max="266" width="14" customWidth="1"/>
    <col min="274" max="274" width="26.140625" customWidth="1"/>
    <col min="275" max="275" width="14.140625" customWidth="1"/>
    <col min="277" max="277" width="20.85546875" customWidth="1"/>
    <col min="278" max="278" width="19.85546875" customWidth="1"/>
    <col min="279" max="279" width="18.5703125" customWidth="1"/>
    <col min="280" max="280" width="12.5703125" customWidth="1"/>
    <col min="282" max="282" width="18.5703125" customWidth="1"/>
    <col min="283" max="283" width="14.5703125" customWidth="1"/>
    <col min="285" max="285" width="12.42578125" customWidth="1"/>
    <col min="286" max="286" width="20.28515625" customWidth="1"/>
    <col min="287" max="287" width="16.140625" customWidth="1"/>
    <col min="288" max="288" width="15.7109375" customWidth="1"/>
    <col min="289" max="289" width="13.5703125" customWidth="1"/>
    <col min="290" max="290" width="19.85546875" customWidth="1"/>
    <col min="292" max="292" width="21.85546875" customWidth="1"/>
    <col min="293" max="293" width="26" customWidth="1"/>
    <col min="513" max="513" width="12.85546875" customWidth="1"/>
    <col min="514" max="514" width="13.42578125" customWidth="1"/>
    <col min="515" max="515" width="28.28515625" customWidth="1"/>
    <col min="516" max="516" width="17.140625" customWidth="1"/>
    <col min="517" max="517" width="13.42578125" customWidth="1"/>
    <col min="518" max="518" width="30.140625" customWidth="1"/>
    <col min="519" max="519" width="12.42578125" customWidth="1"/>
    <col min="520" max="520" width="12" customWidth="1"/>
    <col min="521" max="521" width="40.5703125" customWidth="1"/>
    <col min="522" max="522" width="14" customWidth="1"/>
    <col min="530" max="530" width="26.140625" customWidth="1"/>
    <col min="531" max="531" width="14.140625" customWidth="1"/>
    <col min="533" max="533" width="20.85546875" customWidth="1"/>
    <col min="534" max="534" width="19.85546875" customWidth="1"/>
    <col min="535" max="535" width="18.5703125" customWidth="1"/>
    <col min="536" max="536" width="12.5703125" customWidth="1"/>
    <col min="538" max="538" width="18.5703125" customWidth="1"/>
    <col min="539" max="539" width="14.5703125" customWidth="1"/>
    <col min="541" max="541" width="12.42578125" customWidth="1"/>
    <col min="542" max="542" width="20.28515625" customWidth="1"/>
    <col min="543" max="543" width="16.140625" customWidth="1"/>
    <col min="544" max="544" width="15.7109375" customWidth="1"/>
    <col min="545" max="545" width="13.5703125" customWidth="1"/>
    <col min="546" max="546" width="19.85546875" customWidth="1"/>
    <col min="548" max="548" width="21.85546875" customWidth="1"/>
    <col min="549" max="549" width="26" customWidth="1"/>
    <col min="769" max="769" width="12.85546875" customWidth="1"/>
    <col min="770" max="770" width="13.42578125" customWidth="1"/>
    <col min="771" max="771" width="28.28515625" customWidth="1"/>
    <col min="772" max="772" width="17.140625" customWidth="1"/>
    <col min="773" max="773" width="13.42578125" customWidth="1"/>
    <col min="774" max="774" width="30.140625" customWidth="1"/>
    <col min="775" max="775" width="12.42578125" customWidth="1"/>
    <col min="776" max="776" width="12" customWidth="1"/>
    <col min="777" max="777" width="40.5703125" customWidth="1"/>
    <col min="778" max="778" width="14" customWidth="1"/>
    <col min="786" max="786" width="26.140625" customWidth="1"/>
    <col min="787" max="787" width="14.140625" customWidth="1"/>
    <col min="789" max="789" width="20.85546875" customWidth="1"/>
    <col min="790" max="790" width="19.85546875" customWidth="1"/>
    <col min="791" max="791" width="18.5703125" customWidth="1"/>
    <col min="792" max="792" width="12.5703125" customWidth="1"/>
    <col min="794" max="794" width="18.5703125" customWidth="1"/>
    <col min="795" max="795" width="14.5703125" customWidth="1"/>
    <col min="797" max="797" width="12.42578125" customWidth="1"/>
    <col min="798" max="798" width="20.28515625" customWidth="1"/>
    <col min="799" max="799" width="16.140625" customWidth="1"/>
    <col min="800" max="800" width="15.7109375" customWidth="1"/>
    <col min="801" max="801" width="13.5703125" customWidth="1"/>
    <col min="802" max="802" width="19.85546875" customWidth="1"/>
    <col min="804" max="804" width="21.85546875" customWidth="1"/>
    <col min="805" max="805" width="26" customWidth="1"/>
    <col min="1025" max="1025" width="12.85546875" customWidth="1"/>
    <col min="1026" max="1026" width="13.42578125" customWidth="1"/>
    <col min="1027" max="1027" width="28.28515625" customWidth="1"/>
    <col min="1028" max="1028" width="17.140625" customWidth="1"/>
    <col min="1029" max="1029" width="13.42578125" customWidth="1"/>
    <col min="1030" max="1030" width="30.140625" customWidth="1"/>
    <col min="1031" max="1031" width="12.42578125" customWidth="1"/>
    <col min="1032" max="1032" width="12" customWidth="1"/>
    <col min="1033" max="1033" width="40.5703125" customWidth="1"/>
    <col min="1034" max="1034" width="14" customWidth="1"/>
    <col min="1042" max="1042" width="26.140625" customWidth="1"/>
    <col min="1043" max="1043" width="14.140625" customWidth="1"/>
    <col min="1045" max="1045" width="20.85546875" customWidth="1"/>
    <col min="1046" max="1046" width="19.85546875" customWidth="1"/>
    <col min="1047" max="1047" width="18.5703125" customWidth="1"/>
    <col min="1048" max="1048" width="12.5703125" customWidth="1"/>
    <col min="1050" max="1050" width="18.5703125" customWidth="1"/>
    <col min="1051" max="1051" width="14.5703125" customWidth="1"/>
    <col min="1053" max="1053" width="12.42578125" customWidth="1"/>
    <col min="1054" max="1054" width="20.28515625" customWidth="1"/>
    <col min="1055" max="1055" width="16.140625" customWidth="1"/>
    <col min="1056" max="1056" width="15.7109375" customWidth="1"/>
    <col min="1057" max="1057" width="13.5703125" customWidth="1"/>
    <col min="1058" max="1058" width="19.85546875" customWidth="1"/>
    <col min="1060" max="1060" width="21.85546875" customWidth="1"/>
    <col min="1061" max="1061" width="26" customWidth="1"/>
    <col min="1281" max="1281" width="12.85546875" customWidth="1"/>
    <col min="1282" max="1282" width="13.42578125" customWidth="1"/>
    <col min="1283" max="1283" width="28.28515625" customWidth="1"/>
    <col min="1284" max="1284" width="17.140625" customWidth="1"/>
    <col min="1285" max="1285" width="13.42578125" customWidth="1"/>
    <col min="1286" max="1286" width="30.140625" customWidth="1"/>
    <col min="1287" max="1287" width="12.42578125" customWidth="1"/>
    <col min="1288" max="1288" width="12" customWidth="1"/>
    <col min="1289" max="1289" width="40.5703125" customWidth="1"/>
    <col min="1290" max="1290" width="14" customWidth="1"/>
    <col min="1298" max="1298" width="26.140625" customWidth="1"/>
    <col min="1299" max="1299" width="14.140625" customWidth="1"/>
    <col min="1301" max="1301" width="20.85546875" customWidth="1"/>
    <col min="1302" max="1302" width="19.85546875" customWidth="1"/>
    <col min="1303" max="1303" width="18.5703125" customWidth="1"/>
    <col min="1304" max="1304" width="12.5703125" customWidth="1"/>
    <col min="1306" max="1306" width="18.5703125" customWidth="1"/>
    <col min="1307" max="1307" width="14.5703125" customWidth="1"/>
    <col min="1309" max="1309" width="12.42578125" customWidth="1"/>
    <col min="1310" max="1310" width="20.28515625" customWidth="1"/>
    <col min="1311" max="1311" width="16.140625" customWidth="1"/>
    <col min="1312" max="1312" width="15.7109375" customWidth="1"/>
    <col min="1313" max="1313" width="13.5703125" customWidth="1"/>
    <col min="1314" max="1314" width="19.85546875" customWidth="1"/>
    <col min="1316" max="1316" width="21.85546875" customWidth="1"/>
    <col min="1317" max="1317" width="26" customWidth="1"/>
    <col min="1537" max="1537" width="12.85546875" customWidth="1"/>
    <col min="1538" max="1538" width="13.42578125" customWidth="1"/>
    <col min="1539" max="1539" width="28.28515625" customWidth="1"/>
    <col min="1540" max="1540" width="17.140625" customWidth="1"/>
    <col min="1541" max="1541" width="13.42578125" customWidth="1"/>
    <col min="1542" max="1542" width="30.140625" customWidth="1"/>
    <col min="1543" max="1543" width="12.42578125" customWidth="1"/>
    <col min="1544" max="1544" width="12" customWidth="1"/>
    <col min="1545" max="1545" width="40.5703125" customWidth="1"/>
    <col min="1546" max="1546" width="14" customWidth="1"/>
    <col min="1554" max="1554" width="26.140625" customWidth="1"/>
    <col min="1555" max="1555" width="14.140625" customWidth="1"/>
    <col min="1557" max="1557" width="20.85546875" customWidth="1"/>
    <col min="1558" max="1558" width="19.85546875" customWidth="1"/>
    <col min="1559" max="1559" width="18.5703125" customWidth="1"/>
    <col min="1560" max="1560" width="12.5703125" customWidth="1"/>
    <col min="1562" max="1562" width="18.5703125" customWidth="1"/>
    <col min="1563" max="1563" width="14.5703125" customWidth="1"/>
    <col min="1565" max="1565" width="12.42578125" customWidth="1"/>
    <col min="1566" max="1566" width="20.28515625" customWidth="1"/>
    <col min="1567" max="1567" width="16.140625" customWidth="1"/>
    <col min="1568" max="1568" width="15.7109375" customWidth="1"/>
    <col min="1569" max="1569" width="13.5703125" customWidth="1"/>
    <col min="1570" max="1570" width="19.85546875" customWidth="1"/>
    <col min="1572" max="1572" width="21.85546875" customWidth="1"/>
    <col min="1573" max="1573" width="26" customWidth="1"/>
    <col min="1793" max="1793" width="12.85546875" customWidth="1"/>
    <col min="1794" max="1794" width="13.42578125" customWidth="1"/>
    <col min="1795" max="1795" width="28.28515625" customWidth="1"/>
    <col min="1796" max="1796" width="17.140625" customWidth="1"/>
    <col min="1797" max="1797" width="13.42578125" customWidth="1"/>
    <col min="1798" max="1798" width="30.140625" customWidth="1"/>
    <col min="1799" max="1799" width="12.42578125" customWidth="1"/>
    <col min="1800" max="1800" width="12" customWidth="1"/>
    <col min="1801" max="1801" width="40.5703125" customWidth="1"/>
    <col min="1802" max="1802" width="14" customWidth="1"/>
    <col min="1810" max="1810" width="26.140625" customWidth="1"/>
    <col min="1811" max="1811" width="14.140625" customWidth="1"/>
    <col min="1813" max="1813" width="20.85546875" customWidth="1"/>
    <col min="1814" max="1814" width="19.85546875" customWidth="1"/>
    <col min="1815" max="1815" width="18.5703125" customWidth="1"/>
    <col min="1816" max="1816" width="12.5703125" customWidth="1"/>
    <col min="1818" max="1818" width="18.5703125" customWidth="1"/>
    <col min="1819" max="1819" width="14.5703125" customWidth="1"/>
    <col min="1821" max="1821" width="12.42578125" customWidth="1"/>
    <col min="1822" max="1822" width="20.28515625" customWidth="1"/>
    <col min="1823" max="1823" width="16.140625" customWidth="1"/>
    <col min="1824" max="1824" width="15.7109375" customWidth="1"/>
    <col min="1825" max="1825" width="13.5703125" customWidth="1"/>
    <col min="1826" max="1826" width="19.85546875" customWidth="1"/>
    <col min="1828" max="1828" width="21.85546875" customWidth="1"/>
    <col min="1829" max="1829" width="26" customWidth="1"/>
    <col min="2049" max="2049" width="12.85546875" customWidth="1"/>
    <col min="2050" max="2050" width="13.42578125" customWidth="1"/>
    <col min="2051" max="2051" width="28.28515625" customWidth="1"/>
    <col min="2052" max="2052" width="17.140625" customWidth="1"/>
    <col min="2053" max="2053" width="13.42578125" customWidth="1"/>
    <col min="2054" max="2054" width="30.140625" customWidth="1"/>
    <col min="2055" max="2055" width="12.42578125" customWidth="1"/>
    <col min="2056" max="2056" width="12" customWidth="1"/>
    <col min="2057" max="2057" width="40.5703125" customWidth="1"/>
    <col min="2058" max="2058" width="14" customWidth="1"/>
    <col min="2066" max="2066" width="26.140625" customWidth="1"/>
    <col min="2067" max="2067" width="14.140625" customWidth="1"/>
    <col min="2069" max="2069" width="20.85546875" customWidth="1"/>
    <col min="2070" max="2070" width="19.85546875" customWidth="1"/>
    <col min="2071" max="2071" width="18.5703125" customWidth="1"/>
    <col min="2072" max="2072" width="12.5703125" customWidth="1"/>
    <col min="2074" max="2074" width="18.5703125" customWidth="1"/>
    <col min="2075" max="2075" width="14.5703125" customWidth="1"/>
    <col min="2077" max="2077" width="12.42578125" customWidth="1"/>
    <col min="2078" max="2078" width="20.28515625" customWidth="1"/>
    <col min="2079" max="2079" width="16.140625" customWidth="1"/>
    <col min="2080" max="2080" width="15.7109375" customWidth="1"/>
    <col min="2081" max="2081" width="13.5703125" customWidth="1"/>
    <col min="2082" max="2082" width="19.85546875" customWidth="1"/>
    <col min="2084" max="2084" width="21.85546875" customWidth="1"/>
    <col min="2085" max="2085" width="26" customWidth="1"/>
    <col min="2305" max="2305" width="12.85546875" customWidth="1"/>
    <col min="2306" max="2306" width="13.42578125" customWidth="1"/>
    <col min="2307" max="2307" width="28.28515625" customWidth="1"/>
    <col min="2308" max="2308" width="17.140625" customWidth="1"/>
    <col min="2309" max="2309" width="13.42578125" customWidth="1"/>
    <col min="2310" max="2310" width="30.140625" customWidth="1"/>
    <col min="2311" max="2311" width="12.42578125" customWidth="1"/>
    <col min="2312" max="2312" width="12" customWidth="1"/>
    <col min="2313" max="2313" width="40.5703125" customWidth="1"/>
    <col min="2314" max="2314" width="14" customWidth="1"/>
    <col min="2322" max="2322" width="26.140625" customWidth="1"/>
    <col min="2323" max="2323" width="14.140625" customWidth="1"/>
    <col min="2325" max="2325" width="20.85546875" customWidth="1"/>
    <col min="2326" max="2326" width="19.85546875" customWidth="1"/>
    <col min="2327" max="2327" width="18.5703125" customWidth="1"/>
    <col min="2328" max="2328" width="12.5703125" customWidth="1"/>
    <col min="2330" max="2330" width="18.5703125" customWidth="1"/>
    <col min="2331" max="2331" width="14.5703125" customWidth="1"/>
    <col min="2333" max="2333" width="12.42578125" customWidth="1"/>
    <col min="2334" max="2334" width="20.28515625" customWidth="1"/>
    <col min="2335" max="2335" width="16.140625" customWidth="1"/>
    <col min="2336" max="2336" width="15.7109375" customWidth="1"/>
    <col min="2337" max="2337" width="13.5703125" customWidth="1"/>
    <col min="2338" max="2338" width="19.85546875" customWidth="1"/>
    <col min="2340" max="2340" width="21.85546875" customWidth="1"/>
    <col min="2341" max="2341" width="26" customWidth="1"/>
    <col min="2561" max="2561" width="12.85546875" customWidth="1"/>
    <col min="2562" max="2562" width="13.42578125" customWidth="1"/>
    <col min="2563" max="2563" width="28.28515625" customWidth="1"/>
    <col min="2564" max="2564" width="17.140625" customWidth="1"/>
    <col min="2565" max="2565" width="13.42578125" customWidth="1"/>
    <col min="2566" max="2566" width="30.140625" customWidth="1"/>
    <col min="2567" max="2567" width="12.42578125" customWidth="1"/>
    <col min="2568" max="2568" width="12" customWidth="1"/>
    <col min="2569" max="2569" width="40.5703125" customWidth="1"/>
    <col min="2570" max="2570" width="14" customWidth="1"/>
    <col min="2578" max="2578" width="26.140625" customWidth="1"/>
    <col min="2579" max="2579" width="14.140625" customWidth="1"/>
    <col min="2581" max="2581" width="20.85546875" customWidth="1"/>
    <col min="2582" max="2582" width="19.85546875" customWidth="1"/>
    <col min="2583" max="2583" width="18.5703125" customWidth="1"/>
    <col min="2584" max="2584" width="12.5703125" customWidth="1"/>
    <col min="2586" max="2586" width="18.5703125" customWidth="1"/>
    <col min="2587" max="2587" width="14.5703125" customWidth="1"/>
    <col min="2589" max="2589" width="12.42578125" customWidth="1"/>
    <col min="2590" max="2590" width="20.28515625" customWidth="1"/>
    <col min="2591" max="2591" width="16.140625" customWidth="1"/>
    <col min="2592" max="2592" width="15.7109375" customWidth="1"/>
    <col min="2593" max="2593" width="13.5703125" customWidth="1"/>
    <col min="2594" max="2594" width="19.85546875" customWidth="1"/>
    <col min="2596" max="2596" width="21.85546875" customWidth="1"/>
    <col min="2597" max="2597" width="26" customWidth="1"/>
    <col min="2817" max="2817" width="12.85546875" customWidth="1"/>
    <col min="2818" max="2818" width="13.42578125" customWidth="1"/>
    <col min="2819" max="2819" width="28.28515625" customWidth="1"/>
    <col min="2820" max="2820" width="17.140625" customWidth="1"/>
    <col min="2821" max="2821" width="13.42578125" customWidth="1"/>
    <col min="2822" max="2822" width="30.140625" customWidth="1"/>
    <col min="2823" max="2823" width="12.42578125" customWidth="1"/>
    <col min="2824" max="2824" width="12" customWidth="1"/>
    <col min="2825" max="2825" width="40.5703125" customWidth="1"/>
    <col min="2826" max="2826" width="14" customWidth="1"/>
    <col min="2834" max="2834" width="26.140625" customWidth="1"/>
    <col min="2835" max="2835" width="14.140625" customWidth="1"/>
    <col min="2837" max="2837" width="20.85546875" customWidth="1"/>
    <col min="2838" max="2838" width="19.85546875" customWidth="1"/>
    <col min="2839" max="2839" width="18.5703125" customWidth="1"/>
    <col min="2840" max="2840" width="12.5703125" customWidth="1"/>
    <col min="2842" max="2842" width="18.5703125" customWidth="1"/>
    <col min="2843" max="2843" width="14.5703125" customWidth="1"/>
    <col min="2845" max="2845" width="12.42578125" customWidth="1"/>
    <col min="2846" max="2846" width="20.28515625" customWidth="1"/>
    <col min="2847" max="2847" width="16.140625" customWidth="1"/>
    <col min="2848" max="2848" width="15.7109375" customWidth="1"/>
    <col min="2849" max="2849" width="13.5703125" customWidth="1"/>
    <col min="2850" max="2850" width="19.85546875" customWidth="1"/>
    <col min="2852" max="2852" width="21.85546875" customWidth="1"/>
    <col min="2853" max="2853" width="26" customWidth="1"/>
    <col min="3073" max="3073" width="12.85546875" customWidth="1"/>
    <col min="3074" max="3074" width="13.42578125" customWidth="1"/>
    <col min="3075" max="3075" width="28.28515625" customWidth="1"/>
    <col min="3076" max="3076" width="17.140625" customWidth="1"/>
    <col min="3077" max="3077" width="13.42578125" customWidth="1"/>
    <col min="3078" max="3078" width="30.140625" customWidth="1"/>
    <col min="3079" max="3079" width="12.42578125" customWidth="1"/>
    <col min="3080" max="3080" width="12" customWidth="1"/>
    <col min="3081" max="3081" width="40.5703125" customWidth="1"/>
    <col min="3082" max="3082" width="14" customWidth="1"/>
    <col min="3090" max="3090" width="26.140625" customWidth="1"/>
    <col min="3091" max="3091" width="14.140625" customWidth="1"/>
    <col min="3093" max="3093" width="20.85546875" customWidth="1"/>
    <col min="3094" max="3094" width="19.85546875" customWidth="1"/>
    <col min="3095" max="3095" width="18.5703125" customWidth="1"/>
    <col min="3096" max="3096" width="12.5703125" customWidth="1"/>
    <col min="3098" max="3098" width="18.5703125" customWidth="1"/>
    <col min="3099" max="3099" width="14.5703125" customWidth="1"/>
    <col min="3101" max="3101" width="12.42578125" customWidth="1"/>
    <col min="3102" max="3102" width="20.28515625" customWidth="1"/>
    <col min="3103" max="3103" width="16.140625" customWidth="1"/>
    <col min="3104" max="3104" width="15.7109375" customWidth="1"/>
    <col min="3105" max="3105" width="13.5703125" customWidth="1"/>
    <col min="3106" max="3106" width="19.85546875" customWidth="1"/>
    <col min="3108" max="3108" width="21.85546875" customWidth="1"/>
    <col min="3109" max="3109" width="26" customWidth="1"/>
    <col min="3329" max="3329" width="12.85546875" customWidth="1"/>
    <col min="3330" max="3330" width="13.42578125" customWidth="1"/>
    <col min="3331" max="3331" width="28.28515625" customWidth="1"/>
    <col min="3332" max="3332" width="17.140625" customWidth="1"/>
    <col min="3333" max="3333" width="13.42578125" customWidth="1"/>
    <col min="3334" max="3334" width="30.140625" customWidth="1"/>
    <col min="3335" max="3335" width="12.42578125" customWidth="1"/>
    <col min="3336" max="3336" width="12" customWidth="1"/>
    <col min="3337" max="3337" width="40.5703125" customWidth="1"/>
    <col min="3338" max="3338" width="14" customWidth="1"/>
    <col min="3346" max="3346" width="26.140625" customWidth="1"/>
    <col min="3347" max="3347" width="14.140625" customWidth="1"/>
    <col min="3349" max="3349" width="20.85546875" customWidth="1"/>
    <col min="3350" max="3350" width="19.85546875" customWidth="1"/>
    <col min="3351" max="3351" width="18.5703125" customWidth="1"/>
    <col min="3352" max="3352" width="12.5703125" customWidth="1"/>
    <col min="3354" max="3354" width="18.5703125" customWidth="1"/>
    <col min="3355" max="3355" width="14.5703125" customWidth="1"/>
    <col min="3357" max="3357" width="12.42578125" customWidth="1"/>
    <col min="3358" max="3358" width="20.28515625" customWidth="1"/>
    <col min="3359" max="3359" width="16.140625" customWidth="1"/>
    <col min="3360" max="3360" width="15.7109375" customWidth="1"/>
    <col min="3361" max="3361" width="13.5703125" customWidth="1"/>
    <col min="3362" max="3362" width="19.85546875" customWidth="1"/>
    <col min="3364" max="3364" width="21.85546875" customWidth="1"/>
    <col min="3365" max="3365" width="26" customWidth="1"/>
    <col min="3585" max="3585" width="12.85546875" customWidth="1"/>
    <col min="3586" max="3586" width="13.42578125" customWidth="1"/>
    <col min="3587" max="3587" width="28.28515625" customWidth="1"/>
    <col min="3588" max="3588" width="17.140625" customWidth="1"/>
    <col min="3589" max="3589" width="13.42578125" customWidth="1"/>
    <col min="3590" max="3590" width="30.140625" customWidth="1"/>
    <col min="3591" max="3591" width="12.42578125" customWidth="1"/>
    <col min="3592" max="3592" width="12" customWidth="1"/>
    <col min="3593" max="3593" width="40.5703125" customWidth="1"/>
    <col min="3594" max="3594" width="14" customWidth="1"/>
    <col min="3602" max="3602" width="26.140625" customWidth="1"/>
    <col min="3603" max="3603" width="14.140625" customWidth="1"/>
    <col min="3605" max="3605" width="20.85546875" customWidth="1"/>
    <col min="3606" max="3606" width="19.85546875" customWidth="1"/>
    <col min="3607" max="3607" width="18.5703125" customWidth="1"/>
    <col min="3608" max="3608" width="12.5703125" customWidth="1"/>
    <col min="3610" max="3610" width="18.5703125" customWidth="1"/>
    <col min="3611" max="3611" width="14.5703125" customWidth="1"/>
    <col min="3613" max="3613" width="12.42578125" customWidth="1"/>
    <col min="3614" max="3614" width="20.28515625" customWidth="1"/>
    <col min="3615" max="3615" width="16.140625" customWidth="1"/>
    <col min="3616" max="3616" width="15.7109375" customWidth="1"/>
    <col min="3617" max="3617" width="13.5703125" customWidth="1"/>
    <col min="3618" max="3618" width="19.85546875" customWidth="1"/>
    <col min="3620" max="3620" width="21.85546875" customWidth="1"/>
    <col min="3621" max="3621" width="26" customWidth="1"/>
    <col min="3841" max="3841" width="12.85546875" customWidth="1"/>
    <col min="3842" max="3842" width="13.42578125" customWidth="1"/>
    <col min="3843" max="3843" width="28.28515625" customWidth="1"/>
    <col min="3844" max="3844" width="17.140625" customWidth="1"/>
    <col min="3845" max="3845" width="13.42578125" customWidth="1"/>
    <col min="3846" max="3846" width="30.140625" customWidth="1"/>
    <col min="3847" max="3847" width="12.42578125" customWidth="1"/>
    <col min="3848" max="3848" width="12" customWidth="1"/>
    <col min="3849" max="3849" width="40.5703125" customWidth="1"/>
    <col min="3850" max="3850" width="14" customWidth="1"/>
    <col min="3858" max="3858" width="26.140625" customWidth="1"/>
    <col min="3859" max="3859" width="14.140625" customWidth="1"/>
    <col min="3861" max="3861" width="20.85546875" customWidth="1"/>
    <col min="3862" max="3862" width="19.85546875" customWidth="1"/>
    <col min="3863" max="3863" width="18.5703125" customWidth="1"/>
    <col min="3864" max="3864" width="12.5703125" customWidth="1"/>
    <col min="3866" max="3866" width="18.5703125" customWidth="1"/>
    <col min="3867" max="3867" width="14.5703125" customWidth="1"/>
    <col min="3869" max="3869" width="12.42578125" customWidth="1"/>
    <col min="3870" max="3870" width="20.28515625" customWidth="1"/>
    <col min="3871" max="3871" width="16.140625" customWidth="1"/>
    <col min="3872" max="3872" width="15.7109375" customWidth="1"/>
    <col min="3873" max="3873" width="13.5703125" customWidth="1"/>
    <col min="3874" max="3874" width="19.85546875" customWidth="1"/>
    <col min="3876" max="3876" width="21.85546875" customWidth="1"/>
    <col min="3877" max="3877" width="26" customWidth="1"/>
    <col min="4097" max="4097" width="12.85546875" customWidth="1"/>
    <col min="4098" max="4098" width="13.42578125" customWidth="1"/>
    <col min="4099" max="4099" width="28.28515625" customWidth="1"/>
    <col min="4100" max="4100" width="17.140625" customWidth="1"/>
    <col min="4101" max="4101" width="13.42578125" customWidth="1"/>
    <col min="4102" max="4102" width="30.140625" customWidth="1"/>
    <col min="4103" max="4103" width="12.42578125" customWidth="1"/>
    <col min="4104" max="4104" width="12" customWidth="1"/>
    <col min="4105" max="4105" width="40.5703125" customWidth="1"/>
    <col min="4106" max="4106" width="14" customWidth="1"/>
    <col min="4114" max="4114" width="26.140625" customWidth="1"/>
    <col min="4115" max="4115" width="14.140625" customWidth="1"/>
    <col min="4117" max="4117" width="20.85546875" customWidth="1"/>
    <col min="4118" max="4118" width="19.85546875" customWidth="1"/>
    <col min="4119" max="4119" width="18.5703125" customWidth="1"/>
    <col min="4120" max="4120" width="12.5703125" customWidth="1"/>
    <col min="4122" max="4122" width="18.5703125" customWidth="1"/>
    <col min="4123" max="4123" width="14.5703125" customWidth="1"/>
    <col min="4125" max="4125" width="12.42578125" customWidth="1"/>
    <col min="4126" max="4126" width="20.28515625" customWidth="1"/>
    <col min="4127" max="4127" width="16.140625" customWidth="1"/>
    <col min="4128" max="4128" width="15.7109375" customWidth="1"/>
    <col min="4129" max="4129" width="13.5703125" customWidth="1"/>
    <col min="4130" max="4130" width="19.85546875" customWidth="1"/>
    <col min="4132" max="4132" width="21.85546875" customWidth="1"/>
    <col min="4133" max="4133" width="26" customWidth="1"/>
    <col min="4353" max="4353" width="12.85546875" customWidth="1"/>
    <col min="4354" max="4354" width="13.42578125" customWidth="1"/>
    <col min="4355" max="4355" width="28.28515625" customWidth="1"/>
    <col min="4356" max="4356" width="17.140625" customWidth="1"/>
    <col min="4357" max="4357" width="13.42578125" customWidth="1"/>
    <col min="4358" max="4358" width="30.140625" customWidth="1"/>
    <col min="4359" max="4359" width="12.42578125" customWidth="1"/>
    <col min="4360" max="4360" width="12" customWidth="1"/>
    <col min="4361" max="4361" width="40.5703125" customWidth="1"/>
    <col min="4362" max="4362" width="14" customWidth="1"/>
    <col min="4370" max="4370" width="26.140625" customWidth="1"/>
    <col min="4371" max="4371" width="14.140625" customWidth="1"/>
    <col min="4373" max="4373" width="20.85546875" customWidth="1"/>
    <col min="4374" max="4374" width="19.85546875" customWidth="1"/>
    <col min="4375" max="4375" width="18.5703125" customWidth="1"/>
    <col min="4376" max="4376" width="12.5703125" customWidth="1"/>
    <col min="4378" max="4378" width="18.5703125" customWidth="1"/>
    <col min="4379" max="4379" width="14.5703125" customWidth="1"/>
    <col min="4381" max="4381" width="12.42578125" customWidth="1"/>
    <col min="4382" max="4382" width="20.28515625" customWidth="1"/>
    <col min="4383" max="4383" width="16.140625" customWidth="1"/>
    <col min="4384" max="4384" width="15.7109375" customWidth="1"/>
    <col min="4385" max="4385" width="13.5703125" customWidth="1"/>
    <col min="4386" max="4386" width="19.85546875" customWidth="1"/>
    <col min="4388" max="4388" width="21.85546875" customWidth="1"/>
    <col min="4389" max="4389" width="26" customWidth="1"/>
    <col min="4609" max="4609" width="12.85546875" customWidth="1"/>
    <col min="4610" max="4610" width="13.42578125" customWidth="1"/>
    <col min="4611" max="4611" width="28.28515625" customWidth="1"/>
    <col min="4612" max="4612" width="17.140625" customWidth="1"/>
    <col min="4613" max="4613" width="13.42578125" customWidth="1"/>
    <col min="4614" max="4614" width="30.140625" customWidth="1"/>
    <col min="4615" max="4615" width="12.42578125" customWidth="1"/>
    <col min="4616" max="4616" width="12" customWidth="1"/>
    <col min="4617" max="4617" width="40.5703125" customWidth="1"/>
    <col min="4618" max="4618" width="14" customWidth="1"/>
    <col min="4626" max="4626" width="26.140625" customWidth="1"/>
    <col min="4627" max="4627" width="14.140625" customWidth="1"/>
    <col min="4629" max="4629" width="20.85546875" customWidth="1"/>
    <col min="4630" max="4630" width="19.85546875" customWidth="1"/>
    <col min="4631" max="4631" width="18.5703125" customWidth="1"/>
    <col min="4632" max="4632" width="12.5703125" customWidth="1"/>
    <col min="4634" max="4634" width="18.5703125" customWidth="1"/>
    <col min="4635" max="4635" width="14.5703125" customWidth="1"/>
    <col min="4637" max="4637" width="12.42578125" customWidth="1"/>
    <col min="4638" max="4638" width="20.28515625" customWidth="1"/>
    <col min="4639" max="4639" width="16.140625" customWidth="1"/>
    <col min="4640" max="4640" width="15.7109375" customWidth="1"/>
    <col min="4641" max="4641" width="13.5703125" customWidth="1"/>
    <col min="4642" max="4642" width="19.85546875" customWidth="1"/>
    <col min="4644" max="4644" width="21.85546875" customWidth="1"/>
    <col min="4645" max="4645" width="26" customWidth="1"/>
    <col min="4865" max="4865" width="12.85546875" customWidth="1"/>
    <col min="4866" max="4866" width="13.42578125" customWidth="1"/>
    <col min="4867" max="4867" width="28.28515625" customWidth="1"/>
    <col min="4868" max="4868" width="17.140625" customWidth="1"/>
    <col min="4869" max="4869" width="13.42578125" customWidth="1"/>
    <col min="4870" max="4870" width="30.140625" customWidth="1"/>
    <col min="4871" max="4871" width="12.42578125" customWidth="1"/>
    <col min="4872" max="4872" width="12" customWidth="1"/>
    <col min="4873" max="4873" width="40.5703125" customWidth="1"/>
    <col min="4874" max="4874" width="14" customWidth="1"/>
    <col min="4882" max="4882" width="26.140625" customWidth="1"/>
    <col min="4883" max="4883" width="14.140625" customWidth="1"/>
    <col min="4885" max="4885" width="20.85546875" customWidth="1"/>
    <col min="4886" max="4886" width="19.85546875" customWidth="1"/>
    <col min="4887" max="4887" width="18.5703125" customWidth="1"/>
    <col min="4888" max="4888" width="12.5703125" customWidth="1"/>
    <col min="4890" max="4890" width="18.5703125" customWidth="1"/>
    <col min="4891" max="4891" width="14.5703125" customWidth="1"/>
    <col min="4893" max="4893" width="12.42578125" customWidth="1"/>
    <col min="4894" max="4894" width="20.28515625" customWidth="1"/>
    <col min="4895" max="4895" width="16.140625" customWidth="1"/>
    <col min="4896" max="4896" width="15.7109375" customWidth="1"/>
    <col min="4897" max="4897" width="13.5703125" customWidth="1"/>
    <col min="4898" max="4898" width="19.85546875" customWidth="1"/>
    <col min="4900" max="4900" width="21.85546875" customWidth="1"/>
    <col min="4901" max="4901" width="26" customWidth="1"/>
    <col min="5121" max="5121" width="12.85546875" customWidth="1"/>
    <col min="5122" max="5122" width="13.42578125" customWidth="1"/>
    <col min="5123" max="5123" width="28.28515625" customWidth="1"/>
    <col min="5124" max="5124" width="17.140625" customWidth="1"/>
    <col min="5125" max="5125" width="13.42578125" customWidth="1"/>
    <col min="5126" max="5126" width="30.140625" customWidth="1"/>
    <col min="5127" max="5127" width="12.42578125" customWidth="1"/>
    <col min="5128" max="5128" width="12" customWidth="1"/>
    <col min="5129" max="5129" width="40.5703125" customWidth="1"/>
    <col min="5130" max="5130" width="14" customWidth="1"/>
    <col min="5138" max="5138" width="26.140625" customWidth="1"/>
    <col min="5139" max="5139" width="14.140625" customWidth="1"/>
    <col min="5141" max="5141" width="20.85546875" customWidth="1"/>
    <col min="5142" max="5142" width="19.85546875" customWidth="1"/>
    <col min="5143" max="5143" width="18.5703125" customWidth="1"/>
    <col min="5144" max="5144" width="12.5703125" customWidth="1"/>
    <col min="5146" max="5146" width="18.5703125" customWidth="1"/>
    <col min="5147" max="5147" width="14.5703125" customWidth="1"/>
    <col min="5149" max="5149" width="12.42578125" customWidth="1"/>
    <col min="5150" max="5150" width="20.28515625" customWidth="1"/>
    <col min="5151" max="5151" width="16.140625" customWidth="1"/>
    <col min="5152" max="5152" width="15.7109375" customWidth="1"/>
    <col min="5153" max="5153" width="13.5703125" customWidth="1"/>
    <col min="5154" max="5154" width="19.85546875" customWidth="1"/>
    <col min="5156" max="5156" width="21.85546875" customWidth="1"/>
    <col min="5157" max="5157" width="26" customWidth="1"/>
    <col min="5377" max="5377" width="12.85546875" customWidth="1"/>
    <col min="5378" max="5378" width="13.42578125" customWidth="1"/>
    <col min="5379" max="5379" width="28.28515625" customWidth="1"/>
    <col min="5380" max="5380" width="17.140625" customWidth="1"/>
    <col min="5381" max="5381" width="13.42578125" customWidth="1"/>
    <col min="5382" max="5382" width="30.140625" customWidth="1"/>
    <col min="5383" max="5383" width="12.42578125" customWidth="1"/>
    <col min="5384" max="5384" width="12" customWidth="1"/>
    <col min="5385" max="5385" width="40.5703125" customWidth="1"/>
    <col min="5386" max="5386" width="14" customWidth="1"/>
    <col min="5394" max="5394" width="26.140625" customWidth="1"/>
    <col min="5395" max="5395" width="14.140625" customWidth="1"/>
    <col min="5397" max="5397" width="20.85546875" customWidth="1"/>
    <col min="5398" max="5398" width="19.85546875" customWidth="1"/>
    <col min="5399" max="5399" width="18.5703125" customWidth="1"/>
    <col min="5400" max="5400" width="12.5703125" customWidth="1"/>
    <col min="5402" max="5402" width="18.5703125" customWidth="1"/>
    <col min="5403" max="5403" width="14.5703125" customWidth="1"/>
    <col min="5405" max="5405" width="12.42578125" customWidth="1"/>
    <col min="5406" max="5406" width="20.28515625" customWidth="1"/>
    <col min="5407" max="5407" width="16.140625" customWidth="1"/>
    <col min="5408" max="5408" width="15.7109375" customWidth="1"/>
    <col min="5409" max="5409" width="13.5703125" customWidth="1"/>
    <col min="5410" max="5410" width="19.85546875" customWidth="1"/>
    <col min="5412" max="5412" width="21.85546875" customWidth="1"/>
    <col min="5413" max="5413" width="26" customWidth="1"/>
    <col min="5633" max="5633" width="12.85546875" customWidth="1"/>
    <col min="5634" max="5634" width="13.42578125" customWidth="1"/>
    <col min="5635" max="5635" width="28.28515625" customWidth="1"/>
    <col min="5636" max="5636" width="17.140625" customWidth="1"/>
    <col min="5637" max="5637" width="13.42578125" customWidth="1"/>
    <col min="5638" max="5638" width="30.140625" customWidth="1"/>
    <col min="5639" max="5639" width="12.42578125" customWidth="1"/>
    <col min="5640" max="5640" width="12" customWidth="1"/>
    <col min="5641" max="5641" width="40.5703125" customWidth="1"/>
    <col min="5642" max="5642" width="14" customWidth="1"/>
    <col min="5650" max="5650" width="26.140625" customWidth="1"/>
    <col min="5651" max="5651" width="14.140625" customWidth="1"/>
    <col min="5653" max="5653" width="20.85546875" customWidth="1"/>
    <col min="5654" max="5654" width="19.85546875" customWidth="1"/>
    <col min="5655" max="5655" width="18.5703125" customWidth="1"/>
    <col min="5656" max="5656" width="12.5703125" customWidth="1"/>
    <col min="5658" max="5658" width="18.5703125" customWidth="1"/>
    <col min="5659" max="5659" width="14.5703125" customWidth="1"/>
    <col min="5661" max="5661" width="12.42578125" customWidth="1"/>
    <col min="5662" max="5662" width="20.28515625" customWidth="1"/>
    <col min="5663" max="5663" width="16.140625" customWidth="1"/>
    <col min="5664" max="5664" width="15.7109375" customWidth="1"/>
    <col min="5665" max="5665" width="13.5703125" customWidth="1"/>
    <col min="5666" max="5666" width="19.85546875" customWidth="1"/>
    <col min="5668" max="5668" width="21.85546875" customWidth="1"/>
    <col min="5669" max="5669" width="26" customWidth="1"/>
    <col min="5889" max="5889" width="12.85546875" customWidth="1"/>
    <col min="5890" max="5890" width="13.42578125" customWidth="1"/>
    <col min="5891" max="5891" width="28.28515625" customWidth="1"/>
    <col min="5892" max="5892" width="17.140625" customWidth="1"/>
    <col min="5893" max="5893" width="13.42578125" customWidth="1"/>
    <col min="5894" max="5894" width="30.140625" customWidth="1"/>
    <col min="5895" max="5895" width="12.42578125" customWidth="1"/>
    <col min="5896" max="5896" width="12" customWidth="1"/>
    <col min="5897" max="5897" width="40.5703125" customWidth="1"/>
    <col min="5898" max="5898" width="14" customWidth="1"/>
    <col min="5906" max="5906" width="26.140625" customWidth="1"/>
    <col min="5907" max="5907" width="14.140625" customWidth="1"/>
    <col min="5909" max="5909" width="20.85546875" customWidth="1"/>
    <col min="5910" max="5910" width="19.85546875" customWidth="1"/>
    <col min="5911" max="5911" width="18.5703125" customWidth="1"/>
    <col min="5912" max="5912" width="12.5703125" customWidth="1"/>
    <col min="5914" max="5914" width="18.5703125" customWidth="1"/>
    <col min="5915" max="5915" width="14.5703125" customWidth="1"/>
    <col min="5917" max="5917" width="12.42578125" customWidth="1"/>
    <col min="5918" max="5918" width="20.28515625" customWidth="1"/>
    <col min="5919" max="5919" width="16.140625" customWidth="1"/>
    <col min="5920" max="5920" width="15.7109375" customWidth="1"/>
    <col min="5921" max="5921" width="13.5703125" customWidth="1"/>
    <col min="5922" max="5922" width="19.85546875" customWidth="1"/>
    <col min="5924" max="5924" width="21.85546875" customWidth="1"/>
    <col min="5925" max="5925" width="26" customWidth="1"/>
    <col min="6145" max="6145" width="12.85546875" customWidth="1"/>
    <col min="6146" max="6146" width="13.42578125" customWidth="1"/>
    <col min="6147" max="6147" width="28.28515625" customWidth="1"/>
    <col min="6148" max="6148" width="17.140625" customWidth="1"/>
    <col min="6149" max="6149" width="13.42578125" customWidth="1"/>
    <col min="6150" max="6150" width="30.140625" customWidth="1"/>
    <col min="6151" max="6151" width="12.42578125" customWidth="1"/>
    <col min="6152" max="6152" width="12" customWidth="1"/>
    <col min="6153" max="6153" width="40.5703125" customWidth="1"/>
    <col min="6154" max="6154" width="14" customWidth="1"/>
    <col min="6162" max="6162" width="26.140625" customWidth="1"/>
    <col min="6163" max="6163" width="14.140625" customWidth="1"/>
    <col min="6165" max="6165" width="20.85546875" customWidth="1"/>
    <col min="6166" max="6166" width="19.85546875" customWidth="1"/>
    <col min="6167" max="6167" width="18.5703125" customWidth="1"/>
    <col min="6168" max="6168" width="12.5703125" customWidth="1"/>
    <col min="6170" max="6170" width="18.5703125" customWidth="1"/>
    <col min="6171" max="6171" width="14.5703125" customWidth="1"/>
    <col min="6173" max="6173" width="12.42578125" customWidth="1"/>
    <col min="6174" max="6174" width="20.28515625" customWidth="1"/>
    <col min="6175" max="6175" width="16.140625" customWidth="1"/>
    <col min="6176" max="6176" width="15.7109375" customWidth="1"/>
    <col min="6177" max="6177" width="13.5703125" customWidth="1"/>
    <col min="6178" max="6178" width="19.85546875" customWidth="1"/>
    <col min="6180" max="6180" width="21.85546875" customWidth="1"/>
    <col min="6181" max="6181" width="26" customWidth="1"/>
    <col min="6401" max="6401" width="12.85546875" customWidth="1"/>
    <col min="6402" max="6402" width="13.42578125" customWidth="1"/>
    <col min="6403" max="6403" width="28.28515625" customWidth="1"/>
    <col min="6404" max="6404" width="17.140625" customWidth="1"/>
    <col min="6405" max="6405" width="13.42578125" customWidth="1"/>
    <col min="6406" max="6406" width="30.140625" customWidth="1"/>
    <col min="6407" max="6407" width="12.42578125" customWidth="1"/>
    <col min="6408" max="6408" width="12" customWidth="1"/>
    <col min="6409" max="6409" width="40.5703125" customWidth="1"/>
    <col min="6410" max="6410" width="14" customWidth="1"/>
    <col min="6418" max="6418" width="26.140625" customWidth="1"/>
    <col min="6419" max="6419" width="14.140625" customWidth="1"/>
    <col min="6421" max="6421" width="20.85546875" customWidth="1"/>
    <col min="6422" max="6422" width="19.85546875" customWidth="1"/>
    <col min="6423" max="6423" width="18.5703125" customWidth="1"/>
    <col min="6424" max="6424" width="12.5703125" customWidth="1"/>
    <col min="6426" max="6426" width="18.5703125" customWidth="1"/>
    <col min="6427" max="6427" width="14.5703125" customWidth="1"/>
    <col min="6429" max="6429" width="12.42578125" customWidth="1"/>
    <col min="6430" max="6430" width="20.28515625" customWidth="1"/>
    <col min="6431" max="6431" width="16.140625" customWidth="1"/>
    <col min="6432" max="6432" width="15.7109375" customWidth="1"/>
    <col min="6433" max="6433" width="13.5703125" customWidth="1"/>
    <col min="6434" max="6434" width="19.85546875" customWidth="1"/>
    <col min="6436" max="6436" width="21.85546875" customWidth="1"/>
    <col min="6437" max="6437" width="26" customWidth="1"/>
    <col min="6657" max="6657" width="12.85546875" customWidth="1"/>
    <col min="6658" max="6658" width="13.42578125" customWidth="1"/>
    <col min="6659" max="6659" width="28.28515625" customWidth="1"/>
    <col min="6660" max="6660" width="17.140625" customWidth="1"/>
    <col min="6661" max="6661" width="13.42578125" customWidth="1"/>
    <col min="6662" max="6662" width="30.140625" customWidth="1"/>
    <col min="6663" max="6663" width="12.42578125" customWidth="1"/>
    <col min="6664" max="6664" width="12" customWidth="1"/>
    <col min="6665" max="6665" width="40.5703125" customWidth="1"/>
    <col min="6666" max="6666" width="14" customWidth="1"/>
    <col min="6674" max="6674" width="26.140625" customWidth="1"/>
    <col min="6675" max="6675" width="14.140625" customWidth="1"/>
    <col min="6677" max="6677" width="20.85546875" customWidth="1"/>
    <col min="6678" max="6678" width="19.85546875" customWidth="1"/>
    <col min="6679" max="6679" width="18.5703125" customWidth="1"/>
    <col min="6680" max="6680" width="12.5703125" customWidth="1"/>
    <col min="6682" max="6682" width="18.5703125" customWidth="1"/>
    <col min="6683" max="6683" width="14.5703125" customWidth="1"/>
    <col min="6685" max="6685" width="12.42578125" customWidth="1"/>
    <col min="6686" max="6686" width="20.28515625" customWidth="1"/>
    <col min="6687" max="6687" width="16.140625" customWidth="1"/>
    <col min="6688" max="6688" width="15.7109375" customWidth="1"/>
    <col min="6689" max="6689" width="13.5703125" customWidth="1"/>
    <col min="6690" max="6690" width="19.85546875" customWidth="1"/>
    <col min="6692" max="6692" width="21.85546875" customWidth="1"/>
    <col min="6693" max="6693" width="26" customWidth="1"/>
    <col min="6913" max="6913" width="12.85546875" customWidth="1"/>
    <col min="6914" max="6914" width="13.42578125" customWidth="1"/>
    <col min="6915" max="6915" width="28.28515625" customWidth="1"/>
    <col min="6916" max="6916" width="17.140625" customWidth="1"/>
    <col min="6917" max="6917" width="13.42578125" customWidth="1"/>
    <col min="6918" max="6918" width="30.140625" customWidth="1"/>
    <col min="6919" max="6919" width="12.42578125" customWidth="1"/>
    <col min="6920" max="6920" width="12" customWidth="1"/>
    <col min="6921" max="6921" width="40.5703125" customWidth="1"/>
    <col min="6922" max="6922" width="14" customWidth="1"/>
    <col min="6930" max="6930" width="26.140625" customWidth="1"/>
    <col min="6931" max="6931" width="14.140625" customWidth="1"/>
    <col min="6933" max="6933" width="20.85546875" customWidth="1"/>
    <col min="6934" max="6934" width="19.85546875" customWidth="1"/>
    <col min="6935" max="6935" width="18.5703125" customWidth="1"/>
    <col min="6936" max="6936" width="12.5703125" customWidth="1"/>
    <col min="6938" max="6938" width="18.5703125" customWidth="1"/>
    <col min="6939" max="6939" width="14.5703125" customWidth="1"/>
    <col min="6941" max="6941" width="12.42578125" customWidth="1"/>
    <col min="6942" max="6942" width="20.28515625" customWidth="1"/>
    <col min="6943" max="6943" width="16.140625" customWidth="1"/>
    <col min="6944" max="6944" width="15.7109375" customWidth="1"/>
    <col min="6945" max="6945" width="13.5703125" customWidth="1"/>
    <col min="6946" max="6946" width="19.85546875" customWidth="1"/>
    <col min="6948" max="6948" width="21.85546875" customWidth="1"/>
    <col min="6949" max="6949" width="26" customWidth="1"/>
    <col min="7169" max="7169" width="12.85546875" customWidth="1"/>
    <col min="7170" max="7170" width="13.42578125" customWidth="1"/>
    <col min="7171" max="7171" width="28.28515625" customWidth="1"/>
    <col min="7172" max="7172" width="17.140625" customWidth="1"/>
    <col min="7173" max="7173" width="13.42578125" customWidth="1"/>
    <col min="7174" max="7174" width="30.140625" customWidth="1"/>
    <col min="7175" max="7175" width="12.42578125" customWidth="1"/>
    <col min="7176" max="7176" width="12" customWidth="1"/>
    <col min="7177" max="7177" width="40.5703125" customWidth="1"/>
    <col min="7178" max="7178" width="14" customWidth="1"/>
    <col min="7186" max="7186" width="26.140625" customWidth="1"/>
    <col min="7187" max="7187" width="14.140625" customWidth="1"/>
    <col min="7189" max="7189" width="20.85546875" customWidth="1"/>
    <col min="7190" max="7190" width="19.85546875" customWidth="1"/>
    <col min="7191" max="7191" width="18.5703125" customWidth="1"/>
    <col min="7192" max="7192" width="12.5703125" customWidth="1"/>
    <col min="7194" max="7194" width="18.5703125" customWidth="1"/>
    <col min="7195" max="7195" width="14.5703125" customWidth="1"/>
    <col min="7197" max="7197" width="12.42578125" customWidth="1"/>
    <col min="7198" max="7198" width="20.28515625" customWidth="1"/>
    <col min="7199" max="7199" width="16.140625" customWidth="1"/>
    <col min="7200" max="7200" width="15.7109375" customWidth="1"/>
    <col min="7201" max="7201" width="13.5703125" customWidth="1"/>
    <col min="7202" max="7202" width="19.85546875" customWidth="1"/>
    <col min="7204" max="7204" width="21.85546875" customWidth="1"/>
    <col min="7205" max="7205" width="26" customWidth="1"/>
    <col min="7425" max="7425" width="12.85546875" customWidth="1"/>
    <col min="7426" max="7426" width="13.42578125" customWidth="1"/>
    <col min="7427" max="7427" width="28.28515625" customWidth="1"/>
    <col min="7428" max="7428" width="17.140625" customWidth="1"/>
    <col min="7429" max="7429" width="13.42578125" customWidth="1"/>
    <col min="7430" max="7430" width="30.140625" customWidth="1"/>
    <col min="7431" max="7431" width="12.42578125" customWidth="1"/>
    <col min="7432" max="7432" width="12" customWidth="1"/>
    <col min="7433" max="7433" width="40.5703125" customWidth="1"/>
    <col min="7434" max="7434" width="14" customWidth="1"/>
    <col min="7442" max="7442" width="26.140625" customWidth="1"/>
    <col min="7443" max="7443" width="14.140625" customWidth="1"/>
    <col min="7445" max="7445" width="20.85546875" customWidth="1"/>
    <col min="7446" max="7446" width="19.85546875" customWidth="1"/>
    <col min="7447" max="7447" width="18.5703125" customWidth="1"/>
    <col min="7448" max="7448" width="12.5703125" customWidth="1"/>
    <col min="7450" max="7450" width="18.5703125" customWidth="1"/>
    <col min="7451" max="7451" width="14.5703125" customWidth="1"/>
    <col min="7453" max="7453" width="12.42578125" customWidth="1"/>
    <col min="7454" max="7454" width="20.28515625" customWidth="1"/>
    <col min="7455" max="7455" width="16.140625" customWidth="1"/>
    <col min="7456" max="7456" width="15.7109375" customWidth="1"/>
    <col min="7457" max="7457" width="13.5703125" customWidth="1"/>
    <col min="7458" max="7458" width="19.85546875" customWidth="1"/>
    <col min="7460" max="7460" width="21.85546875" customWidth="1"/>
    <col min="7461" max="7461" width="26" customWidth="1"/>
    <col min="7681" max="7681" width="12.85546875" customWidth="1"/>
    <col min="7682" max="7682" width="13.42578125" customWidth="1"/>
    <col min="7683" max="7683" width="28.28515625" customWidth="1"/>
    <col min="7684" max="7684" width="17.140625" customWidth="1"/>
    <col min="7685" max="7685" width="13.42578125" customWidth="1"/>
    <col min="7686" max="7686" width="30.140625" customWidth="1"/>
    <col min="7687" max="7687" width="12.42578125" customWidth="1"/>
    <col min="7688" max="7688" width="12" customWidth="1"/>
    <col min="7689" max="7689" width="40.5703125" customWidth="1"/>
    <col min="7690" max="7690" width="14" customWidth="1"/>
    <col min="7698" max="7698" width="26.140625" customWidth="1"/>
    <col min="7699" max="7699" width="14.140625" customWidth="1"/>
    <col min="7701" max="7701" width="20.85546875" customWidth="1"/>
    <col min="7702" max="7702" width="19.85546875" customWidth="1"/>
    <col min="7703" max="7703" width="18.5703125" customWidth="1"/>
    <col min="7704" max="7704" width="12.5703125" customWidth="1"/>
    <col min="7706" max="7706" width="18.5703125" customWidth="1"/>
    <col min="7707" max="7707" width="14.5703125" customWidth="1"/>
    <col min="7709" max="7709" width="12.42578125" customWidth="1"/>
    <col min="7710" max="7710" width="20.28515625" customWidth="1"/>
    <col min="7711" max="7711" width="16.140625" customWidth="1"/>
    <col min="7712" max="7712" width="15.7109375" customWidth="1"/>
    <col min="7713" max="7713" width="13.5703125" customWidth="1"/>
    <col min="7714" max="7714" width="19.85546875" customWidth="1"/>
    <col min="7716" max="7716" width="21.85546875" customWidth="1"/>
    <col min="7717" max="7717" width="26" customWidth="1"/>
    <col min="7937" max="7937" width="12.85546875" customWidth="1"/>
    <col min="7938" max="7938" width="13.42578125" customWidth="1"/>
    <col min="7939" max="7939" width="28.28515625" customWidth="1"/>
    <col min="7940" max="7940" width="17.140625" customWidth="1"/>
    <col min="7941" max="7941" width="13.42578125" customWidth="1"/>
    <col min="7942" max="7942" width="30.140625" customWidth="1"/>
    <col min="7943" max="7943" width="12.42578125" customWidth="1"/>
    <col min="7944" max="7944" width="12" customWidth="1"/>
    <col min="7945" max="7945" width="40.5703125" customWidth="1"/>
    <col min="7946" max="7946" width="14" customWidth="1"/>
    <col min="7954" max="7954" width="26.140625" customWidth="1"/>
    <col min="7955" max="7955" width="14.140625" customWidth="1"/>
    <col min="7957" max="7957" width="20.85546875" customWidth="1"/>
    <col min="7958" max="7958" width="19.85546875" customWidth="1"/>
    <col min="7959" max="7959" width="18.5703125" customWidth="1"/>
    <col min="7960" max="7960" width="12.5703125" customWidth="1"/>
    <col min="7962" max="7962" width="18.5703125" customWidth="1"/>
    <col min="7963" max="7963" width="14.5703125" customWidth="1"/>
    <col min="7965" max="7965" width="12.42578125" customWidth="1"/>
    <col min="7966" max="7966" width="20.28515625" customWidth="1"/>
    <col min="7967" max="7967" width="16.140625" customWidth="1"/>
    <col min="7968" max="7968" width="15.7109375" customWidth="1"/>
    <col min="7969" max="7969" width="13.5703125" customWidth="1"/>
    <col min="7970" max="7970" width="19.85546875" customWidth="1"/>
    <col min="7972" max="7972" width="21.85546875" customWidth="1"/>
    <col min="7973" max="7973" width="26" customWidth="1"/>
    <col min="8193" max="8193" width="12.85546875" customWidth="1"/>
    <col min="8194" max="8194" width="13.42578125" customWidth="1"/>
    <col min="8195" max="8195" width="28.28515625" customWidth="1"/>
    <col min="8196" max="8196" width="17.140625" customWidth="1"/>
    <col min="8197" max="8197" width="13.42578125" customWidth="1"/>
    <col min="8198" max="8198" width="30.140625" customWidth="1"/>
    <col min="8199" max="8199" width="12.42578125" customWidth="1"/>
    <col min="8200" max="8200" width="12" customWidth="1"/>
    <col min="8201" max="8201" width="40.5703125" customWidth="1"/>
    <col min="8202" max="8202" width="14" customWidth="1"/>
    <col min="8210" max="8210" width="26.140625" customWidth="1"/>
    <col min="8211" max="8211" width="14.140625" customWidth="1"/>
    <col min="8213" max="8213" width="20.85546875" customWidth="1"/>
    <col min="8214" max="8214" width="19.85546875" customWidth="1"/>
    <col min="8215" max="8215" width="18.5703125" customWidth="1"/>
    <col min="8216" max="8216" width="12.5703125" customWidth="1"/>
    <col min="8218" max="8218" width="18.5703125" customWidth="1"/>
    <col min="8219" max="8219" width="14.5703125" customWidth="1"/>
    <col min="8221" max="8221" width="12.42578125" customWidth="1"/>
    <col min="8222" max="8222" width="20.28515625" customWidth="1"/>
    <col min="8223" max="8223" width="16.140625" customWidth="1"/>
    <col min="8224" max="8224" width="15.7109375" customWidth="1"/>
    <col min="8225" max="8225" width="13.5703125" customWidth="1"/>
    <col min="8226" max="8226" width="19.85546875" customWidth="1"/>
    <col min="8228" max="8228" width="21.85546875" customWidth="1"/>
    <col min="8229" max="8229" width="26" customWidth="1"/>
    <col min="8449" max="8449" width="12.85546875" customWidth="1"/>
    <col min="8450" max="8450" width="13.42578125" customWidth="1"/>
    <col min="8451" max="8451" width="28.28515625" customWidth="1"/>
    <col min="8452" max="8452" width="17.140625" customWidth="1"/>
    <col min="8453" max="8453" width="13.42578125" customWidth="1"/>
    <col min="8454" max="8454" width="30.140625" customWidth="1"/>
    <col min="8455" max="8455" width="12.42578125" customWidth="1"/>
    <col min="8456" max="8456" width="12" customWidth="1"/>
    <col min="8457" max="8457" width="40.5703125" customWidth="1"/>
    <col min="8458" max="8458" width="14" customWidth="1"/>
    <col min="8466" max="8466" width="26.140625" customWidth="1"/>
    <col min="8467" max="8467" width="14.140625" customWidth="1"/>
    <col min="8469" max="8469" width="20.85546875" customWidth="1"/>
    <col min="8470" max="8470" width="19.85546875" customWidth="1"/>
    <col min="8471" max="8471" width="18.5703125" customWidth="1"/>
    <col min="8472" max="8472" width="12.5703125" customWidth="1"/>
    <col min="8474" max="8474" width="18.5703125" customWidth="1"/>
    <col min="8475" max="8475" width="14.5703125" customWidth="1"/>
    <col min="8477" max="8477" width="12.42578125" customWidth="1"/>
    <col min="8478" max="8478" width="20.28515625" customWidth="1"/>
    <col min="8479" max="8479" width="16.140625" customWidth="1"/>
    <col min="8480" max="8480" width="15.7109375" customWidth="1"/>
    <col min="8481" max="8481" width="13.5703125" customWidth="1"/>
    <col min="8482" max="8482" width="19.85546875" customWidth="1"/>
    <col min="8484" max="8484" width="21.85546875" customWidth="1"/>
    <col min="8485" max="8485" width="26" customWidth="1"/>
    <col min="8705" max="8705" width="12.85546875" customWidth="1"/>
    <col min="8706" max="8706" width="13.42578125" customWidth="1"/>
    <col min="8707" max="8707" width="28.28515625" customWidth="1"/>
    <col min="8708" max="8708" width="17.140625" customWidth="1"/>
    <col min="8709" max="8709" width="13.42578125" customWidth="1"/>
    <col min="8710" max="8710" width="30.140625" customWidth="1"/>
    <col min="8711" max="8711" width="12.42578125" customWidth="1"/>
    <col min="8712" max="8712" width="12" customWidth="1"/>
    <col min="8713" max="8713" width="40.5703125" customWidth="1"/>
    <col min="8714" max="8714" width="14" customWidth="1"/>
    <col min="8722" max="8722" width="26.140625" customWidth="1"/>
    <col min="8723" max="8723" width="14.140625" customWidth="1"/>
    <col min="8725" max="8725" width="20.85546875" customWidth="1"/>
    <col min="8726" max="8726" width="19.85546875" customWidth="1"/>
    <col min="8727" max="8727" width="18.5703125" customWidth="1"/>
    <col min="8728" max="8728" width="12.5703125" customWidth="1"/>
    <col min="8730" max="8730" width="18.5703125" customWidth="1"/>
    <col min="8731" max="8731" width="14.5703125" customWidth="1"/>
    <col min="8733" max="8733" width="12.42578125" customWidth="1"/>
    <col min="8734" max="8734" width="20.28515625" customWidth="1"/>
    <col min="8735" max="8735" width="16.140625" customWidth="1"/>
    <col min="8736" max="8736" width="15.7109375" customWidth="1"/>
    <col min="8737" max="8737" width="13.5703125" customWidth="1"/>
    <col min="8738" max="8738" width="19.85546875" customWidth="1"/>
    <col min="8740" max="8740" width="21.85546875" customWidth="1"/>
    <col min="8741" max="8741" width="26" customWidth="1"/>
    <col min="8961" max="8961" width="12.85546875" customWidth="1"/>
    <col min="8962" max="8962" width="13.42578125" customWidth="1"/>
    <col min="8963" max="8963" width="28.28515625" customWidth="1"/>
    <col min="8964" max="8964" width="17.140625" customWidth="1"/>
    <col min="8965" max="8965" width="13.42578125" customWidth="1"/>
    <col min="8966" max="8966" width="30.140625" customWidth="1"/>
    <col min="8967" max="8967" width="12.42578125" customWidth="1"/>
    <col min="8968" max="8968" width="12" customWidth="1"/>
    <col min="8969" max="8969" width="40.5703125" customWidth="1"/>
    <col min="8970" max="8970" width="14" customWidth="1"/>
    <col min="8978" max="8978" width="26.140625" customWidth="1"/>
    <col min="8979" max="8979" width="14.140625" customWidth="1"/>
    <col min="8981" max="8981" width="20.85546875" customWidth="1"/>
    <col min="8982" max="8982" width="19.85546875" customWidth="1"/>
    <col min="8983" max="8983" width="18.5703125" customWidth="1"/>
    <col min="8984" max="8984" width="12.5703125" customWidth="1"/>
    <col min="8986" max="8986" width="18.5703125" customWidth="1"/>
    <col min="8987" max="8987" width="14.5703125" customWidth="1"/>
    <col min="8989" max="8989" width="12.42578125" customWidth="1"/>
    <col min="8990" max="8990" width="20.28515625" customWidth="1"/>
    <col min="8991" max="8991" width="16.140625" customWidth="1"/>
    <col min="8992" max="8992" width="15.7109375" customWidth="1"/>
    <col min="8993" max="8993" width="13.5703125" customWidth="1"/>
    <col min="8994" max="8994" width="19.85546875" customWidth="1"/>
    <col min="8996" max="8996" width="21.85546875" customWidth="1"/>
    <col min="8997" max="8997" width="26" customWidth="1"/>
    <col min="9217" max="9217" width="12.85546875" customWidth="1"/>
    <col min="9218" max="9218" width="13.42578125" customWidth="1"/>
    <col min="9219" max="9219" width="28.28515625" customWidth="1"/>
    <col min="9220" max="9220" width="17.140625" customWidth="1"/>
    <col min="9221" max="9221" width="13.42578125" customWidth="1"/>
    <col min="9222" max="9222" width="30.140625" customWidth="1"/>
    <col min="9223" max="9223" width="12.42578125" customWidth="1"/>
    <col min="9224" max="9224" width="12" customWidth="1"/>
    <col min="9225" max="9225" width="40.5703125" customWidth="1"/>
    <col min="9226" max="9226" width="14" customWidth="1"/>
    <col min="9234" max="9234" width="26.140625" customWidth="1"/>
    <col min="9235" max="9235" width="14.140625" customWidth="1"/>
    <col min="9237" max="9237" width="20.85546875" customWidth="1"/>
    <col min="9238" max="9238" width="19.85546875" customWidth="1"/>
    <col min="9239" max="9239" width="18.5703125" customWidth="1"/>
    <col min="9240" max="9240" width="12.5703125" customWidth="1"/>
    <col min="9242" max="9242" width="18.5703125" customWidth="1"/>
    <col min="9243" max="9243" width="14.5703125" customWidth="1"/>
    <col min="9245" max="9245" width="12.42578125" customWidth="1"/>
    <col min="9246" max="9246" width="20.28515625" customWidth="1"/>
    <col min="9247" max="9247" width="16.140625" customWidth="1"/>
    <col min="9248" max="9248" width="15.7109375" customWidth="1"/>
    <col min="9249" max="9249" width="13.5703125" customWidth="1"/>
    <col min="9250" max="9250" width="19.85546875" customWidth="1"/>
    <col min="9252" max="9252" width="21.85546875" customWidth="1"/>
    <col min="9253" max="9253" width="26" customWidth="1"/>
    <col min="9473" max="9473" width="12.85546875" customWidth="1"/>
    <col min="9474" max="9474" width="13.42578125" customWidth="1"/>
    <col min="9475" max="9475" width="28.28515625" customWidth="1"/>
    <col min="9476" max="9476" width="17.140625" customWidth="1"/>
    <col min="9477" max="9477" width="13.42578125" customWidth="1"/>
    <col min="9478" max="9478" width="30.140625" customWidth="1"/>
    <col min="9479" max="9479" width="12.42578125" customWidth="1"/>
    <col min="9480" max="9480" width="12" customWidth="1"/>
    <col min="9481" max="9481" width="40.5703125" customWidth="1"/>
    <col min="9482" max="9482" width="14" customWidth="1"/>
    <col min="9490" max="9490" width="26.140625" customWidth="1"/>
    <col min="9491" max="9491" width="14.140625" customWidth="1"/>
    <col min="9493" max="9493" width="20.85546875" customWidth="1"/>
    <col min="9494" max="9494" width="19.85546875" customWidth="1"/>
    <col min="9495" max="9495" width="18.5703125" customWidth="1"/>
    <col min="9496" max="9496" width="12.5703125" customWidth="1"/>
    <col min="9498" max="9498" width="18.5703125" customWidth="1"/>
    <col min="9499" max="9499" width="14.5703125" customWidth="1"/>
    <col min="9501" max="9501" width="12.42578125" customWidth="1"/>
    <col min="9502" max="9502" width="20.28515625" customWidth="1"/>
    <col min="9503" max="9503" width="16.140625" customWidth="1"/>
    <col min="9504" max="9504" width="15.7109375" customWidth="1"/>
    <col min="9505" max="9505" width="13.5703125" customWidth="1"/>
    <col min="9506" max="9506" width="19.85546875" customWidth="1"/>
    <col min="9508" max="9508" width="21.85546875" customWidth="1"/>
    <col min="9509" max="9509" width="26" customWidth="1"/>
    <col min="9729" max="9729" width="12.85546875" customWidth="1"/>
    <col min="9730" max="9730" width="13.42578125" customWidth="1"/>
    <col min="9731" max="9731" width="28.28515625" customWidth="1"/>
    <col min="9732" max="9732" width="17.140625" customWidth="1"/>
    <col min="9733" max="9733" width="13.42578125" customWidth="1"/>
    <col min="9734" max="9734" width="30.140625" customWidth="1"/>
    <col min="9735" max="9735" width="12.42578125" customWidth="1"/>
    <col min="9736" max="9736" width="12" customWidth="1"/>
    <col min="9737" max="9737" width="40.5703125" customWidth="1"/>
    <col min="9738" max="9738" width="14" customWidth="1"/>
    <col min="9746" max="9746" width="26.140625" customWidth="1"/>
    <col min="9747" max="9747" width="14.140625" customWidth="1"/>
    <col min="9749" max="9749" width="20.85546875" customWidth="1"/>
    <col min="9750" max="9750" width="19.85546875" customWidth="1"/>
    <col min="9751" max="9751" width="18.5703125" customWidth="1"/>
    <col min="9752" max="9752" width="12.5703125" customWidth="1"/>
    <col min="9754" max="9754" width="18.5703125" customWidth="1"/>
    <col min="9755" max="9755" width="14.5703125" customWidth="1"/>
    <col min="9757" max="9757" width="12.42578125" customWidth="1"/>
    <col min="9758" max="9758" width="20.28515625" customWidth="1"/>
    <col min="9759" max="9759" width="16.140625" customWidth="1"/>
    <col min="9760" max="9760" width="15.7109375" customWidth="1"/>
    <col min="9761" max="9761" width="13.5703125" customWidth="1"/>
    <col min="9762" max="9762" width="19.85546875" customWidth="1"/>
    <col min="9764" max="9764" width="21.85546875" customWidth="1"/>
    <col min="9765" max="9765" width="26" customWidth="1"/>
    <col min="9985" max="9985" width="12.85546875" customWidth="1"/>
    <col min="9986" max="9986" width="13.42578125" customWidth="1"/>
    <col min="9987" max="9987" width="28.28515625" customWidth="1"/>
    <col min="9988" max="9988" width="17.140625" customWidth="1"/>
    <col min="9989" max="9989" width="13.42578125" customWidth="1"/>
    <col min="9990" max="9990" width="30.140625" customWidth="1"/>
    <col min="9991" max="9991" width="12.42578125" customWidth="1"/>
    <col min="9992" max="9992" width="12" customWidth="1"/>
    <col min="9993" max="9993" width="40.5703125" customWidth="1"/>
    <col min="9994" max="9994" width="14" customWidth="1"/>
    <col min="10002" max="10002" width="26.140625" customWidth="1"/>
    <col min="10003" max="10003" width="14.140625" customWidth="1"/>
    <col min="10005" max="10005" width="20.85546875" customWidth="1"/>
    <col min="10006" max="10006" width="19.85546875" customWidth="1"/>
    <col min="10007" max="10007" width="18.5703125" customWidth="1"/>
    <col min="10008" max="10008" width="12.5703125" customWidth="1"/>
    <col min="10010" max="10010" width="18.5703125" customWidth="1"/>
    <col min="10011" max="10011" width="14.5703125" customWidth="1"/>
    <col min="10013" max="10013" width="12.42578125" customWidth="1"/>
    <col min="10014" max="10014" width="20.28515625" customWidth="1"/>
    <col min="10015" max="10015" width="16.140625" customWidth="1"/>
    <col min="10016" max="10016" width="15.7109375" customWidth="1"/>
    <col min="10017" max="10017" width="13.5703125" customWidth="1"/>
    <col min="10018" max="10018" width="19.85546875" customWidth="1"/>
    <col min="10020" max="10020" width="21.85546875" customWidth="1"/>
    <col min="10021" max="10021" width="26" customWidth="1"/>
    <col min="10241" max="10241" width="12.85546875" customWidth="1"/>
    <col min="10242" max="10242" width="13.42578125" customWidth="1"/>
    <col min="10243" max="10243" width="28.28515625" customWidth="1"/>
    <col min="10244" max="10244" width="17.140625" customWidth="1"/>
    <col min="10245" max="10245" width="13.42578125" customWidth="1"/>
    <col min="10246" max="10246" width="30.140625" customWidth="1"/>
    <col min="10247" max="10247" width="12.42578125" customWidth="1"/>
    <col min="10248" max="10248" width="12" customWidth="1"/>
    <col min="10249" max="10249" width="40.5703125" customWidth="1"/>
    <col min="10250" max="10250" width="14" customWidth="1"/>
    <col min="10258" max="10258" width="26.140625" customWidth="1"/>
    <col min="10259" max="10259" width="14.140625" customWidth="1"/>
    <col min="10261" max="10261" width="20.85546875" customWidth="1"/>
    <col min="10262" max="10262" width="19.85546875" customWidth="1"/>
    <col min="10263" max="10263" width="18.5703125" customWidth="1"/>
    <col min="10264" max="10264" width="12.5703125" customWidth="1"/>
    <col min="10266" max="10266" width="18.5703125" customWidth="1"/>
    <col min="10267" max="10267" width="14.5703125" customWidth="1"/>
    <col min="10269" max="10269" width="12.42578125" customWidth="1"/>
    <col min="10270" max="10270" width="20.28515625" customWidth="1"/>
    <col min="10271" max="10271" width="16.140625" customWidth="1"/>
    <col min="10272" max="10272" width="15.7109375" customWidth="1"/>
    <col min="10273" max="10273" width="13.5703125" customWidth="1"/>
    <col min="10274" max="10274" width="19.85546875" customWidth="1"/>
    <col min="10276" max="10276" width="21.85546875" customWidth="1"/>
    <col min="10277" max="10277" width="26" customWidth="1"/>
    <col min="10497" max="10497" width="12.85546875" customWidth="1"/>
    <col min="10498" max="10498" width="13.42578125" customWidth="1"/>
    <col min="10499" max="10499" width="28.28515625" customWidth="1"/>
    <col min="10500" max="10500" width="17.140625" customWidth="1"/>
    <col min="10501" max="10501" width="13.42578125" customWidth="1"/>
    <col min="10502" max="10502" width="30.140625" customWidth="1"/>
    <col min="10503" max="10503" width="12.42578125" customWidth="1"/>
    <col min="10504" max="10504" width="12" customWidth="1"/>
    <col min="10505" max="10505" width="40.5703125" customWidth="1"/>
    <col min="10506" max="10506" width="14" customWidth="1"/>
    <col min="10514" max="10514" width="26.140625" customWidth="1"/>
    <col min="10515" max="10515" width="14.140625" customWidth="1"/>
    <col min="10517" max="10517" width="20.85546875" customWidth="1"/>
    <col min="10518" max="10518" width="19.85546875" customWidth="1"/>
    <col min="10519" max="10519" width="18.5703125" customWidth="1"/>
    <col min="10520" max="10520" width="12.5703125" customWidth="1"/>
    <col min="10522" max="10522" width="18.5703125" customWidth="1"/>
    <col min="10523" max="10523" width="14.5703125" customWidth="1"/>
    <col min="10525" max="10525" width="12.42578125" customWidth="1"/>
    <col min="10526" max="10526" width="20.28515625" customWidth="1"/>
    <col min="10527" max="10527" width="16.140625" customWidth="1"/>
    <col min="10528" max="10528" width="15.7109375" customWidth="1"/>
    <col min="10529" max="10529" width="13.5703125" customWidth="1"/>
    <col min="10530" max="10530" width="19.85546875" customWidth="1"/>
    <col min="10532" max="10532" width="21.85546875" customWidth="1"/>
    <col min="10533" max="10533" width="26" customWidth="1"/>
    <col min="10753" max="10753" width="12.85546875" customWidth="1"/>
    <col min="10754" max="10754" width="13.42578125" customWidth="1"/>
    <col min="10755" max="10755" width="28.28515625" customWidth="1"/>
    <col min="10756" max="10756" width="17.140625" customWidth="1"/>
    <col min="10757" max="10757" width="13.42578125" customWidth="1"/>
    <col min="10758" max="10758" width="30.140625" customWidth="1"/>
    <col min="10759" max="10759" width="12.42578125" customWidth="1"/>
    <col min="10760" max="10760" width="12" customWidth="1"/>
    <col min="10761" max="10761" width="40.5703125" customWidth="1"/>
    <col min="10762" max="10762" width="14" customWidth="1"/>
    <col min="10770" max="10770" width="26.140625" customWidth="1"/>
    <col min="10771" max="10771" width="14.140625" customWidth="1"/>
    <col min="10773" max="10773" width="20.85546875" customWidth="1"/>
    <col min="10774" max="10774" width="19.85546875" customWidth="1"/>
    <col min="10775" max="10775" width="18.5703125" customWidth="1"/>
    <col min="10776" max="10776" width="12.5703125" customWidth="1"/>
    <col min="10778" max="10778" width="18.5703125" customWidth="1"/>
    <col min="10779" max="10779" width="14.5703125" customWidth="1"/>
    <col min="10781" max="10781" width="12.42578125" customWidth="1"/>
    <col min="10782" max="10782" width="20.28515625" customWidth="1"/>
    <col min="10783" max="10783" width="16.140625" customWidth="1"/>
    <col min="10784" max="10784" width="15.7109375" customWidth="1"/>
    <col min="10785" max="10785" width="13.5703125" customWidth="1"/>
    <col min="10786" max="10786" width="19.85546875" customWidth="1"/>
    <col min="10788" max="10788" width="21.85546875" customWidth="1"/>
    <col min="10789" max="10789" width="26" customWidth="1"/>
    <col min="11009" max="11009" width="12.85546875" customWidth="1"/>
    <col min="11010" max="11010" width="13.42578125" customWidth="1"/>
    <col min="11011" max="11011" width="28.28515625" customWidth="1"/>
    <col min="11012" max="11012" width="17.140625" customWidth="1"/>
    <col min="11013" max="11013" width="13.42578125" customWidth="1"/>
    <col min="11014" max="11014" width="30.140625" customWidth="1"/>
    <col min="11015" max="11015" width="12.42578125" customWidth="1"/>
    <col min="11016" max="11016" width="12" customWidth="1"/>
    <col min="11017" max="11017" width="40.5703125" customWidth="1"/>
    <col min="11018" max="11018" width="14" customWidth="1"/>
    <col min="11026" max="11026" width="26.140625" customWidth="1"/>
    <col min="11027" max="11027" width="14.140625" customWidth="1"/>
    <col min="11029" max="11029" width="20.85546875" customWidth="1"/>
    <col min="11030" max="11030" width="19.85546875" customWidth="1"/>
    <col min="11031" max="11031" width="18.5703125" customWidth="1"/>
    <col min="11032" max="11032" width="12.5703125" customWidth="1"/>
    <col min="11034" max="11034" width="18.5703125" customWidth="1"/>
    <col min="11035" max="11035" width="14.5703125" customWidth="1"/>
    <col min="11037" max="11037" width="12.42578125" customWidth="1"/>
    <col min="11038" max="11038" width="20.28515625" customWidth="1"/>
    <col min="11039" max="11039" width="16.140625" customWidth="1"/>
    <col min="11040" max="11040" width="15.7109375" customWidth="1"/>
    <col min="11041" max="11041" width="13.5703125" customWidth="1"/>
    <col min="11042" max="11042" width="19.85546875" customWidth="1"/>
    <col min="11044" max="11044" width="21.85546875" customWidth="1"/>
    <col min="11045" max="11045" width="26" customWidth="1"/>
    <col min="11265" max="11265" width="12.85546875" customWidth="1"/>
    <col min="11266" max="11266" width="13.42578125" customWidth="1"/>
    <col min="11267" max="11267" width="28.28515625" customWidth="1"/>
    <col min="11268" max="11268" width="17.140625" customWidth="1"/>
    <col min="11269" max="11269" width="13.42578125" customWidth="1"/>
    <col min="11270" max="11270" width="30.140625" customWidth="1"/>
    <col min="11271" max="11271" width="12.42578125" customWidth="1"/>
    <col min="11272" max="11272" width="12" customWidth="1"/>
    <col min="11273" max="11273" width="40.5703125" customWidth="1"/>
    <col min="11274" max="11274" width="14" customWidth="1"/>
    <col min="11282" max="11282" width="26.140625" customWidth="1"/>
    <col min="11283" max="11283" width="14.140625" customWidth="1"/>
    <col min="11285" max="11285" width="20.85546875" customWidth="1"/>
    <col min="11286" max="11286" width="19.85546875" customWidth="1"/>
    <col min="11287" max="11287" width="18.5703125" customWidth="1"/>
    <col min="11288" max="11288" width="12.5703125" customWidth="1"/>
    <col min="11290" max="11290" width="18.5703125" customWidth="1"/>
    <col min="11291" max="11291" width="14.5703125" customWidth="1"/>
    <col min="11293" max="11293" width="12.42578125" customWidth="1"/>
    <col min="11294" max="11294" width="20.28515625" customWidth="1"/>
    <col min="11295" max="11295" width="16.140625" customWidth="1"/>
    <col min="11296" max="11296" width="15.7109375" customWidth="1"/>
    <col min="11297" max="11297" width="13.5703125" customWidth="1"/>
    <col min="11298" max="11298" width="19.85546875" customWidth="1"/>
    <col min="11300" max="11300" width="21.85546875" customWidth="1"/>
    <col min="11301" max="11301" width="26" customWidth="1"/>
    <col min="11521" max="11521" width="12.85546875" customWidth="1"/>
    <col min="11522" max="11522" width="13.42578125" customWidth="1"/>
    <col min="11523" max="11523" width="28.28515625" customWidth="1"/>
    <col min="11524" max="11524" width="17.140625" customWidth="1"/>
    <col min="11525" max="11525" width="13.42578125" customWidth="1"/>
    <col min="11526" max="11526" width="30.140625" customWidth="1"/>
    <col min="11527" max="11527" width="12.42578125" customWidth="1"/>
    <col min="11528" max="11528" width="12" customWidth="1"/>
    <col min="11529" max="11529" width="40.5703125" customWidth="1"/>
    <col min="11530" max="11530" width="14" customWidth="1"/>
    <col min="11538" max="11538" width="26.140625" customWidth="1"/>
    <col min="11539" max="11539" width="14.140625" customWidth="1"/>
    <col min="11541" max="11541" width="20.85546875" customWidth="1"/>
    <col min="11542" max="11542" width="19.85546875" customWidth="1"/>
    <col min="11543" max="11543" width="18.5703125" customWidth="1"/>
    <col min="11544" max="11544" width="12.5703125" customWidth="1"/>
    <col min="11546" max="11546" width="18.5703125" customWidth="1"/>
    <col min="11547" max="11547" width="14.5703125" customWidth="1"/>
    <col min="11549" max="11549" width="12.42578125" customWidth="1"/>
    <col min="11550" max="11550" width="20.28515625" customWidth="1"/>
    <col min="11551" max="11551" width="16.140625" customWidth="1"/>
    <col min="11552" max="11552" width="15.7109375" customWidth="1"/>
    <col min="11553" max="11553" width="13.5703125" customWidth="1"/>
    <col min="11554" max="11554" width="19.85546875" customWidth="1"/>
    <col min="11556" max="11556" width="21.85546875" customWidth="1"/>
    <col min="11557" max="11557" width="26" customWidth="1"/>
    <col min="11777" max="11777" width="12.85546875" customWidth="1"/>
    <col min="11778" max="11778" width="13.42578125" customWidth="1"/>
    <col min="11779" max="11779" width="28.28515625" customWidth="1"/>
    <col min="11780" max="11780" width="17.140625" customWidth="1"/>
    <col min="11781" max="11781" width="13.42578125" customWidth="1"/>
    <col min="11782" max="11782" width="30.140625" customWidth="1"/>
    <col min="11783" max="11783" width="12.42578125" customWidth="1"/>
    <col min="11784" max="11784" width="12" customWidth="1"/>
    <col min="11785" max="11785" width="40.5703125" customWidth="1"/>
    <col min="11786" max="11786" width="14" customWidth="1"/>
    <col min="11794" max="11794" width="26.140625" customWidth="1"/>
    <col min="11795" max="11795" width="14.140625" customWidth="1"/>
    <col min="11797" max="11797" width="20.85546875" customWidth="1"/>
    <col min="11798" max="11798" width="19.85546875" customWidth="1"/>
    <col min="11799" max="11799" width="18.5703125" customWidth="1"/>
    <col min="11800" max="11800" width="12.5703125" customWidth="1"/>
    <col min="11802" max="11802" width="18.5703125" customWidth="1"/>
    <col min="11803" max="11803" width="14.5703125" customWidth="1"/>
    <col min="11805" max="11805" width="12.42578125" customWidth="1"/>
    <col min="11806" max="11806" width="20.28515625" customWidth="1"/>
    <col min="11807" max="11807" width="16.140625" customWidth="1"/>
    <col min="11808" max="11808" width="15.7109375" customWidth="1"/>
    <col min="11809" max="11809" width="13.5703125" customWidth="1"/>
    <col min="11810" max="11810" width="19.85546875" customWidth="1"/>
    <col min="11812" max="11812" width="21.85546875" customWidth="1"/>
    <col min="11813" max="11813" width="26" customWidth="1"/>
    <col min="12033" max="12033" width="12.85546875" customWidth="1"/>
    <col min="12034" max="12034" width="13.42578125" customWidth="1"/>
    <col min="12035" max="12035" width="28.28515625" customWidth="1"/>
    <col min="12036" max="12036" width="17.140625" customWidth="1"/>
    <col min="12037" max="12037" width="13.42578125" customWidth="1"/>
    <col min="12038" max="12038" width="30.140625" customWidth="1"/>
    <col min="12039" max="12039" width="12.42578125" customWidth="1"/>
    <col min="12040" max="12040" width="12" customWidth="1"/>
    <col min="12041" max="12041" width="40.5703125" customWidth="1"/>
    <col min="12042" max="12042" width="14" customWidth="1"/>
    <col min="12050" max="12050" width="26.140625" customWidth="1"/>
    <col min="12051" max="12051" width="14.140625" customWidth="1"/>
    <col min="12053" max="12053" width="20.85546875" customWidth="1"/>
    <col min="12054" max="12054" width="19.85546875" customWidth="1"/>
    <col min="12055" max="12055" width="18.5703125" customWidth="1"/>
    <col min="12056" max="12056" width="12.5703125" customWidth="1"/>
    <col min="12058" max="12058" width="18.5703125" customWidth="1"/>
    <col min="12059" max="12059" width="14.5703125" customWidth="1"/>
    <col min="12061" max="12061" width="12.42578125" customWidth="1"/>
    <col min="12062" max="12062" width="20.28515625" customWidth="1"/>
    <col min="12063" max="12063" width="16.140625" customWidth="1"/>
    <col min="12064" max="12064" width="15.7109375" customWidth="1"/>
    <col min="12065" max="12065" width="13.5703125" customWidth="1"/>
    <col min="12066" max="12066" width="19.85546875" customWidth="1"/>
    <col min="12068" max="12068" width="21.85546875" customWidth="1"/>
    <col min="12069" max="12069" width="26" customWidth="1"/>
    <col min="12289" max="12289" width="12.85546875" customWidth="1"/>
    <col min="12290" max="12290" width="13.42578125" customWidth="1"/>
    <col min="12291" max="12291" width="28.28515625" customWidth="1"/>
    <col min="12292" max="12292" width="17.140625" customWidth="1"/>
    <col min="12293" max="12293" width="13.42578125" customWidth="1"/>
    <col min="12294" max="12294" width="30.140625" customWidth="1"/>
    <col min="12295" max="12295" width="12.42578125" customWidth="1"/>
    <col min="12296" max="12296" width="12" customWidth="1"/>
    <col min="12297" max="12297" width="40.5703125" customWidth="1"/>
    <col min="12298" max="12298" width="14" customWidth="1"/>
    <col min="12306" max="12306" width="26.140625" customWidth="1"/>
    <col min="12307" max="12307" width="14.140625" customWidth="1"/>
    <col min="12309" max="12309" width="20.85546875" customWidth="1"/>
    <col min="12310" max="12310" width="19.85546875" customWidth="1"/>
    <col min="12311" max="12311" width="18.5703125" customWidth="1"/>
    <col min="12312" max="12312" width="12.5703125" customWidth="1"/>
    <col min="12314" max="12314" width="18.5703125" customWidth="1"/>
    <col min="12315" max="12315" width="14.5703125" customWidth="1"/>
    <col min="12317" max="12317" width="12.42578125" customWidth="1"/>
    <col min="12318" max="12318" width="20.28515625" customWidth="1"/>
    <col min="12319" max="12319" width="16.140625" customWidth="1"/>
    <col min="12320" max="12320" width="15.7109375" customWidth="1"/>
    <col min="12321" max="12321" width="13.5703125" customWidth="1"/>
    <col min="12322" max="12322" width="19.85546875" customWidth="1"/>
    <col min="12324" max="12324" width="21.85546875" customWidth="1"/>
    <col min="12325" max="12325" width="26" customWidth="1"/>
    <col min="12545" max="12545" width="12.85546875" customWidth="1"/>
    <col min="12546" max="12546" width="13.42578125" customWidth="1"/>
    <col min="12547" max="12547" width="28.28515625" customWidth="1"/>
    <col min="12548" max="12548" width="17.140625" customWidth="1"/>
    <col min="12549" max="12549" width="13.42578125" customWidth="1"/>
    <col min="12550" max="12550" width="30.140625" customWidth="1"/>
    <col min="12551" max="12551" width="12.42578125" customWidth="1"/>
    <col min="12552" max="12552" width="12" customWidth="1"/>
    <col min="12553" max="12553" width="40.5703125" customWidth="1"/>
    <col min="12554" max="12554" width="14" customWidth="1"/>
    <col min="12562" max="12562" width="26.140625" customWidth="1"/>
    <col min="12563" max="12563" width="14.140625" customWidth="1"/>
    <col min="12565" max="12565" width="20.85546875" customWidth="1"/>
    <col min="12566" max="12566" width="19.85546875" customWidth="1"/>
    <col min="12567" max="12567" width="18.5703125" customWidth="1"/>
    <col min="12568" max="12568" width="12.5703125" customWidth="1"/>
    <col min="12570" max="12570" width="18.5703125" customWidth="1"/>
    <col min="12571" max="12571" width="14.5703125" customWidth="1"/>
    <col min="12573" max="12573" width="12.42578125" customWidth="1"/>
    <col min="12574" max="12574" width="20.28515625" customWidth="1"/>
    <col min="12575" max="12575" width="16.140625" customWidth="1"/>
    <col min="12576" max="12576" width="15.7109375" customWidth="1"/>
    <col min="12577" max="12577" width="13.5703125" customWidth="1"/>
    <col min="12578" max="12578" width="19.85546875" customWidth="1"/>
    <col min="12580" max="12580" width="21.85546875" customWidth="1"/>
    <col min="12581" max="12581" width="26" customWidth="1"/>
    <col min="12801" max="12801" width="12.85546875" customWidth="1"/>
    <col min="12802" max="12802" width="13.42578125" customWidth="1"/>
    <col min="12803" max="12803" width="28.28515625" customWidth="1"/>
    <col min="12804" max="12804" width="17.140625" customWidth="1"/>
    <col min="12805" max="12805" width="13.42578125" customWidth="1"/>
    <col min="12806" max="12806" width="30.140625" customWidth="1"/>
    <col min="12807" max="12807" width="12.42578125" customWidth="1"/>
    <col min="12808" max="12808" width="12" customWidth="1"/>
    <col min="12809" max="12809" width="40.5703125" customWidth="1"/>
    <col min="12810" max="12810" width="14" customWidth="1"/>
    <col min="12818" max="12818" width="26.140625" customWidth="1"/>
    <col min="12819" max="12819" width="14.140625" customWidth="1"/>
    <col min="12821" max="12821" width="20.85546875" customWidth="1"/>
    <col min="12822" max="12822" width="19.85546875" customWidth="1"/>
    <col min="12823" max="12823" width="18.5703125" customWidth="1"/>
    <col min="12824" max="12824" width="12.5703125" customWidth="1"/>
    <col min="12826" max="12826" width="18.5703125" customWidth="1"/>
    <col min="12827" max="12827" width="14.5703125" customWidth="1"/>
    <col min="12829" max="12829" width="12.42578125" customWidth="1"/>
    <col min="12830" max="12830" width="20.28515625" customWidth="1"/>
    <col min="12831" max="12831" width="16.140625" customWidth="1"/>
    <col min="12832" max="12832" width="15.7109375" customWidth="1"/>
    <col min="12833" max="12833" width="13.5703125" customWidth="1"/>
    <col min="12834" max="12834" width="19.85546875" customWidth="1"/>
    <col min="12836" max="12836" width="21.85546875" customWidth="1"/>
    <col min="12837" max="12837" width="26" customWidth="1"/>
    <col min="13057" max="13057" width="12.85546875" customWidth="1"/>
    <col min="13058" max="13058" width="13.42578125" customWidth="1"/>
    <col min="13059" max="13059" width="28.28515625" customWidth="1"/>
    <col min="13060" max="13060" width="17.140625" customWidth="1"/>
    <col min="13061" max="13061" width="13.42578125" customWidth="1"/>
    <col min="13062" max="13062" width="30.140625" customWidth="1"/>
    <col min="13063" max="13063" width="12.42578125" customWidth="1"/>
    <col min="13064" max="13064" width="12" customWidth="1"/>
    <col min="13065" max="13065" width="40.5703125" customWidth="1"/>
    <col min="13066" max="13066" width="14" customWidth="1"/>
    <col min="13074" max="13074" width="26.140625" customWidth="1"/>
    <col min="13075" max="13075" width="14.140625" customWidth="1"/>
    <col min="13077" max="13077" width="20.85546875" customWidth="1"/>
    <col min="13078" max="13078" width="19.85546875" customWidth="1"/>
    <col min="13079" max="13079" width="18.5703125" customWidth="1"/>
    <col min="13080" max="13080" width="12.5703125" customWidth="1"/>
    <col min="13082" max="13082" width="18.5703125" customWidth="1"/>
    <col min="13083" max="13083" width="14.5703125" customWidth="1"/>
    <col min="13085" max="13085" width="12.42578125" customWidth="1"/>
    <col min="13086" max="13086" width="20.28515625" customWidth="1"/>
    <col min="13087" max="13087" width="16.140625" customWidth="1"/>
    <col min="13088" max="13088" width="15.7109375" customWidth="1"/>
    <col min="13089" max="13089" width="13.5703125" customWidth="1"/>
    <col min="13090" max="13090" width="19.85546875" customWidth="1"/>
    <col min="13092" max="13092" width="21.85546875" customWidth="1"/>
    <col min="13093" max="13093" width="26" customWidth="1"/>
    <col min="13313" max="13313" width="12.85546875" customWidth="1"/>
    <col min="13314" max="13314" width="13.42578125" customWidth="1"/>
    <col min="13315" max="13315" width="28.28515625" customWidth="1"/>
    <col min="13316" max="13316" width="17.140625" customWidth="1"/>
    <col min="13317" max="13317" width="13.42578125" customWidth="1"/>
    <col min="13318" max="13318" width="30.140625" customWidth="1"/>
    <col min="13319" max="13319" width="12.42578125" customWidth="1"/>
    <col min="13320" max="13320" width="12" customWidth="1"/>
    <col min="13321" max="13321" width="40.5703125" customWidth="1"/>
    <col min="13322" max="13322" width="14" customWidth="1"/>
    <col min="13330" max="13330" width="26.140625" customWidth="1"/>
    <col min="13331" max="13331" width="14.140625" customWidth="1"/>
    <col min="13333" max="13333" width="20.85546875" customWidth="1"/>
    <col min="13334" max="13334" width="19.85546875" customWidth="1"/>
    <col min="13335" max="13335" width="18.5703125" customWidth="1"/>
    <col min="13336" max="13336" width="12.5703125" customWidth="1"/>
    <col min="13338" max="13338" width="18.5703125" customWidth="1"/>
    <col min="13339" max="13339" width="14.5703125" customWidth="1"/>
    <col min="13341" max="13341" width="12.42578125" customWidth="1"/>
    <col min="13342" max="13342" width="20.28515625" customWidth="1"/>
    <col min="13343" max="13343" width="16.140625" customWidth="1"/>
    <col min="13344" max="13344" width="15.7109375" customWidth="1"/>
    <col min="13345" max="13345" width="13.5703125" customWidth="1"/>
    <col min="13346" max="13346" width="19.85546875" customWidth="1"/>
    <col min="13348" max="13348" width="21.85546875" customWidth="1"/>
    <col min="13349" max="13349" width="26" customWidth="1"/>
    <col min="13569" max="13569" width="12.85546875" customWidth="1"/>
    <col min="13570" max="13570" width="13.42578125" customWidth="1"/>
    <col min="13571" max="13571" width="28.28515625" customWidth="1"/>
    <col min="13572" max="13572" width="17.140625" customWidth="1"/>
    <col min="13573" max="13573" width="13.42578125" customWidth="1"/>
    <col min="13574" max="13574" width="30.140625" customWidth="1"/>
    <col min="13575" max="13575" width="12.42578125" customWidth="1"/>
    <col min="13576" max="13576" width="12" customWidth="1"/>
    <col min="13577" max="13577" width="40.5703125" customWidth="1"/>
    <col min="13578" max="13578" width="14" customWidth="1"/>
    <col min="13586" max="13586" width="26.140625" customWidth="1"/>
    <col min="13587" max="13587" width="14.140625" customWidth="1"/>
    <col min="13589" max="13589" width="20.85546875" customWidth="1"/>
    <col min="13590" max="13590" width="19.85546875" customWidth="1"/>
    <col min="13591" max="13591" width="18.5703125" customWidth="1"/>
    <col min="13592" max="13592" width="12.5703125" customWidth="1"/>
    <col min="13594" max="13594" width="18.5703125" customWidth="1"/>
    <col min="13595" max="13595" width="14.5703125" customWidth="1"/>
    <col min="13597" max="13597" width="12.42578125" customWidth="1"/>
    <col min="13598" max="13598" width="20.28515625" customWidth="1"/>
    <col min="13599" max="13599" width="16.140625" customWidth="1"/>
    <col min="13600" max="13600" width="15.7109375" customWidth="1"/>
    <col min="13601" max="13601" width="13.5703125" customWidth="1"/>
    <col min="13602" max="13602" width="19.85546875" customWidth="1"/>
    <col min="13604" max="13604" width="21.85546875" customWidth="1"/>
    <col min="13605" max="13605" width="26" customWidth="1"/>
    <col min="13825" max="13825" width="12.85546875" customWidth="1"/>
    <col min="13826" max="13826" width="13.42578125" customWidth="1"/>
    <col min="13827" max="13827" width="28.28515625" customWidth="1"/>
    <col min="13828" max="13828" width="17.140625" customWidth="1"/>
    <col min="13829" max="13829" width="13.42578125" customWidth="1"/>
    <col min="13830" max="13830" width="30.140625" customWidth="1"/>
    <col min="13831" max="13831" width="12.42578125" customWidth="1"/>
    <col min="13832" max="13832" width="12" customWidth="1"/>
    <col min="13833" max="13833" width="40.5703125" customWidth="1"/>
    <col min="13834" max="13834" width="14" customWidth="1"/>
    <col min="13842" max="13842" width="26.140625" customWidth="1"/>
    <col min="13843" max="13843" width="14.140625" customWidth="1"/>
    <col min="13845" max="13845" width="20.85546875" customWidth="1"/>
    <col min="13846" max="13846" width="19.85546875" customWidth="1"/>
    <col min="13847" max="13847" width="18.5703125" customWidth="1"/>
    <col min="13848" max="13848" width="12.5703125" customWidth="1"/>
    <col min="13850" max="13850" width="18.5703125" customWidth="1"/>
    <col min="13851" max="13851" width="14.5703125" customWidth="1"/>
    <col min="13853" max="13853" width="12.42578125" customWidth="1"/>
    <col min="13854" max="13854" width="20.28515625" customWidth="1"/>
    <col min="13855" max="13855" width="16.140625" customWidth="1"/>
    <col min="13856" max="13856" width="15.7109375" customWidth="1"/>
    <col min="13857" max="13857" width="13.5703125" customWidth="1"/>
    <col min="13858" max="13858" width="19.85546875" customWidth="1"/>
    <col min="13860" max="13860" width="21.85546875" customWidth="1"/>
    <col min="13861" max="13861" width="26" customWidth="1"/>
    <col min="14081" max="14081" width="12.85546875" customWidth="1"/>
    <col min="14082" max="14082" width="13.42578125" customWidth="1"/>
    <col min="14083" max="14083" width="28.28515625" customWidth="1"/>
    <col min="14084" max="14084" width="17.140625" customWidth="1"/>
    <col min="14085" max="14085" width="13.42578125" customWidth="1"/>
    <col min="14086" max="14086" width="30.140625" customWidth="1"/>
    <col min="14087" max="14087" width="12.42578125" customWidth="1"/>
    <col min="14088" max="14088" width="12" customWidth="1"/>
    <col min="14089" max="14089" width="40.5703125" customWidth="1"/>
    <col min="14090" max="14090" width="14" customWidth="1"/>
    <col min="14098" max="14098" width="26.140625" customWidth="1"/>
    <col min="14099" max="14099" width="14.140625" customWidth="1"/>
    <col min="14101" max="14101" width="20.85546875" customWidth="1"/>
    <col min="14102" max="14102" width="19.85546875" customWidth="1"/>
    <col min="14103" max="14103" width="18.5703125" customWidth="1"/>
    <col min="14104" max="14104" width="12.5703125" customWidth="1"/>
    <col min="14106" max="14106" width="18.5703125" customWidth="1"/>
    <col min="14107" max="14107" width="14.5703125" customWidth="1"/>
    <col min="14109" max="14109" width="12.42578125" customWidth="1"/>
    <col min="14110" max="14110" width="20.28515625" customWidth="1"/>
    <col min="14111" max="14111" width="16.140625" customWidth="1"/>
    <col min="14112" max="14112" width="15.7109375" customWidth="1"/>
    <col min="14113" max="14113" width="13.5703125" customWidth="1"/>
    <col min="14114" max="14114" width="19.85546875" customWidth="1"/>
    <col min="14116" max="14116" width="21.85546875" customWidth="1"/>
    <col min="14117" max="14117" width="26" customWidth="1"/>
    <col min="14337" max="14337" width="12.85546875" customWidth="1"/>
    <col min="14338" max="14338" width="13.42578125" customWidth="1"/>
    <col min="14339" max="14339" width="28.28515625" customWidth="1"/>
    <col min="14340" max="14340" width="17.140625" customWidth="1"/>
    <col min="14341" max="14341" width="13.42578125" customWidth="1"/>
    <col min="14342" max="14342" width="30.140625" customWidth="1"/>
    <col min="14343" max="14343" width="12.42578125" customWidth="1"/>
    <col min="14344" max="14344" width="12" customWidth="1"/>
    <col min="14345" max="14345" width="40.5703125" customWidth="1"/>
    <col min="14346" max="14346" width="14" customWidth="1"/>
    <col min="14354" max="14354" width="26.140625" customWidth="1"/>
    <col min="14355" max="14355" width="14.140625" customWidth="1"/>
    <col min="14357" max="14357" width="20.85546875" customWidth="1"/>
    <col min="14358" max="14358" width="19.85546875" customWidth="1"/>
    <col min="14359" max="14359" width="18.5703125" customWidth="1"/>
    <col min="14360" max="14360" width="12.5703125" customWidth="1"/>
    <col min="14362" max="14362" width="18.5703125" customWidth="1"/>
    <col min="14363" max="14363" width="14.5703125" customWidth="1"/>
    <col min="14365" max="14365" width="12.42578125" customWidth="1"/>
    <col min="14366" max="14366" width="20.28515625" customWidth="1"/>
    <col min="14367" max="14367" width="16.140625" customWidth="1"/>
    <col min="14368" max="14368" width="15.7109375" customWidth="1"/>
    <col min="14369" max="14369" width="13.5703125" customWidth="1"/>
    <col min="14370" max="14370" width="19.85546875" customWidth="1"/>
    <col min="14372" max="14372" width="21.85546875" customWidth="1"/>
    <col min="14373" max="14373" width="26" customWidth="1"/>
    <col min="14593" max="14593" width="12.85546875" customWidth="1"/>
    <col min="14594" max="14594" width="13.42578125" customWidth="1"/>
    <col min="14595" max="14595" width="28.28515625" customWidth="1"/>
    <col min="14596" max="14596" width="17.140625" customWidth="1"/>
    <col min="14597" max="14597" width="13.42578125" customWidth="1"/>
    <col min="14598" max="14598" width="30.140625" customWidth="1"/>
    <col min="14599" max="14599" width="12.42578125" customWidth="1"/>
    <col min="14600" max="14600" width="12" customWidth="1"/>
    <col min="14601" max="14601" width="40.5703125" customWidth="1"/>
    <col min="14602" max="14602" width="14" customWidth="1"/>
    <col min="14610" max="14610" width="26.140625" customWidth="1"/>
    <col min="14611" max="14611" width="14.140625" customWidth="1"/>
    <col min="14613" max="14613" width="20.85546875" customWidth="1"/>
    <col min="14614" max="14614" width="19.85546875" customWidth="1"/>
    <col min="14615" max="14615" width="18.5703125" customWidth="1"/>
    <col min="14616" max="14616" width="12.5703125" customWidth="1"/>
    <col min="14618" max="14618" width="18.5703125" customWidth="1"/>
    <col min="14619" max="14619" width="14.5703125" customWidth="1"/>
    <col min="14621" max="14621" width="12.42578125" customWidth="1"/>
    <col min="14622" max="14622" width="20.28515625" customWidth="1"/>
    <col min="14623" max="14623" width="16.140625" customWidth="1"/>
    <col min="14624" max="14624" width="15.7109375" customWidth="1"/>
    <col min="14625" max="14625" width="13.5703125" customWidth="1"/>
    <col min="14626" max="14626" width="19.85546875" customWidth="1"/>
    <col min="14628" max="14628" width="21.85546875" customWidth="1"/>
    <col min="14629" max="14629" width="26" customWidth="1"/>
    <col min="14849" max="14849" width="12.85546875" customWidth="1"/>
    <col min="14850" max="14850" width="13.42578125" customWidth="1"/>
    <col min="14851" max="14851" width="28.28515625" customWidth="1"/>
    <col min="14852" max="14852" width="17.140625" customWidth="1"/>
    <col min="14853" max="14853" width="13.42578125" customWidth="1"/>
    <col min="14854" max="14854" width="30.140625" customWidth="1"/>
    <col min="14855" max="14855" width="12.42578125" customWidth="1"/>
    <col min="14856" max="14856" width="12" customWidth="1"/>
    <col min="14857" max="14857" width="40.5703125" customWidth="1"/>
    <col min="14858" max="14858" width="14" customWidth="1"/>
    <col min="14866" max="14866" width="26.140625" customWidth="1"/>
    <col min="14867" max="14867" width="14.140625" customWidth="1"/>
    <col min="14869" max="14869" width="20.85546875" customWidth="1"/>
    <col min="14870" max="14870" width="19.85546875" customWidth="1"/>
    <col min="14871" max="14871" width="18.5703125" customWidth="1"/>
    <col min="14872" max="14872" width="12.5703125" customWidth="1"/>
    <col min="14874" max="14874" width="18.5703125" customWidth="1"/>
    <col min="14875" max="14875" width="14.5703125" customWidth="1"/>
    <col min="14877" max="14877" width="12.42578125" customWidth="1"/>
    <col min="14878" max="14878" width="20.28515625" customWidth="1"/>
    <col min="14879" max="14879" width="16.140625" customWidth="1"/>
    <col min="14880" max="14880" width="15.7109375" customWidth="1"/>
    <col min="14881" max="14881" width="13.5703125" customWidth="1"/>
    <col min="14882" max="14882" width="19.85546875" customWidth="1"/>
    <col min="14884" max="14884" width="21.85546875" customWidth="1"/>
    <col min="14885" max="14885" width="26" customWidth="1"/>
    <col min="15105" max="15105" width="12.85546875" customWidth="1"/>
    <col min="15106" max="15106" width="13.42578125" customWidth="1"/>
    <col min="15107" max="15107" width="28.28515625" customWidth="1"/>
    <col min="15108" max="15108" width="17.140625" customWidth="1"/>
    <col min="15109" max="15109" width="13.42578125" customWidth="1"/>
    <col min="15110" max="15110" width="30.140625" customWidth="1"/>
    <col min="15111" max="15111" width="12.42578125" customWidth="1"/>
    <col min="15112" max="15112" width="12" customWidth="1"/>
    <col min="15113" max="15113" width="40.5703125" customWidth="1"/>
    <col min="15114" max="15114" width="14" customWidth="1"/>
    <col min="15122" max="15122" width="26.140625" customWidth="1"/>
    <col min="15123" max="15123" width="14.140625" customWidth="1"/>
    <col min="15125" max="15125" width="20.85546875" customWidth="1"/>
    <col min="15126" max="15126" width="19.85546875" customWidth="1"/>
    <col min="15127" max="15127" width="18.5703125" customWidth="1"/>
    <col min="15128" max="15128" width="12.5703125" customWidth="1"/>
    <col min="15130" max="15130" width="18.5703125" customWidth="1"/>
    <col min="15131" max="15131" width="14.5703125" customWidth="1"/>
    <col min="15133" max="15133" width="12.42578125" customWidth="1"/>
    <col min="15134" max="15134" width="20.28515625" customWidth="1"/>
    <col min="15135" max="15135" width="16.140625" customWidth="1"/>
    <col min="15136" max="15136" width="15.7109375" customWidth="1"/>
    <col min="15137" max="15137" width="13.5703125" customWidth="1"/>
    <col min="15138" max="15138" width="19.85546875" customWidth="1"/>
    <col min="15140" max="15140" width="21.85546875" customWidth="1"/>
    <col min="15141" max="15141" width="26" customWidth="1"/>
    <col min="15361" max="15361" width="12.85546875" customWidth="1"/>
    <col min="15362" max="15362" width="13.42578125" customWidth="1"/>
    <col min="15363" max="15363" width="28.28515625" customWidth="1"/>
    <col min="15364" max="15364" width="17.140625" customWidth="1"/>
    <col min="15365" max="15365" width="13.42578125" customWidth="1"/>
    <col min="15366" max="15366" width="30.140625" customWidth="1"/>
    <col min="15367" max="15367" width="12.42578125" customWidth="1"/>
    <col min="15368" max="15368" width="12" customWidth="1"/>
    <col min="15369" max="15369" width="40.5703125" customWidth="1"/>
    <col min="15370" max="15370" width="14" customWidth="1"/>
    <col min="15378" max="15378" width="26.140625" customWidth="1"/>
    <col min="15379" max="15379" width="14.140625" customWidth="1"/>
    <col min="15381" max="15381" width="20.85546875" customWidth="1"/>
    <col min="15382" max="15382" width="19.85546875" customWidth="1"/>
    <col min="15383" max="15383" width="18.5703125" customWidth="1"/>
    <col min="15384" max="15384" width="12.5703125" customWidth="1"/>
    <col min="15386" max="15386" width="18.5703125" customWidth="1"/>
    <col min="15387" max="15387" width="14.5703125" customWidth="1"/>
    <col min="15389" max="15389" width="12.42578125" customWidth="1"/>
    <col min="15390" max="15390" width="20.28515625" customWidth="1"/>
    <col min="15391" max="15391" width="16.140625" customWidth="1"/>
    <col min="15392" max="15392" width="15.7109375" customWidth="1"/>
    <col min="15393" max="15393" width="13.5703125" customWidth="1"/>
    <col min="15394" max="15394" width="19.85546875" customWidth="1"/>
    <col min="15396" max="15396" width="21.85546875" customWidth="1"/>
    <col min="15397" max="15397" width="26" customWidth="1"/>
    <col min="15617" max="15617" width="12.85546875" customWidth="1"/>
    <col min="15618" max="15618" width="13.42578125" customWidth="1"/>
    <col min="15619" max="15619" width="28.28515625" customWidth="1"/>
    <col min="15620" max="15620" width="17.140625" customWidth="1"/>
    <col min="15621" max="15621" width="13.42578125" customWidth="1"/>
    <col min="15622" max="15622" width="30.140625" customWidth="1"/>
    <col min="15623" max="15623" width="12.42578125" customWidth="1"/>
    <col min="15624" max="15624" width="12" customWidth="1"/>
    <col min="15625" max="15625" width="40.5703125" customWidth="1"/>
    <col min="15626" max="15626" width="14" customWidth="1"/>
    <col min="15634" max="15634" width="26.140625" customWidth="1"/>
    <col min="15635" max="15635" width="14.140625" customWidth="1"/>
    <col min="15637" max="15637" width="20.85546875" customWidth="1"/>
    <col min="15638" max="15638" width="19.85546875" customWidth="1"/>
    <col min="15639" max="15639" width="18.5703125" customWidth="1"/>
    <col min="15640" max="15640" width="12.5703125" customWidth="1"/>
    <col min="15642" max="15642" width="18.5703125" customWidth="1"/>
    <col min="15643" max="15643" width="14.5703125" customWidth="1"/>
    <col min="15645" max="15645" width="12.42578125" customWidth="1"/>
    <col min="15646" max="15646" width="20.28515625" customWidth="1"/>
    <col min="15647" max="15647" width="16.140625" customWidth="1"/>
    <col min="15648" max="15648" width="15.7109375" customWidth="1"/>
    <col min="15649" max="15649" width="13.5703125" customWidth="1"/>
    <col min="15650" max="15650" width="19.85546875" customWidth="1"/>
    <col min="15652" max="15652" width="21.85546875" customWidth="1"/>
    <col min="15653" max="15653" width="26" customWidth="1"/>
    <col min="15873" max="15873" width="12.85546875" customWidth="1"/>
    <col min="15874" max="15874" width="13.42578125" customWidth="1"/>
    <col min="15875" max="15875" width="28.28515625" customWidth="1"/>
    <col min="15876" max="15876" width="17.140625" customWidth="1"/>
    <col min="15877" max="15877" width="13.42578125" customWidth="1"/>
    <col min="15878" max="15878" width="30.140625" customWidth="1"/>
    <col min="15879" max="15879" width="12.42578125" customWidth="1"/>
    <col min="15880" max="15880" width="12" customWidth="1"/>
    <col min="15881" max="15881" width="40.5703125" customWidth="1"/>
    <col min="15882" max="15882" width="14" customWidth="1"/>
    <col min="15890" max="15890" width="26.140625" customWidth="1"/>
    <col min="15891" max="15891" width="14.140625" customWidth="1"/>
    <col min="15893" max="15893" width="20.85546875" customWidth="1"/>
    <col min="15894" max="15894" width="19.85546875" customWidth="1"/>
    <col min="15895" max="15895" width="18.5703125" customWidth="1"/>
    <col min="15896" max="15896" width="12.5703125" customWidth="1"/>
    <col min="15898" max="15898" width="18.5703125" customWidth="1"/>
    <col min="15899" max="15899" width="14.5703125" customWidth="1"/>
    <col min="15901" max="15901" width="12.42578125" customWidth="1"/>
    <col min="15902" max="15902" width="20.28515625" customWidth="1"/>
    <col min="15903" max="15903" width="16.140625" customWidth="1"/>
    <col min="15904" max="15904" width="15.7109375" customWidth="1"/>
    <col min="15905" max="15905" width="13.5703125" customWidth="1"/>
    <col min="15906" max="15906" width="19.85546875" customWidth="1"/>
    <col min="15908" max="15908" width="21.85546875" customWidth="1"/>
    <col min="15909" max="15909" width="26" customWidth="1"/>
    <col min="16129" max="16129" width="12.85546875" customWidth="1"/>
    <col min="16130" max="16130" width="13.42578125" customWidth="1"/>
    <col min="16131" max="16131" width="28.28515625" customWidth="1"/>
    <col min="16132" max="16132" width="17.140625" customWidth="1"/>
    <col min="16133" max="16133" width="13.42578125" customWidth="1"/>
    <col min="16134" max="16134" width="30.140625" customWidth="1"/>
    <col min="16135" max="16135" width="12.42578125" customWidth="1"/>
    <col min="16136" max="16136" width="12" customWidth="1"/>
    <col min="16137" max="16137" width="40.5703125" customWidth="1"/>
    <col min="16138" max="16138" width="14" customWidth="1"/>
    <col min="16146" max="16146" width="26.140625" customWidth="1"/>
    <col min="16147" max="16147" width="14.140625" customWidth="1"/>
    <col min="16149" max="16149" width="20.85546875" customWidth="1"/>
    <col min="16150" max="16150" width="19.85546875" customWidth="1"/>
    <col min="16151" max="16151" width="18.5703125" customWidth="1"/>
    <col min="16152" max="16152" width="12.5703125" customWidth="1"/>
    <col min="16154" max="16154" width="18.5703125" customWidth="1"/>
    <col min="16155" max="16155" width="14.5703125" customWidth="1"/>
    <col min="16157" max="16157" width="12.42578125" customWidth="1"/>
    <col min="16158" max="16158" width="20.28515625" customWidth="1"/>
    <col min="16159" max="16159" width="16.140625" customWidth="1"/>
    <col min="16160" max="16160" width="15.7109375" customWidth="1"/>
    <col min="16161" max="16161" width="13.5703125" customWidth="1"/>
    <col min="16162" max="16162" width="19.85546875" customWidth="1"/>
    <col min="16164" max="16164" width="21.85546875" customWidth="1"/>
    <col min="16165" max="16165" width="26" customWidth="1"/>
  </cols>
  <sheetData>
    <row r="1" spans="1:40" ht="75.75" thickBot="1">
      <c r="A1" s="14" t="s">
        <v>1</v>
      </c>
      <c r="B1" s="14" t="s">
        <v>10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34</v>
      </c>
      <c r="H1" s="14" t="s">
        <v>35</v>
      </c>
      <c r="I1" s="14" t="s">
        <v>20</v>
      </c>
      <c r="J1" s="14" t="s">
        <v>6</v>
      </c>
      <c r="K1" s="14" t="s">
        <v>36</v>
      </c>
      <c r="L1" s="14" t="s">
        <v>0</v>
      </c>
      <c r="M1" s="14" t="s">
        <v>37</v>
      </c>
      <c r="N1" s="14" t="s">
        <v>38</v>
      </c>
      <c r="O1" s="14" t="s">
        <v>9</v>
      </c>
      <c r="P1" s="14" t="s">
        <v>7</v>
      </c>
      <c r="Q1" s="14" t="s">
        <v>39</v>
      </c>
      <c r="R1" s="14" t="s">
        <v>12</v>
      </c>
      <c r="S1" s="14" t="s">
        <v>11</v>
      </c>
      <c r="T1" s="14" t="s">
        <v>15</v>
      </c>
      <c r="U1" s="14" t="s">
        <v>40</v>
      </c>
      <c r="V1" s="14" t="s">
        <v>14</v>
      </c>
      <c r="W1" s="14" t="s">
        <v>13</v>
      </c>
      <c r="X1" s="14" t="s">
        <v>16</v>
      </c>
      <c r="Y1" s="14" t="s">
        <v>41</v>
      </c>
      <c r="Z1" s="14" t="s">
        <v>17</v>
      </c>
      <c r="AA1" s="14" t="s">
        <v>76</v>
      </c>
      <c r="AB1" s="14" t="s">
        <v>42</v>
      </c>
      <c r="AC1" s="14" t="s">
        <v>43</v>
      </c>
      <c r="AD1" s="14" t="s">
        <v>44</v>
      </c>
      <c r="AE1" s="14" t="s">
        <v>45</v>
      </c>
      <c r="AF1" s="14" t="s">
        <v>46</v>
      </c>
      <c r="AG1" s="14" t="s">
        <v>47</v>
      </c>
      <c r="AH1" s="14" t="s">
        <v>48</v>
      </c>
      <c r="AI1" s="16" t="s">
        <v>49</v>
      </c>
      <c r="AJ1" s="16" t="s">
        <v>18</v>
      </c>
      <c r="AK1" s="16" t="s">
        <v>50</v>
      </c>
      <c r="AL1" s="16" t="s">
        <v>19</v>
      </c>
      <c r="AM1" s="16" t="s">
        <v>51</v>
      </c>
      <c r="AN1" s="14" t="s">
        <v>52</v>
      </c>
    </row>
    <row r="2" spans="1:40">
      <c r="A2" s="3" t="s">
        <v>21</v>
      </c>
      <c r="B2" s="3" t="s">
        <v>25</v>
      </c>
      <c r="C2" s="20" t="s">
        <v>57</v>
      </c>
      <c r="D2" s="32" t="s">
        <v>75</v>
      </c>
      <c r="E2" s="20" t="s">
        <v>58</v>
      </c>
      <c r="F2" s="20" t="s">
        <v>59</v>
      </c>
      <c r="G2" s="4">
        <v>45780</v>
      </c>
      <c r="H2" s="4">
        <v>45797</v>
      </c>
      <c r="I2" s="31" t="s">
        <v>73</v>
      </c>
      <c r="J2" s="31" t="s">
        <v>74</v>
      </c>
      <c r="K2" s="3" t="s">
        <v>23</v>
      </c>
      <c r="L2" s="3">
        <v>21</v>
      </c>
      <c r="M2" s="29" t="s">
        <v>64</v>
      </c>
      <c r="N2" s="3">
        <v>1</v>
      </c>
      <c r="O2" s="3" t="s">
        <v>21</v>
      </c>
      <c r="P2" s="3" t="s">
        <v>24</v>
      </c>
      <c r="Q2" s="3">
        <v>14</v>
      </c>
      <c r="R2" s="24" t="s">
        <v>53</v>
      </c>
      <c r="S2" s="26" t="s">
        <v>60</v>
      </c>
      <c r="T2" s="3">
        <f t="shared" ref="T2:T33" si="0">+X2*V2</f>
        <v>1056</v>
      </c>
      <c r="U2" s="3">
        <f>+X2*4.5</f>
        <v>1188</v>
      </c>
      <c r="V2" s="12">
        <v>4</v>
      </c>
      <c r="W2" s="13" t="s">
        <v>33</v>
      </c>
      <c r="X2" s="11">
        <v>264</v>
      </c>
      <c r="Y2" s="11">
        <f>+X2</f>
        <v>264</v>
      </c>
      <c r="Z2" s="23">
        <f>Y2/264</f>
        <v>1</v>
      </c>
      <c r="AA2" s="3">
        <f t="shared" ref="AA2:AA33" si="1">+Q2</f>
        <v>14</v>
      </c>
      <c r="AB2" s="4">
        <v>45771</v>
      </c>
      <c r="AC2" s="4">
        <f>+AB2</f>
        <v>45771</v>
      </c>
      <c r="AD2" s="4">
        <v>45779</v>
      </c>
      <c r="AE2" s="3" t="s">
        <v>21</v>
      </c>
      <c r="AF2" s="3" t="s">
        <v>21</v>
      </c>
      <c r="AG2" s="5">
        <v>4050373382087</v>
      </c>
      <c r="AH2" s="12">
        <v>114</v>
      </c>
      <c r="AI2" s="22"/>
      <c r="AJ2" s="2"/>
      <c r="AK2" s="30" t="s">
        <v>66</v>
      </c>
      <c r="AL2" s="3" t="s">
        <v>26</v>
      </c>
      <c r="AM2" s="22"/>
      <c r="AN2" s="3" t="s">
        <v>27</v>
      </c>
    </row>
    <row r="3" spans="1:40">
      <c r="A3" s="3" t="s">
        <v>21</v>
      </c>
      <c r="B3" s="3" t="s">
        <v>25</v>
      </c>
      <c r="C3" s="8" t="s">
        <v>57</v>
      </c>
      <c r="D3" s="32" t="s">
        <v>75</v>
      </c>
      <c r="E3" s="7" t="s">
        <v>58</v>
      </c>
      <c r="F3" s="3" t="s">
        <v>59</v>
      </c>
      <c r="G3" s="4">
        <v>45780</v>
      </c>
      <c r="H3" s="4">
        <v>45797</v>
      </c>
      <c r="I3" s="31" t="s">
        <v>73</v>
      </c>
      <c r="J3" s="31" t="s">
        <v>74</v>
      </c>
      <c r="K3" s="3" t="s">
        <v>23</v>
      </c>
      <c r="L3" s="3">
        <v>22</v>
      </c>
      <c r="M3" s="8" t="s">
        <v>64</v>
      </c>
      <c r="N3" s="3">
        <v>1</v>
      </c>
      <c r="O3" s="3" t="s">
        <v>21</v>
      </c>
      <c r="P3" s="3" t="s">
        <v>24</v>
      </c>
      <c r="Q3" s="3">
        <v>20</v>
      </c>
      <c r="R3" s="24" t="s">
        <v>53</v>
      </c>
      <c r="S3" s="25" t="s">
        <v>60</v>
      </c>
      <c r="T3" s="3">
        <f t="shared" si="0"/>
        <v>12</v>
      </c>
      <c r="U3" s="3">
        <f t="shared" ref="U3:U54" si="2">+X3*4.5</f>
        <v>13.5</v>
      </c>
      <c r="V3" s="12">
        <v>4</v>
      </c>
      <c r="W3" s="13" t="s">
        <v>33</v>
      </c>
      <c r="X3" s="11">
        <v>3</v>
      </c>
      <c r="Y3" s="11">
        <f t="shared" ref="Y3:Y54" si="3">+X3</f>
        <v>3</v>
      </c>
      <c r="Z3" s="23">
        <f t="shared" ref="Z3:Z60" si="4">Y3/264</f>
        <v>1.1363636363636364E-2</v>
      </c>
      <c r="AA3" s="3">
        <f t="shared" si="1"/>
        <v>20</v>
      </c>
      <c r="AB3" s="4">
        <v>45770</v>
      </c>
      <c r="AC3" s="4">
        <f t="shared" ref="AC3:AC36" si="5">+AB3</f>
        <v>45770</v>
      </c>
      <c r="AD3" s="4">
        <v>45779</v>
      </c>
      <c r="AE3" s="3" t="s">
        <v>21</v>
      </c>
      <c r="AF3" s="3" t="s">
        <v>21</v>
      </c>
      <c r="AG3" s="5">
        <v>4050373382087</v>
      </c>
      <c r="AH3" s="12">
        <v>113</v>
      </c>
      <c r="AI3" s="22"/>
      <c r="AJ3" s="2"/>
      <c r="AK3" s="30" t="s">
        <v>67</v>
      </c>
      <c r="AL3" s="3" t="s">
        <v>26</v>
      </c>
      <c r="AM3" s="22"/>
      <c r="AN3" s="3" t="s">
        <v>27</v>
      </c>
    </row>
    <row r="4" spans="1:40">
      <c r="A4" s="3" t="s">
        <v>21</v>
      </c>
      <c r="B4" s="3" t="s">
        <v>25</v>
      </c>
      <c r="C4" s="8" t="s">
        <v>57</v>
      </c>
      <c r="D4" s="32" t="s">
        <v>75</v>
      </c>
      <c r="E4" s="7" t="s">
        <v>58</v>
      </c>
      <c r="F4" s="3" t="s">
        <v>59</v>
      </c>
      <c r="G4" s="4">
        <v>45780</v>
      </c>
      <c r="H4" s="4">
        <v>45797</v>
      </c>
      <c r="I4" s="31" t="s">
        <v>73</v>
      </c>
      <c r="J4" s="31" t="s">
        <v>74</v>
      </c>
      <c r="K4" s="3" t="s">
        <v>23</v>
      </c>
      <c r="L4" s="3">
        <v>22</v>
      </c>
      <c r="M4" s="8" t="s">
        <v>64</v>
      </c>
      <c r="N4" s="3">
        <v>1</v>
      </c>
      <c r="O4" s="3" t="s">
        <v>21</v>
      </c>
      <c r="P4" s="3" t="s">
        <v>24</v>
      </c>
      <c r="Q4" s="3">
        <v>12</v>
      </c>
      <c r="R4" s="24" t="s">
        <v>53</v>
      </c>
      <c r="S4" s="25" t="s">
        <v>60</v>
      </c>
      <c r="T4" s="3">
        <f t="shared" si="0"/>
        <v>368</v>
      </c>
      <c r="U4" s="3">
        <f t="shared" si="2"/>
        <v>414</v>
      </c>
      <c r="V4" s="12">
        <v>4</v>
      </c>
      <c r="W4" s="13" t="s">
        <v>33</v>
      </c>
      <c r="X4" s="11">
        <v>92</v>
      </c>
      <c r="Y4" s="11">
        <f t="shared" si="3"/>
        <v>92</v>
      </c>
      <c r="Z4" s="23">
        <f t="shared" si="4"/>
        <v>0.34848484848484851</v>
      </c>
      <c r="AA4" s="3">
        <f t="shared" si="1"/>
        <v>12</v>
      </c>
      <c r="AB4" s="4">
        <v>45771</v>
      </c>
      <c r="AC4" s="4">
        <f t="shared" si="5"/>
        <v>45771</v>
      </c>
      <c r="AD4" s="4">
        <v>45779</v>
      </c>
      <c r="AE4" s="3" t="s">
        <v>21</v>
      </c>
      <c r="AF4" s="3" t="s">
        <v>21</v>
      </c>
      <c r="AG4" s="5">
        <v>4050373382087</v>
      </c>
      <c r="AH4" s="12">
        <v>114</v>
      </c>
      <c r="AI4" s="22"/>
      <c r="AJ4" s="2"/>
      <c r="AK4" s="30" t="s">
        <v>66</v>
      </c>
      <c r="AL4" s="3" t="s">
        <v>26</v>
      </c>
      <c r="AM4" s="22"/>
      <c r="AN4" s="3" t="s">
        <v>27</v>
      </c>
    </row>
    <row r="5" spans="1:40">
      <c r="A5" s="3" t="s">
        <v>21</v>
      </c>
      <c r="B5" s="3" t="s">
        <v>25</v>
      </c>
      <c r="C5" s="8" t="s">
        <v>57</v>
      </c>
      <c r="D5" s="32" t="s">
        <v>75</v>
      </c>
      <c r="E5" s="7" t="s">
        <v>58</v>
      </c>
      <c r="F5" s="3" t="s">
        <v>59</v>
      </c>
      <c r="G5" s="4">
        <v>45780</v>
      </c>
      <c r="H5" s="4">
        <v>45797</v>
      </c>
      <c r="I5" s="31" t="s">
        <v>73</v>
      </c>
      <c r="J5" s="31" t="s">
        <v>74</v>
      </c>
      <c r="K5" s="3" t="s">
        <v>23</v>
      </c>
      <c r="L5" s="3">
        <v>22</v>
      </c>
      <c r="M5" s="8" t="s">
        <v>64</v>
      </c>
      <c r="N5" s="3">
        <v>1</v>
      </c>
      <c r="O5" s="3" t="s">
        <v>21</v>
      </c>
      <c r="P5" s="3" t="s">
        <v>24</v>
      </c>
      <c r="Q5" s="3">
        <v>20</v>
      </c>
      <c r="R5" s="24" t="s">
        <v>53</v>
      </c>
      <c r="S5" s="25" t="s">
        <v>60</v>
      </c>
      <c r="T5" s="3">
        <f t="shared" si="0"/>
        <v>40</v>
      </c>
      <c r="U5" s="3">
        <f t="shared" si="2"/>
        <v>45</v>
      </c>
      <c r="V5" s="12">
        <v>4</v>
      </c>
      <c r="W5" s="13" t="s">
        <v>33</v>
      </c>
      <c r="X5" s="11">
        <v>10</v>
      </c>
      <c r="Y5" s="11">
        <f t="shared" si="3"/>
        <v>10</v>
      </c>
      <c r="Z5" s="23">
        <f t="shared" si="4"/>
        <v>3.787878787878788E-2</v>
      </c>
      <c r="AA5" s="3">
        <f t="shared" si="1"/>
        <v>20</v>
      </c>
      <c r="AB5" s="4">
        <v>45772</v>
      </c>
      <c r="AC5" s="4">
        <f t="shared" si="5"/>
        <v>45772</v>
      </c>
      <c r="AD5" s="4">
        <v>45779</v>
      </c>
      <c r="AE5" s="3" t="s">
        <v>21</v>
      </c>
      <c r="AF5" s="3" t="s">
        <v>21</v>
      </c>
      <c r="AG5" s="5">
        <v>4050373382087</v>
      </c>
      <c r="AH5" s="12">
        <v>115</v>
      </c>
      <c r="AI5" s="22"/>
      <c r="AJ5" s="2"/>
      <c r="AK5" s="30" t="s">
        <v>69</v>
      </c>
      <c r="AL5" s="3" t="s">
        <v>26</v>
      </c>
      <c r="AM5" s="22"/>
      <c r="AN5" s="3" t="s">
        <v>27</v>
      </c>
    </row>
    <row r="6" spans="1:40">
      <c r="A6" s="3" t="s">
        <v>21</v>
      </c>
      <c r="B6" s="3" t="s">
        <v>25</v>
      </c>
      <c r="C6" s="8" t="s">
        <v>57</v>
      </c>
      <c r="D6" s="32" t="s">
        <v>75</v>
      </c>
      <c r="E6" s="7" t="s">
        <v>58</v>
      </c>
      <c r="F6" s="3" t="s">
        <v>59</v>
      </c>
      <c r="G6" s="4">
        <v>45780</v>
      </c>
      <c r="H6" s="4">
        <v>45797</v>
      </c>
      <c r="I6" s="31" t="s">
        <v>73</v>
      </c>
      <c r="J6" s="31" t="s">
        <v>74</v>
      </c>
      <c r="K6" s="3" t="s">
        <v>23</v>
      </c>
      <c r="L6" s="3">
        <v>22</v>
      </c>
      <c r="M6" s="8" t="s">
        <v>64</v>
      </c>
      <c r="N6" s="3">
        <v>1</v>
      </c>
      <c r="O6" s="3" t="s">
        <v>21</v>
      </c>
      <c r="P6" s="3" t="s">
        <v>24</v>
      </c>
      <c r="Q6" s="3">
        <v>12</v>
      </c>
      <c r="R6" s="24" t="s">
        <v>53</v>
      </c>
      <c r="S6" s="25" t="s">
        <v>60</v>
      </c>
      <c r="T6" s="3">
        <f t="shared" si="0"/>
        <v>36</v>
      </c>
      <c r="U6" s="3">
        <f t="shared" si="2"/>
        <v>40.5</v>
      </c>
      <c r="V6" s="12">
        <v>4</v>
      </c>
      <c r="W6" s="13" t="s">
        <v>33</v>
      </c>
      <c r="X6" s="11">
        <v>9</v>
      </c>
      <c r="Y6" s="11">
        <f t="shared" si="3"/>
        <v>9</v>
      </c>
      <c r="Z6" s="23">
        <f t="shared" si="4"/>
        <v>3.4090909090909088E-2</v>
      </c>
      <c r="AA6" s="3">
        <f t="shared" si="1"/>
        <v>12</v>
      </c>
      <c r="AB6" s="4">
        <v>45772</v>
      </c>
      <c r="AC6" s="4">
        <f t="shared" si="5"/>
        <v>45772</v>
      </c>
      <c r="AD6" s="4">
        <v>45779</v>
      </c>
      <c r="AE6" s="3" t="s">
        <v>21</v>
      </c>
      <c r="AF6" s="3" t="s">
        <v>21</v>
      </c>
      <c r="AG6" s="5">
        <v>4050373382087</v>
      </c>
      <c r="AH6" s="12">
        <v>115</v>
      </c>
      <c r="AI6" s="22"/>
      <c r="AJ6" s="27"/>
      <c r="AK6" s="30" t="s">
        <v>69</v>
      </c>
      <c r="AL6" s="3" t="s">
        <v>26</v>
      </c>
      <c r="AM6" s="22"/>
      <c r="AN6" s="3" t="s">
        <v>27</v>
      </c>
    </row>
    <row r="7" spans="1:40">
      <c r="A7" s="3" t="s">
        <v>21</v>
      </c>
      <c r="B7" s="3" t="s">
        <v>25</v>
      </c>
      <c r="C7" s="8" t="s">
        <v>57</v>
      </c>
      <c r="D7" s="32" t="s">
        <v>75</v>
      </c>
      <c r="E7" s="7" t="s">
        <v>58</v>
      </c>
      <c r="F7" s="3" t="s">
        <v>59</v>
      </c>
      <c r="G7" s="4">
        <v>45780</v>
      </c>
      <c r="H7" s="4">
        <v>45797</v>
      </c>
      <c r="I7" s="31" t="s">
        <v>73</v>
      </c>
      <c r="J7" s="31" t="s">
        <v>74</v>
      </c>
      <c r="K7" s="3" t="s">
        <v>23</v>
      </c>
      <c r="L7" s="3">
        <v>22</v>
      </c>
      <c r="M7" s="8" t="s">
        <v>64</v>
      </c>
      <c r="N7" s="3">
        <v>1</v>
      </c>
      <c r="O7" s="3" t="s">
        <v>21</v>
      </c>
      <c r="P7" s="3" t="s">
        <v>24</v>
      </c>
      <c r="Q7" s="3">
        <v>20</v>
      </c>
      <c r="R7" s="24" t="s">
        <v>53</v>
      </c>
      <c r="S7" s="25" t="s">
        <v>60</v>
      </c>
      <c r="T7" s="3">
        <f t="shared" si="0"/>
        <v>112</v>
      </c>
      <c r="U7" s="3">
        <f t="shared" si="2"/>
        <v>126</v>
      </c>
      <c r="V7" s="12">
        <v>4</v>
      </c>
      <c r="W7" s="13" t="s">
        <v>33</v>
      </c>
      <c r="X7" s="11">
        <v>28</v>
      </c>
      <c r="Y7" s="11">
        <f t="shared" si="3"/>
        <v>28</v>
      </c>
      <c r="Z7" s="23">
        <f t="shared" si="4"/>
        <v>0.10606060606060606</v>
      </c>
      <c r="AA7" s="3">
        <f t="shared" si="1"/>
        <v>20</v>
      </c>
      <c r="AB7" s="4">
        <v>45774</v>
      </c>
      <c r="AC7" s="4">
        <f t="shared" si="5"/>
        <v>45774</v>
      </c>
      <c r="AD7" s="4">
        <v>45779</v>
      </c>
      <c r="AE7" s="3" t="s">
        <v>21</v>
      </c>
      <c r="AF7" s="3" t="s">
        <v>21</v>
      </c>
      <c r="AG7" s="5">
        <v>4050373382087</v>
      </c>
      <c r="AH7" s="12">
        <v>117</v>
      </c>
      <c r="AI7" s="22"/>
      <c r="AJ7" s="27"/>
      <c r="AK7" s="30" t="s">
        <v>70</v>
      </c>
      <c r="AL7" s="3" t="s">
        <v>26</v>
      </c>
      <c r="AM7" s="22"/>
      <c r="AN7" s="3" t="s">
        <v>27</v>
      </c>
    </row>
    <row r="8" spans="1:40">
      <c r="A8" s="3" t="s">
        <v>21</v>
      </c>
      <c r="B8" s="3" t="s">
        <v>25</v>
      </c>
      <c r="C8" s="8" t="s">
        <v>57</v>
      </c>
      <c r="D8" s="32" t="s">
        <v>75</v>
      </c>
      <c r="E8" s="7" t="s">
        <v>58</v>
      </c>
      <c r="F8" s="3" t="s">
        <v>59</v>
      </c>
      <c r="G8" s="4">
        <v>45780</v>
      </c>
      <c r="H8" s="4">
        <v>45797</v>
      </c>
      <c r="I8" s="31" t="s">
        <v>73</v>
      </c>
      <c r="J8" s="31" t="s">
        <v>74</v>
      </c>
      <c r="K8" s="3" t="s">
        <v>23</v>
      </c>
      <c r="L8" s="3">
        <v>22</v>
      </c>
      <c r="M8" s="8" t="s">
        <v>64</v>
      </c>
      <c r="N8" s="3">
        <v>1</v>
      </c>
      <c r="O8" s="3" t="s">
        <v>21</v>
      </c>
      <c r="P8" s="3" t="s">
        <v>24</v>
      </c>
      <c r="Q8" s="3">
        <v>20</v>
      </c>
      <c r="R8" s="24" t="s">
        <v>53</v>
      </c>
      <c r="S8" s="25" t="s">
        <v>60</v>
      </c>
      <c r="T8" s="3">
        <f t="shared" si="0"/>
        <v>488</v>
      </c>
      <c r="U8" s="3">
        <f t="shared" si="2"/>
        <v>549</v>
      </c>
      <c r="V8" s="12">
        <v>4</v>
      </c>
      <c r="W8" s="13" t="s">
        <v>33</v>
      </c>
      <c r="X8" s="11">
        <v>122</v>
      </c>
      <c r="Y8" s="11">
        <f t="shared" si="3"/>
        <v>122</v>
      </c>
      <c r="Z8" s="23">
        <f t="shared" si="4"/>
        <v>0.4621212121212121</v>
      </c>
      <c r="AA8" s="3">
        <f t="shared" si="1"/>
        <v>20</v>
      </c>
      <c r="AB8" s="4">
        <v>45775</v>
      </c>
      <c r="AC8" s="4">
        <f t="shared" si="5"/>
        <v>45775</v>
      </c>
      <c r="AD8" s="4">
        <v>45779</v>
      </c>
      <c r="AE8" s="3" t="s">
        <v>21</v>
      </c>
      <c r="AF8" s="3" t="s">
        <v>21</v>
      </c>
      <c r="AG8" s="5">
        <v>4050373382087</v>
      </c>
      <c r="AH8" s="12">
        <v>118</v>
      </c>
      <c r="AI8" s="22"/>
      <c r="AJ8" s="2"/>
      <c r="AK8" s="30" t="s">
        <v>71</v>
      </c>
      <c r="AL8" s="3" t="s">
        <v>26</v>
      </c>
      <c r="AM8" s="22"/>
      <c r="AN8" s="3" t="s">
        <v>27</v>
      </c>
    </row>
    <row r="9" spans="1:40">
      <c r="A9" s="3" t="s">
        <v>21</v>
      </c>
      <c r="B9" s="3" t="s">
        <v>25</v>
      </c>
      <c r="C9" s="8" t="s">
        <v>57</v>
      </c>
      <c r="D9" s="32" t="s">
        <v>75</v>
      </c>
      <c r="E9" s="7" t="s">
        <v>58</v>
      </c>
      <c r="F9" s="3" t="s">
        <v>59</v>
      </c>
      <c r="G9" s="4">
        <v>45780</v>
      </c>
      <c r="H9" s="4">
        <v>45797</v>
      </c>
      <c r="I9" s="31" t="s">
        <v>73</v>
      </c>
      <c r="J9" s="31" t="s">
        <v>74</v>
      </c>
      <c r="K9" s="3" t="s">
        <v>23</v>
      </c>
      <c r="L9" s="3">
        <v>23</v>
      </c>
      <c r="M9" s="8" t="s">
        <v>64</v>
      </c>
      <c r="N9" s="3">
        <v>1</v>
      </c>
      <c r="O9" s="3" t="s">
        <v>21</v>
      </c>
      <c r="P9" s="3" t="s">
        <v>24</v>
      </c>
      <c r="Q9" s="3">
        <v>10</v>
      </c>
      <c r="R9" s="24" t="s">
        <v>53</v>
      </c>
      <c r="S9" s="25" t="s">
        <v>60</v>
      </c>
      <c r="T9" s="3">
        <f t="shared" si="0"/>
        <v>8</v>
      </c>
      <c r="U9" s="3">
        <f t="shared" si="2"/>
        <v>9</v>
      </c>
      <c r="V9" s="12">
        <v>4</v>
      </c>
      <c r="W9" s="13" t="s">
        <v>33</v>
      </c>
      <c r="X9" s="11">
        <v>2</v>
      </c>
      <c r="Y9" s="11">
        <f t="shared" si="3"/>
        <v>2</v>
      </c>
      <c r="Z9" s="23">
        <f t="shared" si="4"/>
        <v>7.575757575757576E-3</v>
      </c>
      <c r="AA9" s="3">
        <f t="shared" si="1"/>
        <v>10</v>
      </c>
      <c r="AB9" s="4">
        <v>45770</v>
      </c>
      <c r="AC9" s="4">
        <f t="shared" si="5"/>
        <v>45770</v>
      </c>
      <c r="AD9" s="4">
        <v>45779</v>
      </c>
      <c r="AE9" s="3" t="s">
        <v>21</v>
      </c>
      <c r="AF9" s="3" t="s">
        <v>21</v>
      </c>
      <c r="AG9" s="5">
        <v>4050373382087</v>
      </c>
      <c r="AH9" s="12">
        <v>113</v>
      </c>
      <c r="AI9" s="22"/>
      <c r="AJ9" s="27" t="s">
        <v>65</v>
      </c>
      <c r="AK9" s="30" t="s">
        <v>67</v>
      </c>
      <c r="AL9" s="3" t="s">
        <v>26</v>
      </c>
      <c r="AM9" s="22"/>
      <c r="AN9" s="3" t="s">
        <v>27</v>
      </c>
    </row>
    <row r="10" spans="1:40">
      <c r="A10" s="3" t="s">
        <v>21</v>
      </c>
      <c r="B10" s="3" t="s">
        <v>25</v>
      </c>
      <c r="C10" s="8" t="s">
        <v>57</v>
      </c>
      <c r="D10" s="32" t="s">
        <v>75</v>
      </c>
      <c r="E10" s="7" t="s">
        <v>58</v>
      </c>
      <c r="F10" s="3" t="s">
        <v>59</v>
      </c>
      <c r="G10" s="4">
        <v>45780</v>
      </c>
      <c r="H10" s="4">
        <v>45797</v>
      </c>
      <c r="I10" s="31" t="s">
        <v>73</v>
      </c>
      <c r="J10" s="31" t="s">
        <v>74</v>
      </c>
      <c r="K10" s="3" t="s">
        <v>23</v>
      </c>
      <c r="L10" s="3">
        <v>23</v>
      </c>
      <c r="M10" s="8" t="s">
        <v>64</v>
      </c>
      <c r="N10" s="3">
        <v>1</v>
      </c>
      <c r="O10" s="3" t="s">
        <v>21</v>
      </c>
      <c r="P10" s="3" t="s">
        <v>24</v>
      </c>
      <c r="Q10" s="3">
        <v>12</v>
      </c>
      <c r="R10" s="24" t="s">
        <v>53</v>
      </c>
      <c r="S10" s="25" t="s">
        <v>60</v>
      </c>
      <c r="T10" s="3">
        <f t="shared" si="0"/>
        <v>124</v>
      </c>
      <c r="U10" s="3">
        <f t="shared" si="2"/>
        <v>139.5</v>
      </c>
      <c r="V10" s="12">
        <v>4</v>
      </c>
      <c r="W10" s="13" t="s">
        <v>33</v>
      </c>
      <c r="X10" s="11">
        <v>31</v>
      </c>
      <c r="Y10" s="11">
        <f t="shared" si="3"/>
        <v>31</v>
      </c>
      <c r="Z10" s="23">
        <f t="shared" si="4"/>
        <v>0.11742424242424243</v>
      </c>
      <c r="AA10" s="3">
        <f t="shared" si="1"/>
        <v>12</v>
      </c>
      <c r="AB10" s="4">
        <v>45770</v>
      </c>
      <c r="AC10" s="4">
        <f t="shared" si="5"/>
        <v>45770</v>
      </c>
      <c r="AD10" s="4">
        <v>45779</v>
      </c>
      <c r="AE10" s="3" t="s">
        <v>21</v>
      </c>
      <c r="AF10" s="3" t="s">
        <v>21</v>
      </c>
      <c r="AG10" s="5">
        <v>4050373382087</v>
      </c>
      <c r="AH10" s="12">
        <v>113</v>
      </c>
      <c r="AI10" s="22"/>
      <c r="AJ10" s="27" t="s">
        <v>65</v>
      </c>
      <c r="AK10" s="30" t="s">
        <v>67</v>
      </c>
      <c r="AL10" s="3" t="s">
        <v>26</v>
      </c>
      <c r="AM10" s="22"/>
      <c r="AN10" s="3" t="s">
        <v>27</v>
      </c>
    </row>
    <row r="11" spans="1:40">
      <c r="A11" s="3" t="s">
        <v>21</v>
      </c>
      <c r="B11" s="3" t="s">
        <v>25</v>
      </c>
      <c r="C11" s="8" t="s">
        <v>57</v>
      </c>
      <c r="D11" s="32" t="s">
        <v>75</v>
      </c>
      <c r="E11" s="7" t="s">
        <v>58</v>
      </c>
      <c r="F11" s="3" t="s">
        <v>59</v>
      </c>
      <c r="G11" s="4">
        <v>45780</v>
      </c>
      <c r="H11" s="4">
        <v>45797</v>
      </c>
      <c r="I11" s="31" t="s">
        <v>73</v>
      </c>
      <c r="J11" s="31" t="s">
        <v>74</v>
      </c>
      <c r="K11" s="3" t="s">
        <v>23</v>
      </c>
      <c r="L11" s="3">
        <v>23</v>
      </c>
      <c r="M11" s="8" t="s">
        <v>64</v>
      </c>
      <c r="N11" s="3">
        <v>1</v>
      </c>
      <c r="O11" s="3" t="s">
        <v>21</v>
      </c>
      <c r="P11" s="3" t="s">
        <v>24</v>
      </c>
      <c r="Q11" s="3">
        <v>12</v>
      </c>
      <c r="R11" s="24" t="s">
        <v>53</v>
      </c>
      <c r="S11" s="25" t="s">
        <v>60</v>
      </c>
      <c r="T11" s="3">
        <f t="shared" si="0"/>
        <v>796</v>
      </c>
      <c r="U11" s="3">
        <f t="shared" si="2"/>
        <v>895.5</v>
      </c>
      <c r="V11" s="12">
        <v>4</v>
      </c>
      <c r="W11" s="13" t="s">
        <v>33</v>
      </c>
      <c r="X11" s="11">
        <v>199</v>
      </c>
      <c r="Y11" s="11">
        <f t="shared" si="3"/>
        <v>199</v>
      </c>
      <c r="Z11" s="23">
        <f t="shared" si="4"/>
        <v>0.75378787878787878</v>
      </c>
      <c r="AA11" s="3">
        <f t="shared" si="1"/>
        <v>12</v>
      </c>
      <c r="AB11" s="4">
        <v>45772</v>
      </c>
      <c r="AC11" s="4">
        <f t="shared" si="5"/>
        <v>45772</v>
      </c>
      <c r="AD11" s="4">
        <v>45779</v>
      </c>
      <c r="AE11" s="3" t="s">
        <v>21</v>
      </c>
      <c r="AF11" s="3" t="s">
        <v>21</v>
      </c>
      <c r="AG11" s="5">
        <v>4050373382087</v>
      </c>
      <c r="AH11" s="12">
        <v>115</v>
      </c>
      <c r="AI11" s="22"/>
      <c r="AJ11" s="27" t="s">
        <v>65</v>
      </c>
      <c r="AK11" s="30" t="s">
        <v>69</v>
      </c>
      <c r="AL11" s="3" t="s">
        <v>26</v>
      </c>
      <c r="AM11" s="22"/>
      <c r="AN11" s="3" t="s">
        <v>27</v>
      </c>
    </row>
    <row r="12" spans="1:40">
      <c r="A12" s="3" t="s">
        <v>21</v>
      </c>
      <c r="B12" s="3" t="s">
        <v>25</v>
      </c>
      <c r="C12" s="8" t="s">
        <v>57</v>
      </c>
      <c r="D12" s="32" t="s">
        <v>75</v>
      </c>
      <c r="E12" s="7" t="s">
        <v>58</v>
      </c>
      <c r="F12" s="3" t="s">
        <v>59</v>
      </c>
      <c r="G12" s="4">
        <v>45780</v>
      </c>
      <c r="H12" s="4">
        <v>45797</v>
      </c>
      <c r="I12" s="31" t="s">
        <v>73</v>
      </c>
      <c r="J12" s="31" t="s">
        <v>74</v>
      </c>
      <c r="K12" s="3" t="s">
        <v>23</v>
      </c>
      <c r="L12" s="3">
        <v>23</v>
      </c>
      <c r="M12" s="8" t="s">
        <v>64</v>
      </c>
      <c r="N12" s="3">
        <v>1</v>
      </c>
      <c r="O12" s="3" t="s">
        <v>21</v>
      </c>
      <c r="P12" s="3" t="s">
        <v>24</v>
      </c>
      <c r="Q12" s="3">
        <v>12</v>
      </c>
      <c r="R12" s="24" t="s">
        <v>53</v>
      </c>
      <c r="S12" s="25" t="s">
        <v>60</v>
      </c>
      <c r="T12" s="3">
        <f t="shared" si="0"/>
        <v>56</v>
      </c>
      <c r="U12" s="3">
        <f t="shared" si="2"/>
        <v>63</v>
      </c>
      <c r="V12" s="12">
        <v>4</v>
      </c>
      <c r="W12" s="13" t="s">
        <v>33</v>
      </c>
      <c r="X12" s="11">
        <v>14</v>
      </c>
      <c r="Y12" s="11">
        <f t="shared" si="3"/>
        <v>14</v>
      </c>
      <c r="Z12" s="23">
        <f t="shared" si="4"/>
        <v>5.3030303030303032E-2</v>
      </c>
      <c r="AA12" s="3">
        <f t="shared" si="1"/>
        <v>12</v>
      </c>
      <c r="AB12" s="4">
        <v>45774</v>
      </c>
      <c r="AC12" s="4">
        <f t="shared" si="5"/>
        <v>45774</v>
      </c>
      <c r="AD12" s="4">
        <v>45779</v>
      </c>
      <c r="AE12" s="3" t="s">
        <v>21</v>
      </c>
      <c r="AF12" s="3" t="s">
        <v>21</v>
      </c>
      <c r="AG12" s="5">
        <v>4050373382087</v>
      </c>
      <c r="AH12" s="12">
        <v>117</v>
      </c>
      <c r="AI12" s="22"/>
      <c r="AJ12" s="27" t="s">
        <v>65</v>
      </c>
      <c r="AK12" s="30" t="s">
        <v>70</v>
      </c>
      <c r="AL12" s="3" t="s">
        <v>26</v>
      </c>
      <c r="AM12" s="22"/>
      <c r="AN12" s="3" t="s">
        <v>27</v>
      </c>
    </row>
    <row r="13" spans="1:40">
      <c r="A13" s="3" t="s">
        <v>21</v>
      </c>
      <c r="B13" s="3" t="s">
        <v>25</v>
      </c>
      <c r="C13" s="8" t="s">
        <v>57</v>
      </c>
      <c r="D13" s="32" t="s">
        <v>75</v>
      </c>
      <c r="E13" s="7" t="s">
        <v>58</v>
      </c>
      <c r="F13" s="3" t="s">
        <v>59</v>
      </c>
      <c r="G13" s="4">
        <v>45780</v>
      </c>
      <c r="H13" s="4">
        <v>45797</v>
      </c>
      <c r="I13" s="31" t="s">
        <v>73</v>
      </c>
      <c r="J13" s="31" t="s">
        <v>74</v>
      </c>
      <c r="K13" s="3" t="s">
        <v>23</v>
      </c>
      <c r="L13" s="3">
        <v>23</v>
      </c>
      <c r="M13" s="8" t="s">
        <v>64</v>
      </c>
      <c r="N13" s="3">
        <v>1</v>
      </c>
      <c r="O13" s="3" t="s">
        <v>21</v>
      </c>
      <c r="P13" s="3" t="s">
        <v>24</v>
      </c>
      <c r="Q13" s="3">
        <v>12</v>
      </c>
      <c r="R13" s="24" t="s">
        <v>53</v>
      </c>
      <c r="S13" s="25" t="s">
        <v>60</v>
      </c>
      <c r="T13" s="3">
        <f t="shared" si="0"/>
        <v>36</v>
      </c>
      <c r="U13" s="3">
        <f t="shared" si="2"/>
        <v>40.5</v>
      </c>
      <c r="V13" s="12">
        <v>4</v>
      </c>
      <c r="W13" s="13" t="s">
        <v>33</v>
      </c>
      <c r="X13" s="11">
        <v>9</v>
      </c>
      <c r="Y13" s="11">
        <f t="shared" si="3"/>
        <v>9</v>
      </c>
      <c r="Z13" s="23">
        <f t="shared" si="4"/>
        <v>3.4090909090909088E-2</v>
      </c>
      <c r="AA13" s="3">
        <f t="shared" si="1"/>
        <v>12</v>
      </c>
      <c r="AB13" s="4">
        <v>45775</v>
      </c>
      <c r="AC13" s="4">
        <f t="shared" si="5"/>
        <v>45775</v>
      </c>
      <c r="AD13" s="4">
        <v>45779</v>
      </c>
      <c r="AE13" s="3" t="s">
        <v>21</v>
      </c>
      <c r="AF13" s="3" t="s">
        <v>21</v>
      </c>
      <c r="AG13" s="5">
        <v>4050373382087</v>
      </c>
      <c r="AH13" s="12">
        <v>118</v>
      </c>
      <c r="AI13" s="22"/>
      <c r="AJ13" s="27" t="s">
        <v>65</v>
      </c>
      <c r="AK13" s="30" t="s">
        <v>71</v>
      </c>
      <c r="AL13" s="3" t="s">
        <v>26</v>
      </c>
      <c r="AM13" s="22"/>
      <c r="AN13" s="3" t="s">
        <v>27</v>
      </c>
    </row>
    <row r="14" spans="1:40">
      <c r="A14" s="3" t="s">
        <v>21</v>
      </c>
      <c r="B14" s="3" t="s">
        <v>25</v>
      </c>
      <c r="C14" s="8" t="s">
        <v>57</v>
      </c>
      <c r="D14" s="32" t="s">
        <v>75</v>
      </c>
      <c r="E14" s="7" t="s">
        <v>58</v>
      </c>
      <c r="F14" s="3" t="s">
        <v>59</v>
      </c>
      <c r="G14" s="4">
        <v>45780</v>
      </c>
      <c r="H14" s="4">
        <v>45797</v>
      </c>
      <c r="I14" s="31" t="s">
        <v>73</v>
      </c>
      <c r="J14" s="31" t="s">
        <v>74</v>
      </c>
      <c r="K14" s="3" t="s">
        <v>23</v>
      </c>
      <c r="L14" s="3">
        <v>23</v>
      </c>
      <c r="M14" s="8" t="s">
        <v>64</v>
      </c>
      <c r="N14" s="3">
        <v>1</v>
      </c>
      <c r="O14" s="3" t="s">
        <v>21</v>
      </c>
      <c r="P14" s="3" t="s">
        <v>24</v>
      </c>
      <c r="Q14" s="3">
        <v>12</v>
      </c>
      <c r="R14" s="24" t="s">
        <v>53</v>
      </c>
      <c r="S14" s="25" t="s">
        <v>60</v>
      </c>
      <c r="T14" s="3">
        <f t="shared" si="0"/>
        <v>36</v>
      </c>
      <c r="U14" s="3">
        <f t="shared" si="2"/>
        <v>40.5</v>
      </c>
      <c r="V14" s="12">
        <v>4</v>
      </c>
      <c r="W14" s="13" t="s">
        <v>33</v>
      </c>
      <c r="X14" s="11">
        <v>9</v>
      </c>
      <c r="Y14" s="11">
        <f t="shared" si="3"/>
        <v>9</v>
      </c>
      <c r="Z14" s="23">
        <f t="shared" si="4"/>
        <v>3.4090909090909088E-2</v>
      </c>
      <c r="AA14" s="3">
        <f t="shared" si="1"/>
        <v>12</v>
      </c>
      <c r="AB14" s="4">
        <v>45776</v>
      </c>
      <c r="AC14" s="4">
        <f t="shared" si="5"/>
        <v>45776</v>
      </c>
      <c r="AD14" s="4">
        <v>45779</v>
      </c>
      <c r="AE14" s="3" t="s">
        <v>21</v>
      </c>
      <c r="AF14" s="3" t="s">
        <v>21</v>
      </c>
      <c r="AG14" s="5">
        <v>4050373382087</v>
      </c>
      <c r="AH14" s="12">
        <v>119</v>
      </c>
      <c r="AI14" s="22"/>
      <c r="AJ14" s="27" t="s">
        <v>65</v>
      </c>
      <c r="AK14" s="30" t="s">
        <v>72</v>
      </c>
      <c r="AL14" s="3" t="s">
        <v>26</v>
      </c>
      <c r="AM14" s="22"/>
      <c r="AN14" s="3" t="s">
        <v>27</v>
      </c>
    </row>
    <row r="15" spans="1:40">
      <c r="A15" s="3" t="s">
        <v>21</v>
      </c>
      <c r="B15" s="3" t="s">
        <v>25</v>
      </c>
      <c r="C15" s="8" t="s">
        <v>57</v>
      </c>
      <c r="D15" s="32" t="s">
        <v>75</v>
      </c>
      <c r="E15" s="7" t="s">
        <v>58</v>
      </c>
      <c r="F15" s="3" t="s">
        <v>59</v>
      </c>
      <c r="G15" s="4">
        <v>45780</v>
      </c>
      <c r="H15" s="4">
        <v>45797</v>
      </c>
      <c r="I15" s="31" t="s">
        <v>73</v>
      </c>
      <c r="J15" s="31" t="s">
        <v>74</v>
      </c>
      <c r="K15" s="3" t="s">
        <v>23</v>
      </c>
      <c r="L15" s="3">
        <v>24</v>
      </c>
      <c r="M15" s="8" t="s">
        <v>64</v>
      </c>
      <c r="N15" s="3">
        <v>1</v>
      </c>
      <c r="O15" s="3" t="s">
        <v>21</v>
      </c>
      <c r="P15" s="3" t="s">
        <v>24</v>
      </c>
      <c r="Q15" s="3">
        <v>16</v>
      </c>
      <c r="R15" s="24" t="s">
        <v>53</v>
      </c>
      <c r="S15" s="25" t="s">
        <v>60</v>
      </c>
      <c r="T15" s="3">
        <f t="shared" si="0"/>
        <v>1056</v>
      </c>
      <c r="U15" s="3">
        <f t="shared" si="2"/>
        <v>1188</v>
      </c>
      <c r="V15" s="12">
        <v>4</v>
      </c>
      <c r="W15" s="13" t="s">
        <v>33</v>
      </c>
      <c r="X15" s="11">
        <v>264</v>
      </c>
      <c r="Y15" s="11">
        <f t="shared" si="3"/>
        <v>264</v>
      </c>
      <c r="Z15" s="23">
        <f t="shared" si="4"/>
        <v>1</v>
      </c>
      <c r="AA15" s="3">
        <f t="shared" si="1"/>
        <v>16</v>
      </c>
      <c r="AB15" s="4">
        <v>45774</v>
      </c>
      <c r="AC15" s="4">
        <f t="shared" si="5"/>
        <v>45774</v>
      </c>
      <c r="AD15" s="4">
        <v>45779</v>
      </c>
      <c r="AE15" s="3" t="s">
        <v>21</v>
      </c>
      <c r="AF15" s="3" t="s">
        <v>21</v>
      </c>
      <c r="AG15" s="5">
        <v>4050373382087</v>
      </c>
      <c r="AH15" s="12">
        <v>117</v>
      </c>
      <c r="AI15" s="22"/>
      <c r="AJ15" s="6"/>
      <c r="AK15" s="30" t="s">
        <v>70</v>
      </c>
      <c r="AL15" s="3" t="s">
        <v>26</v>
      </c>
      <c r="AM15" s="22"/>
      <c r="AN15" s="3" t="s">
        <v>27</v>
      </c>
    </row>
    <row r="16" spans="1:40">
      <c r="A16" s="3" t="s">
        <v>21</v>
      </c>
      <c r="B16" s="3" t="s">
        <v>25</v>
      </c>
      <c r="C16" s="8" t="s">
        <v>57</v>
      </c>
      <c r="D16" s="32" t="s">
        <v>75</v>
      </c>
      <c r="E16" s="7" t="s">
        <v>58</v>
      </c>
      <c r="F16" s="3" t="s">
        <v>59</v>
      </c>
      <c r="G16" s="4">
        <v>45780</v>
      </c>
      <c r="H16" s="4">
        <v>45797</v>
      </c>
      <c r="I16" s="31" t="s">
        <v>73</v>
      </c>
      <c r="J16" s="31" t="s">
        <v>74</v>
      </c>
      <c r="K16" s="3" t="s">
        <v>23</v>
      </c>
      <c r="L16" s="3">
        <v>25</v>
      </c>
      <c r="M16" s="8" t="s">
        <v>64</v>
      </c>
      <c r="N16" s="3">
        <v>1</v>
      </c>
      <c r="O16" s="3" t="s">
        <v>21</v>
      </c>
      <c r="P16" s="3" t="s">
        <v>24</v>
      </c>
      <c r="Q16" s="3">
        <v>16</v>
      </c>
      <c r="R16" s="24" t="s">
        <v>53</v>
      </c>
      <c r="S16" s="25" t="s">
        <v>60</v>
      </c>
      <c r="T16" s="3">
        <f t="shared" si="0"/>
        <v>1056</v>
      </c>
      <c r="U16" s="3">
        <f t="shared" si="2"/>
        <v>1188</v>
      </c>
      <c r="V16" s="12">
        <v>4</v>
      </c>
      <c r="W16" s="13" t="s">
        <v>33</v>
      </c>
      <c r="X16" s="11">
        <v>264</v>
      </c>
      <c r="Y16" s="11">
        <f t="shared" si="3"/>
        <v>264</v>
      </c>
      <c r="Z16" s="23">
        <f t="shared" si="4"/>
        <v>1</v>
      </c>
      <c r="AA16" s="3">
        <f t="shared" si="1"/>
        <v>16</v>
      </c>
      <c r="AB16" s="4">
        <v>45774</v>
      </c>
      <c r="AC16" s="4">
        <f t="shared" si="5"/>
        <v>45774</v>
      </c>
      <c r="AD16" s="4">
        <v>45779</v>
      </c>
      <c r="AE16" s="3" t="s">
        <v>21</v>
      </c>
      <c r="AF16" s="3" t="s">
        <v>21</v>
      </c>
      <c r="AG16" s="5">
        <v>4050373382087</v>
      </c>
      <c r="AH16" s="12">
        <v>117</v>
      </c>
      <c r="AI16" s="22"/>
      <c r="AJ16" s="2"/>
      <c r="AK16" s="30" t="s">
        <v>70</v>
      </c>
      <c r="AL16" s="3" t="s">
        <v>26</v>
      </c>
      <c r="AM16" s="22"/>
      <c r="AN16" s="3" t="s">
        <v>27</v>
      </c>
    </row>
    <row r="17" spans="1:40">
      <c r="A17" s="3" t="s">
        <v>21</v>
      </c>
      <c r="B17" s="3" t="s">
        <v>25</v>
      </c>
      <c r="C17" s="8" t="s">
        <v>57</v>
      </c>
      <c r="D17" s="32" t="s">
        <v>75</v>
      </c>
      <c r="E17" s="7" t="s">
        <v>58</v>
      </c>
      <c r="F17" s="3" t="s">
        <v>59</v>
      </c>
      <c r="G17" s="4">
        <v>45780</v>
      </c>
      <c r="H17" s="4">
        <v>45797</v>
      </c>
      <c r="I17" s="31" t="s">
        <v>73</v>
      </c>
      <c r="J17" s="31" t="s">
        <v>74</v>
      </c>
      <c r="K17" s="3" t="s">
        <v>23</v>
      </c>
      <c r="L17" s="3">
        <v>26</v>
      </c>
      <c r="M17" s="8" t="s">
        <v>64</v>
      </c>
      <c r="N17" s="3">
        <v>1</v>
      </c>
      <c r="O17" s="3" t="s">
        <v>21</v>
      </c>
      <c r="P17" s="3" t="s">
        <v>24</v>
      </c>
      <c r="Q17" s="3">
        <v>16</v>
      </c>
      <c r="R17" s="24" t="s">
        <v>53</v>
      </c>
      <c r="S17" s="25" t="s">
        <v>60</v>
      </c>
      <c r="T17" s="3">
        <f t="shared" si="0"/>
        <v>596</v>
      </c>
      <c r="U17" s="3">
        <f t="shared" si="2"/>
        <v>670.5</v>
      </c>
      <c r="V17" s="12">
        <v>4</v>
      </c>
      <c r="W17" s="13" t="s">
        <v>33</v>
      </c>
      <c r="X17" s="11">
        <v>149</v>
      </c>
      <c r="Y17" s="11">
        <f t="shared" si="3"/>
        <v>149</v>
      </c>
      <c r="Z17" s="23">
        <f t="shared" si="4"/>
        <v>0.56439393939393945</v>
      </c>
      <c r="AA17" s="3">
        <f t="shared" si="1"/>
        <v>16</v>
      </c>
      <c r="AB17" s="4">
        <v>45772</v>
      </c>
      <c r="AC17" s="4">
        <f t="shared" si="5"/>
        <v>45772</v>
      </c>
      <c r="AD17" s="4">
        <v>45779</v>
      </c>
      <c r="AE17" s="3" t="s">
        <v>21</v>
      </c>
      <c r="AF17" s="3" t="s">
        <v>21</v>
      </c>
      <c r="AG17" s="5">
        <v>4050373382087</v>
      </c>
      <c r="AH17" s="12">
        <v>115</v>
      </c>
      <c r="AI17" s="22"/>
      <c r="AJ17" s="2"/>
      <c r="AK17" s="30" t="s">
        <v>69</v>
      </c>
      <c r="AL17" s="3" t="s">
        <v>26</v>
      </c>
      <c r="AM17" s="22"/>
      <c r="AN17" s="3" t="s">
        <v>27</v>
      </c>
    </row>
    <row r="18" spans="1:40">
      <c r="A18" s="3" t="s">
        <v>21</v>
      </c>
      <c r="B18" s="3" t="s">
        <v>25</v>
      </c>
      <c r="C18" s="8" t="s">
        <v>57</v>
      </c>
      <c r="D18" s="32" t="s">
        <v>75</v>
      </c>
      <c r="E18" s="7" t="s">
        <v>58</v>
      </c>
      <c r="F18" s="3" t="s">
        <v>59</v>
      </c>
      <c r="G18" s="4">
        <v>45780</v>
      </c>
      <c r="H18" s="4">
        <v>45797</v>
      </c>
      <c r="I18" s="31" t="s">
        <v>73</v>
      </c>
      <c r="J18" s="31" t="s">
        <v>74</v>
      </c>
      <c r="K18" s="3" t="s">
        <v>23</v>
      </c>
      <c r="L18" s="3">
        <v>26</v>
      </c>
      <c r="M18" s="8" t="s">
        <v>64</v>
      </c>
      <c r="N18" s="3">
        <v>1</v>
      </c>
      <c r="O18" s="3" t="s">
        <v>21</v>
      </c>
      <c r="P18" s="3" t="s">
        <v>24</v>
      </c>
      <c r="Q18" s="3">
        <v>16</v>
      </c>
      <c r="R18" s="24" t="s">
        <v>53</v>
      </c>
      <c r="S18" s="25" t="s">
        <v>60</v>
      </c>
      <c r="T18" s="3">
        <f t="shared" si="0"/>
        <v>460</v>
      </c>
      <c r="U18" s="3">
        <f t="shared" si="2"/>
        <v>517.5</v>
      </c>
      <c r="V18" s="12">
        <v>4</v>
      </c>
      <c r="W18" s="13" t="s">
        <v>33</v>
      </c>
      <c r="X18" s="11">
        <v>115</v>
      </c>
      <c r="Y18" s="11">
        <f t="shared" si="3"/>
        <v>115</v>
      </c>
      <c r="Z18" s="23">
        <f t="shared" si="4"/>
        <v>0.43560606060606061</v>
      </c>
      <c r="AA18" s="3">
        <f t="shared" si="1"/>
        <v>16</v>
      </c>
      <c r="AB18" s="4">
        <v>45774</v>
      </c>
      <c r="AC18" s="4">
        <f t="shared" si="5"/>
        <v>45774</v>
      </c>
      <c r="AD18" s="4">
        <v>45779</v>
      </c>
      <c r="AE18" s="3" t="s">
        <v>21</v>
      </c>
      <c r="AF18" s="3" t="s">
        <v>21</v>
      </c>
      <c r="AG18" s="5">
        <v>4050373382087</v>
      </c>
      <c r="AH18" s="12">
        <v>117</v>
      </c>
      <c r="AI18" s="22"/>
      <c r="AJ18" s="2"/>
      <c r="AK18" s="30" t="s">
        <v>70</v>
      </c>
      <c r="AL18" s="3" t="s">
        <v>26</v>
      </c>
      <c r="AM18" s="22"/>
      <c r="AN18" s="3" t="s">
        <v>27</v>
      </c>
    </row>
    <row r="19" spans="1:40">
      <c r="A19" s="3" t="s">
        <v>21</v>
      </c>
      <c r="B19" s="3" t="s">
        <v>25</v>
      </c>
      <c r="C19" s="8" t="s">
        <v>57</v>
      </c>
      <c r="D19" s="32" t="s">
        <v>75</v>
      </c>
      <c r="E19" s="7" t="s">
        <v>58</v>
      </c>
      <c r="F19" s="3" t="s">
        <v>59</v>
      </c>
      <c r="G19" s="4">
        <v>45780</v>
      </c>
      <c r="H19" s="4">
        <v>45797</v>
      </c>
      <c r="I19" s="31" t="s">
        <v>73</v>
      </c>
      <c r="J19" s="31" t="s">
        <v>74</v>
      </c>
      <c r="K19" s="3" t="s">
        <v>23</v>
      </c>
      <c r="L19" s="3">
        <v>27</v>
      </c>
      <c r="M19" s="8" t="s">
        <v>64</v>
      </c>
      <c r="N19" s="3">
        <v>1</v>
      </c>
      <c r="O19" s="3" t="s">
        <v>21</v>
      </c>
      <c r="P19" s="3" t="s">
        <v>24</v>
      </c>
      <c r="Q19" s="3">
        <v>16</v>
      </c>
      <c r="R19" s="24" t="s">
        <v>53</v>
      </c>
      <c r="S19" s="25" t="s">
        <v>60</v>
      </c>
      <c r="T19" s="3">
        <f t="shared" si="0"/>
        <v>1056</v>
      </c>
      <c r="U19" s="3">
        <f t="shared" si="2"/>
        <v>1188</v>
      </c>
      <c r="V19" s="12">
        <v>4</v>
      </c>
      <c r="W19" s="13" t="s">
        <v>33</v>
      </c>
      <c r="X19" s="11">
        <v>264</v>
      </c>
      <c r="Y19" s="11">
        <f t="shared" si="3"/>
        <v>264</v>
      </c>
      <c r="Z19" s="23">
        <f t="shared" si="4"/>
        <v>1</v>
      </c>
      <c r="AA19" s="3">
        <f t="shared" si="1"/>
        <v>16</v>
      </c>
      <c r="AB19" s="4">
        <v>45772</v>
      </c>
      <c r="AC19" s="4">
        <f t="shared" si="5"/>
        <v>45772</v>
      </c>
      <c r="AD19" s="4">
        <v>45779</v>
      </c>
      <c r="AE19" s="3" t="s">
        <v>21</v>
      </c>
      <c r="AF19" s="3" t="s">
        <v>21</v>
      </c>
      <c r="AG19" s="5">
        <v>4050373382087</v>
      </c>
      <c r="AH19" s="12">
        <v>115</v>
      </c>
      <c r="AI19" s="22"/>
      <c r="AJ19" s="2"/>
      <c r="AK19" s="30" t="s">
        <v>69</v>
      </c>
      <c r="AL19" s="3" t="s">
        <v>26</v>
      </c>
      <c r="AM19" s="22"/>
      <c r="AN19" s="3" t="s">
        <v>27</v>
      </c>
    </row>
    <row r="20" spans="1:40">
      <c r="A20" s="3" t="s">
        <v>21</v>
      </c>
      <c r="B20" s="3" t="s">
        <v>25</v>
      </c>
      <c r="C20" s="8" t="s">
        <v>57</v>
      </c>
      <c r="D20" s="32" t="s">
        <v>75</v>
      </c>
      <c r="E20" s="7" t="s">
        <v>58</v>
      </c>
      <c r="F20" s="3" t="s">
        <v>59</v>
      </c>
      <c r="G20" s="4">
        <v>45780</v>
      </c>
      <c r="H20" s="4">
        <v>45797</v>
      </c>
      <c r="I20" s="31" t="s">
        <v>73</v>
      </c>
      <c r="J20" s="31" t="s">
        <v>74</v>
      </c>
      <c r="K20" s="3" t="s">
        <v>23</v>
      </c>
      <c r="L20" s="3">
        <v>28</v>
      </c>
      <c r="M20" s="8" t="s">
        <v>64</v>
      </c>
      <c r="N20" s="3">
        <v>1</v>
      </c>
      <c r="O20" s="3" t="s">
        <v>21</v>
      </c>
      <c r="P20" s="3" t="s">
        <v>24</v>
      </c>
      <c r="Q20" s="3">
        <v>16</v>
      </c>
      <c r="R20" s="24" t="s">
        <v>53</v>
      </c>
      <c r="S20" s="25" t="s">
        <v>60</v>
      </c>
      <c r="T20" s="3">
        <f t="shared" si="0"/>
        <v>272</v>
      </c>
      <c r="U20" s="3">
        <f t="shared" si="2"/>
        <v>306</v>
      </c>
      <c r="V20" s="12">
        <v>4</v>
      </c>
      <c r="W20" s="13" t="s">
        <v>33</v>
      </c>
      <c r="X20" s="11">
        <v>68</v>
      </c>
      <c r="Y20" s="11">
        <f t="shared" si="3"/>
        <v>68</v>
      </c>
      <c r="Z20" s="23">
        <f t="shared" si="4"/>
        <v>0.25757575757575757</v>
      </c>
      <c r="AA20" s="3">
        <f t="shared" si="1"/>
        <v>16</v>
      </c>
      <c r="AB20" s="4">
        <v>45770</v>
      </c>
      <c r="AC20" s="4">
        <f t="shared" si="5"/>
        <v>45770</v>
      </c>
      <c r="AD20" s="4">
        <v>45779</v>
      </c>
      <c r="AE20" s="3" t="s">
        <v>21</v>
      </c>
      <c r="AF20" s="3" t="s">
        <v>21</v>
      </c>
      <c r="AG20" s="5">
        <v>4050373382087</v>
      </c>
      <c r="AH20" s="12">
        <v>113</v>
      </c>
      <c r="AI20" s="22"/>
      <c r="AJ20" s="2"/>
      <c r="AK20" s="30" t="s">
        <v>67</v>
      </c>
      <c r="AL20" s="3" t="s">
        <v>26</v>
      </c>
      <c r="AM20" s="22"/>
      <c r="AN20" s="3" t="s">
        <v>27</v>
      </c>
    </row>
    <row r="21" spans="1:40">
      <c r="A21" s="3" t="s">
        <v>21</v>
      </c>
      <c r="B21" s="3" t="s">
        <v>25</v>
      </c>
      <c r="C21" s="8" t="s">
        <v>57</v>
      </c>
      <c r="D21" s="32" t="s">
        <v>75</v>
      </c>
      <c r="E21" s="7" t="s">
        <v>58</v>
      </c>
      <c r="F21" s="3" t="s">
        <v>59</v>
      </c>
      <c r="G21" s="4">
        <v>45780</v>
      </c>
      <c r="H21" s="4">
        <v>45797</v>
      </c>
      <c r="I21" s="31" t="s">
        <v>73</v>
      </c>
      <c r="J21" s="31" t="s">
        <v>74</v>
      </c>
      <c r="K21" s="3" t="s">
        <v>23</v>
      </c>
      <c r="L21" s="3">
        <v>28</v>
      </c>
      <c r="M21" s="8" t="s">
        <v>64</v>
      </c>
      <c r="N21" s="3">
        <v>1</v>
      </c>
      <c r="O21" s="3" t="s">
        <v>21</v>
      </c>
      <c r="P21" s="3" t="s">
        <v>24</v>
      </c>
      <c r="Q21" s="3">
        <v>16</v>
      </c>
      <c r="R21" s="24" t="s">
        <v>53</v>
      </c>
      <c r="S21" s="25" t="s">
        <v>60</v>
      </c>
      <c r="T21" s="3">
        <f t="shared" si="0"/>
        <v>784</v>
      </c>
      <c r="U21" s="3">
        <f t="shared" si="2"/>
        <v>882</v>
      </c>
      <c r="V21" s="12">
        <v>4</v>
      </c>
      <c r="W21" s="13" t="s">
        <v>33</v>
      </c>
      <c r="X21" s="11">
        <v>196</v>
      </c>
      <c r="Y21" s="11">
        <f t="shared" si="3"/>
        <v>196</v>
      </c>
      <c r="Z21" s="23">
        <f t="shared" si="4"/>
        <v>0.74242424242424243</v>
      </c>
      <c r="AA21" s="3">
        <f t="shared" si="1"/>
        <v>16</v>
      </c>
      <c r="AB21" s="4">
        <v>45771</v>
      </c>
      <c r="AC21" s="4">
        <f t="shared" si="5"/>
        <v>45771</v>
      </c>
      <c r="AD21" s="4">
        <v>45779</v>
      </c>
      <c r="AE21" s="3" t="s">
        <v>21</v>
      </c>
      <c r="AF21" s="3" t="s">
        <v>21</v>
      </c>
      <c r="AG21" s="5">
        <v>4050373382087</v>
      </c>
      <c r="AH21" s="12">
        <v>114</v>
      </c>
      <c r="AI21" s="22"/>
      <c r="AJ21" s="2"/>
      <c r="AK21" s="30" t="s">
        <v>66</v>
      </c>
      <c r="AL21" s="3" t="s">
        <v>26</v>
      </c>
      <c r="AM21" s="22"/>
      <c r="AN21" s="3" t="s">
        <v>27</v>
      </c>
    </row>
    <row r="22" spans="1:40">
      <c r="A22" s="3" t="s">
        <v>21</v>
      </c>
      <c r="B22" s="3" t="s">
        <v>25</v>
      </c>
      <c r="C22" s="8" t="s">
        <v>57</v>
      </c>
      <c r="D22" s="32" t="s">
        <v>75</v>
      </c>
      <c r="E22" s="7" t="s">
        <v>58</v>
      </c>
      <c r="F22" s="3" t="s">
        <v>59</v>
      </c>
      <c r="G22" s="4">
        <v>45780</v>
      </c>
      <c r="H22" s="4">
        <v>45797</v>
      </c>
      <c r="I22" s="31" t="s">
        <v>73</v>
      </c>
      <c r="J22" s="31" t="s">
        <v>74</v>
      </c>
      <c r="K22" s="3" t="s">
        <v>23</v>
      </c>
      <c r="L22" s="3">
        <v>29</v>
      </c>
      <c r="M22" s="8" t="s">
        <v>64</v>
      </c>
      <c r="N22" s="3">
        <v>1</v>
      </c>
      <c r="O22" s="3" t="s">
        <v>21</v>
      </c>
      <c r="P22" s="3" t="s">
        <v>24</v>
      </c>
      <c r="Q22" s="3">
        <v>16</v>
      </c>
      <c r="R22" s="24" t="s">
        <v>53</v>
      </c>
      <c r="S22" s="25" t="s">
        <v>60</v>
      </c>
      <c r="T22" s="3">
        <f t="shared" si="0"/>
        <v>1056</v>
      </c>
      <c r="U22" s="3">
        <f t="shared" si="2"/>
        <v>1188</v>
      </c>
      <c r="V22" s="12">
        <v>4</v>
      </c>
      <c r="W22" s="13" t="s">
        <v>33</v>
      </c>
      <c r="X22" s="11">
        <v>264</v>
      </c>
      <c r="Y22" s="11">
        <f t="shared" si="3"/>
        <v>264</v>
      </c>
      <c r="Z22" s="23">
        <f t="shared" si="4"/>
        <v>1</v>
      </c>
      <c r="AA22" s="3">
        <f t="shared" si="1"/>
        <v>16</v>
      </c>
      <c r="AB22" s="4">
        <v>45771</v>
      </c>
      <c r="AC22" s="4">
        <f t="shared" si="5"/>
        <v>45771</v>
      </c>
      <c r="AD22" s="4">
        <v>45779</v>
      </c>
      <c r="AE22" s="3" t="s">
        <v>21</v>
      </c>
      <c r="AF22" s="3" t="s">
        <v>21</v>
      </c>
      <c r="AG22" s="5">
        <v>4050373382087</v>
      </c>
      <c r="AH22" s="12">
        <v>114</v>
      </c>
      <c r="AI22" s="22"/>
      <c r="AJ22" s="2"/>
      <c r="AK22" s="30" t="s">
        <v>66</v>
      </c>
      <c r="AL22" s="3" t="s">
        <v>26</v>
      </c>
      <c r="AM22" s="22"/>
      <c r="AN22" s="3" t="s">
        <v>27</v>
      </c>
    </row>
    <row r="23" spans="1:40">
      <c r="A23" s="3" t="s">
        <v>21</v>
      </c>
      <c r="B23" s="3" t="s">
        <v>25</v>
      </c>
      <c r="C23" s="8" t="s">
        <v>57</v>
      </c>
      <c r="D23" s="32" t="s">
        <v>75</v>
      </c>
      <c r="E23" s="7" t="s">
        <v>58</v>
      </c>
      <c r="F23" s="3" t="s">
        <v>59</v>
      </c>
      <c r="G23" s="4">
        <v>45780</v>
      </c>
      <c r="H23" s="4">
        <v>45797</v>
      </c>
      <c r="I23" s="31" t="s">
        <v>73</v>
      </c>
      <c r="J23" s="31" t="s">
        <v>74</v>
      </c>
      <c r="K23" s="3" t="s">
        <v>23</v>
      </c>
      <c r="L23" s="3">
        <v>30</v>
      </c>
      <c r="M23" s="8" t="s">
        <v>64</v>
      </c>
      <c r="N23" s="3">
        <v>1</v>
      </c>
      <c r="O23" s="3" t="s">
        <v>21</v>
      </c>
      <c r="P23" s="3" t="s">
        <v>24</v>
      </c>
      <c r="Q23" s="3">
        <v>16</v>
      </c>
      <c r="R23" s="24" t="s">
        <v>53</v>
      </c>
      <c r="S23" s="25" t="s">
        <v>60</v>
      </c>
      <c r="T23" s="3">
        <f t="shared" si="0"/>
        <v>632</v>
      </c>
      <c r="U23" s="3">
        <f t="shared" si="2"/>
        <v>711</v>
      </c>
      <c r="V23" s="12">
        <v>4</v>
      </c>
      <c r="W23" s="13" t="s">
        <v>33</v>
      </c>
      <c r="X23" s="11">
        <v>158</v>
      </c>
      <c r="Y23" s="11">
        <f t="shared" si="3"/>
        <v>158</v>
      </c>
      <c r="Z23" s="23">
        <f t="shared" si="4"/>
        <v>0.59848484848484851</v>
      </c>
      <c r="AA23" s="3">
        <f t="shared" si="1"/>
        <v>16</v>
      </c>
      <c r="AB23" s="4">
        <v>45771</v>
      </c>
      <c r="AC23" s="4">
        <f t="shared" si="5"/>
        <v>45771</v>
      </c>
      <c r="AD23" s="4">
        <v>45779</v>
      </c>
      <c r="AE23" s="3" t="s">
        <v>21</v>
      </c>
      <c r="AF23" s="3" t="s">
        <v>21</v>
      </c>
      <c r="AG23" s="5">
        <v>4050373382087</v>
      </c>
      <c r="AH23" s="12">
        <v>114</v>
      </c>
      <c r="AI23" s="22"/>
      <c r="AJ23" s="2"/>
      <c r="AK23" s="30" t="s">
        <v>66</v>
      </c>
      <c r="AL23" s="3" t="s">
        <v>26</v>
      </c>
      <c r="AM23" s="22"/>
      <c r="AN23" s="3" t="s">
        <v>27</v>
      </c>
    </row>
    <row r="24" spans="1:40">
      <c r="A24" s="3" t="s">
        <v>21</v>
      </c>
      <c r="B24" s="3" t="s">
        <v>25</v>
      </c>
      <c r="C24" s="8" t="s">
        <v>57</v>
      </c>
      <c r="D24" s="32" t="s">
        <v>75</v>
      </c>
      <c r="E24" s="7" t="s">
        <v>58</v>
      </c>
      <c r="F24" s="3" t="s">
        <v>59</v>
      </c>
      <c r="G24" s="4">
        <v>45780</v>
      </c>
      <c r="H24" s="4">
        <v>45797</v>
      </c>
      <c r="I24" s="31" t="s">
        <v>73</v>
      </c>
      <c r="J24" s="31" t="s">
        <v>74</v>
      </c>
      <c r="K24" s="3" t="s">
        <v>23</v>
      </c>
      <c r="L24" s="3">
        <v>30</v>
      </c>
      <c r="M24" s="8" t="s">
        <v>64</v>
      </c>
      <c r="N24" s="3">
        <v>1</v>
      </c>
      <c r="O24" s="3" t="s">
        <v>21</v>
      </c>
      <c r="P24" s="3" t="s">
        <v>24</v>
      </c>
      <c r="Q24" s="3">
        <v>16</v>
      </c>
      <c r="R24" s="24" t="s">
        <v>53</v>
      </c>
      <c r="S24" s="25" t="s">
        <v>60</v>
      </c>
      <c r="T24" s="3">
        <f t="shared" si="0"/>
        <v>424</v>
      </c>
      <c r="U24" s="3">
        <f t="shared" si="2"/>
        <v>477</v>
      </c>
      <c r="V24" s="12">
        <v>4</v>
      </c>
      <c r="W24" s="13" t="s">
        <v>33</v>
      </c>
      <c r="X24" s="11">
        <v>106</v>
      </c>
      <c r="Y24" s="11">
        <f t="shared" si="3"/>
        <v>106</v>
      </c>
      <c r="Z24" s="23">
        <f t="shared" si="4"/>
        <v>0.40151515151515149</v>
      </c>
      <c r="AA24" s="3">
        <f t="shared" si="1"/>
        <v>16</v>
      </c>
      <c r="AB24" s="4">
        <v>45772</v>
      </c>
      <c r="AC24" s="4">
        <f t="shared" si="5"/>
        <v>45772</v>
      </c>
      <c r="AD24" s="4">
        <v>45779</v>
      </c>
      <c r="AE24" s="3" t="s">
        <v>21</v>
      </c>
      <c r="AF24" s="3" t="s">
        <v>21</v>
      </c>
      <c r="AG24" s="5">
        <v>4050373382087</v>
      </c>
      <c r="AH24" s="12">
        <v>115</v>
      </c>
      <c r="AI24" s="22"/>
      <c r="AJ24" s="2"/>
      <c r="AK24" s="30" t="s">
        <v>69</v>
      </c>
      <c r="AL24" s="3" t="s">
        <v>26</v>
      </c>
      <c r="AM24" s="22"/>
      <c r="AN24" s="3" t="s">
        <v>27</v>
      </c>
    </row>
    <row r="25" spans="1:40">
      <c r="A25" s="3" t="s">
        <v>21</v>
      </c>
      <c r="B25" s="3" t="s">
        <v>25</v>
      </c>
      <c r="C25" s="8" t="s">
        <v>57</v>
      </c>
      <c r="D25" s="32" t="s">
        <v>75</v>
      </c>
      <c r="E25" s="7" t="s">
        <v>58</v>
      </c>
      <c r="F25" s="3" t="s">
        <v>59</v>
      </c>
      <c r="G25" s="4">
        <v>45780</v>
      </c>
      <c r="H25" s="4">
        <v>45797</v>
      </c>
      <c r="I25" s="31" t="s">
        <v>73</v>
      </c>
      <c r="J25" s="31" t="s">
        <v>74</v>
      </c>
      <c r="K25" s="3" t="s">
        <v>23</v>
      </c>
      <c r="L25" s="3">
        <v>31</v>
      </c>
      <c r="M25" s="8" t="s">
        <v>64</v>
      </c>
      <c r="N25" s="3">
        <v>1</v>
      </c>
      <c r="O25" s="3" t="s">
        <v>21</v>
      </c>
      <c r="P25" s="3" t="s">
        <v>24</v>
      </c>
      <c r="Q25" s="3">
        <v>16</v>
      </c>
      <c r="R25" s="24" t="s">
        <v>53</v>
      </c>
      <c r="S25" s="25" t="s">
        <v>60</v>
      </c>
      <c r="T25" s="3">
        <f t="shared" si="0"/>
        <v>1056</v>
      </c>
      <c r="U25" s="3">
        <f t="shared" si="2"/>
        <v>1188</v>
      </c>
      <c r="V25" s="12">
        <v>4</v>
      </c>
      <c r="W25" s="13" t="s">
        <v>33</v>
      </c>
      <c r="X25" s="11">
        <v>264</v>
      </c>
      <c r="Y25" s="11">
        <f t="shared" si="3"/>
        <v>264</v>
      </c>
      <c r="Z25" s="23">
        <f t="shared" si="4"/>
        <v>1</v>
      </c>
      <c r="AA25" s="3">
        <f t="shared" si="1"/>
        <v>16</v>
      </c>
      <c r="AB25" s="4">
        <v>45772</v>
      </c>
      <c r="AC25" s="4">
        <f t="shared" si="5"/>
        <v>45772</v>
      </c>
      <c r="AD25" s="4">
        <v>45779</v>
      </c>
      <c r="AE25" s="3" t="s">
        <v>21</v>
      </c>
      <c r="AF25" s="3" t="s">
        <v>21</v>
      </c>
      <c r="AG25" s="5">
        <v>4050373382087</v>
      </c>
      <c r="AH25" s="12">
        <v>115</v>
      </c>
      <c r="AI25" s="22"/>
      <c r="AJ25" s="2"/>
      <c r="AK25" s="30" t="s">
        <v>69</v>
      </c>
      <c r="AL25" s="3" t="s">
        <v>26</v>
      </c>
      <c r="AM25" s="22"/>
      <c r="AN25" s="3" t="s">
        <v>27</v>
      </c>
    </row>
    <row r="26" spans="1:40">
      <c r="A26" s="3" t="s">
        <v>21</v>
      </c>
      <c r="B26" s="3" t="s">
        <v>25</v>
      </c>
      <c r="C26" s="8" t="s">
        <v>57</v>
      </c>
      <c r="D26" s="32" t="s">
        <v>75</v>
      </c>
      <c r="E26" s="7" t="s">
        <v>58</v>
      </c>
      <c r="F26" s="3" t="s">
        <v>59</v>
      </c>
      <c r="G26" s="4">
        <v>45780</v>
      </c>
      <c r="H26" s="4">
        <v>45797</v>
      </c>
      <c r="I26" s="31" t="s">
        <v>73</v>
      </c>
      <c r="J26" s="31" t="s">
        <v>74</v>
      </c>
      <c r="K26" s="3" t="s">
        <v>23</v>
      </c>
      <c r="L26" s="3">
        <v>32</v>
      </c>
      <c r="M26" s="8" t="s">
        <v>64</v>
      </c>
      <c r="N26" s="3">
        <v>1</v>
      </c>
      <c r="O26" s="3" t="s">
        <v>21</v>
      </c>
      <c r="P26" s="3" t="s">
        <v>24</v>
      </c>
      <c r="Q26" s="3">
        <v>18</v>
      </c>
      <c r="R26" s="24" t="s">
        <v>53</v>
      </c>
      <c r="S26" s="25" t="s">
        <v>60</v>
      </c>
      <c r="T26" s="3">
        <f t="shared" si="0"/>
        <v>1056</v>
      </c>
      <c r="U26" s="3">
        <f t="shared" si="2"/>
        <v>1188</v>
      </c>
      <c r="V26" s="12">
        <v>4</v>
      </c>
      <c r="W26" s="13" t="s">
        <v>33</v>
      </c>
      <c r="X26" s="11">
        <v>264</v>
      </c>
      <c r="Y26" s="11">
        <f t="shared" si="3"/>
        <v>264</v>
      </c>
      <c r="Z26" s="23">
        <f t="shared" si="4"/>
        <v>1</v>
      </c>
      <c r="AA26" s="3">
        <f t="shared" si="1"/>
        <v>18</v>
      </c>
      <c r="AB26" s="4">
        <v>45774</v>
      </c>
      <c r="AC26" s="4">
        <f t="shared" si="5"/>
        <v>45774</v>
      </c>
      <c r="AD26" s="4">
        <v>45779</v>
      </c>
      <c r="AE26" s="3" t="s">
        <v>21</v>
      </c>
      <c r="AF26" s="3" t="s">
        <v>21</v>
      </c>
      <c r="AG26" s="5">
        <v>4050373382087</v>
      </c>
      <c r="AH26" s="12">
        <v>117</v>
      </c>
      <c r="AI26" s="22"/>
      <c r="AJ26" s="2"/>
      <c r="AK26" s="30" t="s">
        <v>70</v>
      </c>
      <c r="AL26" s="3" t="s">
        <v>26</v>
      </c>
      <c r="AM26" s="22"/>
      <c r="AN26" s="3" t="s">
        <v>27</v>
      </c>
    </row>
    <row r="27" spans="1:40">
      <c r="A27" s="3" t="s">
        <v>21</v>
      </c>
      <c r="B27" s="3" t="s">
        <v>25</v>
      </c>
      <c r="C27" s="8" t="s">
        <v>57</v>
      </c>
      <c r="D27" s="32" t="s">
        <v>75</v>
      </c>
      <c r="E27" s="7" t="s">
        <v>58</v>
      </c>
      <c r="F27" s="3" t="s">
        <v>59</v>
      </c>
      <c r="G27" s="4">
        <v>45780</v>
      </c>
      <c r="H27" s="4">
        <v>45797</v>
      </c>
      <c r="I27" s="31" t="s">
        <v>73</v>
      </c>
      <c r="J27" s="31" t="s">
        <v>74</v>
      </c>
      <c r="K27" s="3" t="s">
        <v>23</v>
      </c>
      <c r="L27" s="3">
        <v>33</v>
      </c>
      <c r="M27" s="8" t="s">
        <v>64</v>
      </c>
      <c r="N27" s="3">
        <v>1</v>
      </c>
      <c r="O27" s="3" t="s">
        <v>21</v>
      </c>
      <c r="P27" s="3" t="s">
        <v>24</v>
      </c>
      <c r="Q27" s="3">
        <v>18</v>
      </c>
      <c r="R27" s="24" t="s">
        <v>53</v>
      </c>
      <c r="S27" s="25" t="s">
        <v>60</v>
      </c>
      <c r="T27" s="3">
        <f t="shared" si="0"/>
        <v>1056</v>
      </c>
      <c r="U27" s="3">
        <f t="shared" si="2"/>
        <v>1188</v>
      </c>
      <c r="V27" s="12">
        <v>4</v>
      </c>
      <c r="W27" s="13" t="s">
        <v>33</v>
      </c>
      <c r="X27" s="11">
        <v>264</v>
      </c>
      <c r="Y27" s="11">
        <f t="shared" si="3"/>
        <v>264</v>
      </c>
      <c r="Z27" s="23">
        <f t="shared" si="4"/>
        <v>1</v>
      </c>
      <c r="AA27" s="3">
        <f t="shared" si="1"/>
        <v>18</v>
      </c>
      <c r="AB27" s="4">
        <v>45774</v>
      </c>
      <c r="AC27" s="4">
        <f t="shared" si="5"/>
        <v>45774</v>
      </c>
      <c r="AD27" s="4">
        <v>45779</v>
      </c>
      <c r="AE27" s="3" t="s">
        <v>21</v>
      </c>
      <c r="AF27" s="3" t="s">
        <v>21</v>
      </c>
      <c r="AG27" s="5">
        <v>4050373382087</v>
      </c>
      <c r="AH27" s="12">
        <v>117</v>
      </c>
      <c r="AI27" s="22"/>
      <c r="AJ27" s="2"/>
      <c r="AK27" s="30" t="s">
        <v>70</v>
      </c>
      <c r="AL27" s="3" t="s">
        <v>26</v>
      </c>
      <c r="AM27" s="22"/>
      <c r="AN27" s="3" t="s">
        <v>27</v>
      </c>
    </row>
    <row r="28" spans="1:40">
      <c r="A28" s="3" t="s">
        <v>21</v>
      </c>
      <c r="B28" s="3" t="s">
        <v>25</v>
      </c>
      <c r="C28" s="8" t="s">
        <v>57</v>
      </c>
      <c r="D28" s="32" t="s">
        <v>75</v>
      </c>
      <c r="E28" s="7" t="s">
        <v>58</v>
      </c>
      <c r="F28" s="3" t="s">
        <v>59</v>
      </c>
      <c r="G28" s="4">
        <v>45780</v>
      </c>
      <c r="H28" s="4">
        <v>45797</v>
      </c>
      <c r="I28" s="31" t="s">
        <v>73</v>
      </c>
      <c r="J28" s="31" t="s">
        <v>74</v>
      </c>
      <c r="K28" s="3" t="s">
        <v>23</v>
      </c>
      <c r="L28" s="3">
        <v>34</v>
      </c>
      <c r="M28" s="8" t="s">
        <v>64</v>
      </c>
      <c r="N28" s="3">
        <v>1</v>
      </c>
      <c r="O28" s="3" t="s">
        <v>21</v>
      </c>
      <c r="P28" s="3" t="s">
        <v>24</v>
      </c>
      <c r="Q28" s="3">
        <v>18</v>
      </c>
      <c r="R28" s="24" t="s">
        <v>53</v>
      </c>
      <c r="S28" s="25" t="s">
        <v>60</v>
      </c>
      <c r="T28" s="3">
        <f t="shared" si="0"/>
        <v>740</v>
      </c>
      <c r="U28" s="3">
        <f t="shared" si="2"/>
        <v>832.5</v>
      </c>
      <c r="V28" s="12">
        <v>4</v>
      </c>
      <c r="W28" s="13" t="s">
        <v>33</v>
      </c>
      <c r="X28" s="11">
        <v>185</v>
      </c>
      <c r="Y28" s="11">
        <f t="shared" si="3"/>
        <v>185</v>
      </c>
      <c r="Z28" s="23">
        <f t="shared" si="4"/>
        <v>0.7007575757575758</v>
      </c>
      <c r="AA28" s="3">
        <f t="shared" si="1"/>
        <v>18</v>
      </c>
      <c r="AB28" s="4">
        <v>45772</v>
      </c>
      <c r="AC28" s="4">
        <f t="shared" si="5"/>
        <v>45772</v>
      </c>
      <c r="AD28" s="4">
        <v>45779</v>
      </c>
      <c r="AE28" s="3" t="s">
        <v>21</v>
      </c>
      <c r="AF28" s="3" t="s">
        <v>21</v>
      </c>
      <c r="AG28" s="5">
        <v>4050373382087</v>
      </c>
      <c r="AH28" s="12">
        <v>115</v>
      </c>
      <c r="AI28" s="22"/>
      <c r="AJ28" s="27"/>
      <c r="AK28" s="30" t="s">
        <v>69</v>
      </c>
      <c r="AL28" s="3" t="s">
        <v>26</v>
      </c>
      <c r="AM28" s="22"/>
      <c r="AN28" s="3" t="s">
        <v>27</v>
      </c>
    </row>
    <row r="29" spans="1:40">
      <c r="A29" s="3" t="s">
        <v>21</v>
      </c>
      <c r="B29" s="3" t="s">
        <v>25</v>
      </c>
      <c r="C29" s="8" t="s">
        <v>57</v>
      </c>
      <c r="D29" s="32" t="s">
        <v>75</v>
      </c>
      <c r="E29" s="7" t="s">
        <v>58</v>
      </c>
      <c r="F29" s="3" t="s">
        <v>59</v>
      </c>
      <c r="G29" s="4">
        <v>45780</v>
      </c>
      <c r="H29" s="4">
        <v>45797</v>
      </c>
      <c r="I29" s="31" t="s">
        <v>73</v>
      </c>
      <c r="J29" s="31" t="s">
        <v>74</v>
      </c>
      <c r="K29" s="3" t="s">
        <v>23</v>
      </c>
      <c r="L29" s="3">
        <v>34</v>
      </c>
      <c r="M29" s="8" t="s">
        <v>64</v>
      </c>
      <c r="N29" s="3">
        <v>1</v>
      </c>
      <c r="O29" s="3" t="s">
        <v>21</v>
      </c>
      <c r="P29" s="3" t="s">
        <v>24</v>
      </c>
      <c r="Q29" s="3">
        <v>18</v>
      </c>
      <c r="R29" s="24" t="s">
        <v>53</v>
      </c>
      <c r="S29" s="25" t="s">
        <v>60</v>
      </c>
      <c r="T29" s="3">
        <f t="shared" si="0"/>
        <v>316</v>
      </c>
      <c r="U29" s="3">
        <f t="shared" si="2"/>
        <v>355.5</v>
      </c>
      <c r="V29" s="12">
        <v>4</v>
      </c>
      <c r="W29" s="13" t="s">
        <v>33</v>
      </c>
      <c r="X29" s="11">
        <v>79</v>
      </c>
      <c r="Y29" s="11">
        <f t="shared" si="3"/>
        <v>79</v>
      </c>
      <c r="Z29" s="23">
        <f t="shared" si="4"/>
        <v>0.29924242424242425</v>
      </c>
      <c r="AA29" s="3">
        <f t="shared" si="1"/>
        <v>18</v>
      </c>
      <c r="AB29" s="4">
        <v>45774</v>
      </c>
      <c r="AC29" s="4">
        <f t="shared" si="5"/>
        <v>45774</v>
      </c>
      <c r="AD29" s="4">
        <v>45779</v>
      </c>
      <c r="AE29" s="3" t="s">
        <v>21</v>
      </c>
      <c r="AF29" s="3" t="s">
        <v>21</v>
      </c>
      <c r="AG29" s="5">
        <v>4050373382087</v>
      </c>
      <c r="AH29" s="12">
        <v>117</v>
      </c>
      <c r="AI29" s="22"/>
      <c r="AJ29" s="27"/>
      <c r="AK29" s="30" t="s">
        <v>70</v>
      </c>
      <c r="AL29" s="3" t="s">
        <v>26</v>
      </c>
      <c r="AM29" s="22"/>
      <c r="AN29" s="3" t="s">
        <v>27</v>
      </c>
    </row>
    <row r="30" spans="1:40">
      <c r="A30" s="3" t="s">
        <v>21</v>
      </c>
      <c r="B30" s="3" t="s">
        <v>25</v>
      </c>
      <c r="C30" s="8" t="s">
        <v>57</v>
      </c>
      <c r="D30" s="32" t="s">
        <v>75</v>
      </c>
      <c r="E30" s="7" t="s">
        <v>58</v>
      </c>
      <c r="F30" s="3" t="s">
        <v>59</v>
      </c>
      <c r="G30" s="4">
        <v>45780</v>
      </c>
      <c r="H30" s="4">
        <v>45797</v>
      </c>
      <c r="I30" s="31" t="s">
        <v>73</v>
      </c>
      <c r="J30" s="31" t="s">
        <v>74</v>
      </c>
      <c r="K30" s="3" t="s">
        <v>23</v>
      </c>
      <c r="L30" s="3">
        <v>35</v>
      </c>
      <c r="M30" s="8" t="s">
        <v>64</v>
      </c>
      <c r="N30" s="3">
        <v>1</v>
      </c>
      <c r="O30" s="3" t="s">
        <v>21</v>
      </c>
      <c r="P30" s="3" t="s">
        <v>24</v>
      </c>
      <c r="Q30" s="3">
        <v>18</v>
      </c>
      <c r="R30" s="24" t="s">
        <v>53</v>
      </c>
      <c r="S30" s="25" t="s">
        <v>60</v>
      </c>
      <c r="T30" s="3">
        <f t="shared" si="0"/>
        <v>96</v>
      </c>
      <c r="U30" s="3">
        <f t="shared" si="2"/>
        <v>108</v>
      </c>
      <c r="V30" s="12">
        <v>4</v>
      </c>
      <c r="W30" s="13" t="s">
        <v>33</v>
      </c>
      <c r="X30" s="11">
        <v>24</v>
      </c>
      <c r="Y30" s="11">
        <f t="shared" si="3"/>
        <v>24</v>
      </c>
      <c r="Z30" s="23">
        <f t="shared" si="4"/>
        <v>9.0909090909090912E-2</v>
      </c>
      <c r="AA30" s="3">
        <f t="shared" si="1"/>
        <v>18</v>
      </c>
      <c r="AB30" s="4">
        <v>45771</v>
      </c>
      <c r="AC30" s="4">
        <f t="shared" si="5"/>
        <v>45771</v>
      </c>
      <c r="AD30" s="4">
        <v>45779</v>
      </c>
      <c r="AE30" s="3" t="s">
        <v>21</v>
      </c>
      <c r="AF30" s="3" t="s">
        <v>21</v>
      </c>
      <c r="AG30" s="5">
        <v>4050373382087</v>
      </c>
      <c r="AH30" s="12">
        <v>114</v>
      </c>
      <c r="AI30" s="22"/>
      <c r="AJ30" s="27"/>
      <c r="AK30" s="30" t="s">
        <v>66</v>
      </c>
      <c r="AL30" s="3" t="s">
        <v>26</v>
      </c>
      <c r="AM30" s="22"/>
      <c r="AN30" s="3" t="s">
        <v>27</v>
      </c>
    </row>
    <row r="31" spans="1:40">
      <c r="A31" s="3" t="s">
        <v>21</v>
      </c>
      <c r="B31" s="3" t="s">
        <v>25</v>
      </c>
      <c r="C31" s="8" t="s">
        <v>57</v>
      </c>
      <c r="D31" s="32" t="s">
        <v>75</v>
      </c>
      <c r="E31" s="7" t="s">
        <v>58</v>
      </c>
      <c r="F31" s="3" t="s">
        <v>59</v>
      </c>
      <c r="G31" s="4">
        <v>45780</v>
      </c>
      <c r="H31" s="4">
        <v>45797</v>
      </c>
      <c r="I31" s="31" t="s">
        <v>73</v>
      </c>
      <c r="J31" s="31" t="s">
        <v>74</v>
      </c>
      <c r="K31" s="3" t="s">
        <v>23</v>
      </c>
      <c r="L31" s="3">
        <v>35</v>
      </c>
      <c r="M31" s="8" t="s">
        <v>64</v>
      </c>
      <c r="N31" s="3">
        <v>1</v>
      </c>
      <c r="O31" s="3" t="s">
        <v>21</v>
      </c>
      <c r="P31" s="3" t="s">
        <v>24</v>
      </c>
      <c r="Q31" s="3">
        <v>18</v>
      </c>
      <c r="R31" s="24" t="s">
        <v>53</v>
      </c>
      <c r="S31" s="25" t="s">
        <v>60</v>
      </c>
      <c r="T31" s="3">
        <f t="shared" si="0"/>
        <v>960</v>
      </c>
      <c r="U31" s="3">
        <f t="shared" si="2"/>
        <v>1080</v>
      </c>
      <c r="V31" s="12">
        <v>4</v>
      </c>
      <c r="W31" s="13" t="s">
        <v>33</v>
      </c>
      <c r="X31" s="11">
        <v>240</v>
      </c>
      <c r="Y31" s="11">
        <f t="shared" si="3"/>
        <v>240</v>
      </c>
      <c r="Z31" s="23">
        <f t="shared" si="4"/>
        <v>0.90909090909090906</v>
      </c>
      <c r="AA31" s="3">
        <f t="shared" si="1"/>
        <v>18</v>
      </c>
      <c r="AB31" s="4">
        <v>45772</v>
      </c>
      <c r="AC31" s="4">
        <f t="shared" si="5"/>
        <v>45772</v>
      </c>
      <c r="AD31" s="4">
        <v>45779</v>
      </c>
      <c r="AE31" s="3" t="s">
        <v>21</v>
      </c>
      <c r="AF31" s="3" t="s">
        <v>21</v>
      </c>
      <c r="AG31" s="5">
        <v>4050373382087</v>
      </c>
      <c r="AH31" s="12">
        <v>115</v>
      </c>
      <c r="AI31" s="22"/>
      <c r="AJ31" s="2"/>
      <c r="AK31" s="30" t="s">
        <v>69</v>
      </c>
      <c r="AL31" s="3" t="s">
        <v>26</v>
      </c>
      <c r="AM31" s="22"/>
      <c r="AN31" s="3" t="s">
        <v>27</v>
      </c>
    </row>
    <row r="32" spans="1:40">
      <c r="A32" s="3" t="s">
        <v>21</v>
      </c>
      <c r="B32" s="3" t="s">
        <v>25</v>
      </c>
      <c r="C32" s="8" t="s">
        <v>57</v>
      </c>
      <c r="D32" s="32" t="s">
        <v>75</v>
      </c>
      <c r="E32" s="7" t="s">
        <v>58</v>
      </c>
      <c r="F32" s="3" t="s">
        <v>59</v>
      </c>
      <c r="G32" s="4">
        <v>45780</v>
      </c>
      <c r="H32" s="4">
        <v>45797</v>
      </c>
      <c r="I32" s="31" t="s">
        <v>73</v>
      </c>
      <c r="J32" s="31" t="s">
        <v>74</v>
      </c>
      <c r="K32" s="3" t="s">
        <v>23</v>
      </c>
      <c r="L32" s="3">
        <v>36</v>
      </c>
      <c r="M32" s="8" t="s">
        <v>64</v>
      </c>
      <c r="N32" s="3">
        <v>2</v>
      </c>
      <c r="O32" s="3" t="s">
        <v>21</v>
      </c>
      <c r="P32" s="3" t="s">
        <v>24</v>
      </c>
      <c r="Q32" s="3">
        <v>12</v>
      </c>
      <c r="R32" s="24" t="s">
        <v>53</v>
      </c>
      <c r="S32" s="25" t="s">
        <v>60</v>
      </c>
      <c r="T32" s="3">
        <f t="shared" si="0"/>
        <v>112</v>
      </c>
      <c r="U32" s="3">
        <f t="shared" si="2"/>
        <v>126</v>
      </c>
      <c r="V32" s="12">
        <v>4</v>
      </c>
      <c r="W32" s="13" t="s">
        <v>33</v>
      </c>
      <c r="X32" s="11">
        <v>28</v>
      </c>
      <c r="Y32" s="11">
        <f t="shared" si="3"/>
        <v>28</v>
      </c>
      <c r="Z32" s="23">
        <f t="shared" si="4"/>
        <v>0.10606060606060606</v>
      </c>
      <c r="AA32" s="3">
        <f t="shared" si="1"/>
        <v>12</v>
      </c>
      <c r="AB32" s="4">
        <v>45769</v>
      </c>
      <c r="AC32" s="4">
        <f t="shared" si="5"/>
        <v>45769</v>
      </c>
      <c r="AD32" s="4">
        <v>45779</v>
      </c>
      <c r="AE32" s="3" t="s">
        <v>21</v>
      </c>
      <c r="AF32" s="3" t="s">
        <v>21</v>
      </c>
      <c r="AG32" s="5">
        <v>4050373382087</v>
      </c>
      <c r="AH32" s="12">
        <v>112</v>
      </c>
      <c r="AI32" s="22"/>
      <c r="AJ32" s="27">
        <v>7411779</v>
      </c>
      <c r="AK32" s="30" t="s">
        <v>68</v>
      </c>
      <c r="AL32" s="3" t="s">
        <v>26</v>
      </c>
      <c r="AM32" s="22"/>
      <c r="AN32" s="3" t="s">
        <v>27</v>
      </c>
    </row>
    <row r="33" spans="1:40">
      <c r="A33" s="3" t="s">
        <v>21</v>
      </c>
      <c r="B33" s="3" t="s">
        <v>25</v>
      </c>
      <c r="C33" s="8" t="s">
        <v>57</v>
      </c>
      <c r="D33" s="32" t="s">
        <v>75</v>
      </c>
      <c r="E33" s="7" t="s">
        <v>58</v>
      </c>
      <c r="F33" s="3" t="s">
        <v>59</v>
      </c>
      <c r="G33" s="4">
        <v>45780</v>
      </c>
      <c r="H33" s="4">
        <v>45797</v>
      </c>
      <c r="I33" s="31" t="s">
        <v>73</v>
      </c>
      <c r="J33" s="31" t="s">
        <v>74</v>
      </c>
      <c r="K33" s="3" t="s">
        <v>23</v>
      </c>
      <c r="L33" s="33">
        <v>36</v>
      </c>
      <c r="M33" s="34" t="s">
        <v>64</v>
      </c>
      <c r="N33" s="33">
        <v>2</v>
      </c>
      <c r="O33" s="33" t="s">
        <v>21</v>
      </c>
      <c r="P33" s="33" t="s">
        <v>24</v>
      </c>
      <c r="Q33" s="33">
        <v>12</v>
      </c>
      <c r="R33" s="35" t="s">
        <v>53</v>
      </c>
      <c r="S33" s="36" t="s">
        <v>60</v>
      </c>
      <c r="T33" s="33">
        <f t="shared" si="0"/>
        <v>12</v>
      </c>
      <c r="U33" s="33">
        <f t="shared" si="2"/>
        <v>13.5</v>
      </c>
      <c r="V33" s="37">
        <v>4</v>
      </c>
      <c r="W33" s="38" t="s">
        <v>33</v>
      </c>
      <c r="X33" s="39">
        <v>3</v>
      </c>
      <c r="Y33" s="39">
        <f t="shared" si="3"/>
        <v>3</v>
      </c>
      <c r="Z33" s="23">
        <f t="shared" si="4"/>
        <v>1.1363636363636364E-2</v>
      </c>
      <c r="AA33" s="3">
        <f t="shared" si="1"/>
        <v>12</v>
      </c>
      <c r="AB33" s="4">
        <v>45770</v>
      </c>
      <c r="AC33" s="4">
        <f t="shared" si="5"/>
        <v>45770</v>
      </c>
      <c r="AD33" s="4">
        <v>45779</v>
      </c>
      <c r="AE33" s="3" t="s">
        <v>21</v>
      </c>
      <c r="AF33" s="3" t="s">
        <v>21</v>
      </c>
      <c r="AG33" s="5">
        <v>4050373382087</v>
      </c>
      <c r="AH33" s="12">
        <v>113</v>
      </c>
      <c r="AI33" s="22"/>
      <c r="AJ33" s="27">
        <v>7411779</v>
      </c>
      <c r="AK33" s="30" t="s">
        <v>67</v>
      </c>
      <c r="AL33" s="3" t="s">
        <v>26</v>
      </c>
      <c r="AM33" s="22"/>
      <c r="AN33" s="3" t="s">
        <v>27</v>
      </c>
    </row>
    <row r="34" spans="1:40">
      <c r="A34" s="3" t="s">
        <v>21</v>
      </c>
      <c r="B34" s="3" t="s">
        <v>25</v>
      </c>
      <c r="C34" s="8" t="s">
        <v>57</v>
      </c>
      <c r="D34" s="32" t="s">
        <v>75</v>
      </c>
      <c r="E34" s="7" t="s">
        <v>58</v>
      </c>
      <c r="F34" s="3" t="s">
        <v>59</v>
      </c>
      <c r="G34" s="4">
        <v>45780</v>
      </c>
      <c r="H34" s="4">
        <v>45797</v>
      </c>
      <c r="I34" s="31" t="s">
        <v>73</v>
      </c>
      <c r="J34" s="31" t="s">
        <v>74</v>
      </c>
      <c r="K34" s="3" t="s">
        <v>23</v>
      </c>
      <c r="L34" s="33">
        <v>36</v>
      </c>
      <c r="M34" s="34" t="s">
        <v>64</v>
      </c>
      <c r="N34" s="33">
        <v>2</v>
      </c>
      <c r="O34" s="33" t="s">
        <v>21</v>
      </c>
      <c r="P34" s="33" t="s">
        <v>24</v>
      </c>
      <c r="Q34" s="33">
        <v>12</v>
      </c>
      <c r="R34" s="35" t="s">
        <v>53</v>
      </c>
      <c r="S34" s="36" t="s">
        <v>60</v>
      </c>
      <c r="T34" s="33">
        <f t="shared" ref="T34:T54" si="6">+X34*V34</f>
        <v>44</v>
      </c>
      <c r="U34" s="33">
        <f t="shared" si="2"/>
        <v>49.5</v>
      </c>
      <c r="V34" s="37">
        <v>4</v>
      </c>
      <c r="W34" s="38" t="s">
        <v>33</v>
      </c>
      <c r="X34" s="39">
        <v>11</v>
      </c>
      <c r="Y34" s="39">
        <f t="shared" si="3"/>
        <v>11</v>
      </c>
      <c r="Z34" s="23">
        <f t="shared" si="4"/>
        <v>4.1666666666666664E-2</v>
      </c>
      <c r="AA34" s="3">
        <f t="shared" ref="AA34:AA54" si="7">+Q34</f>
        <v>12</v>
      </c>
      <c r="AB34" s="4">
        <v>45771</v>
      </c>
      <c r="AC34" s="4">
        <f t="shared" si="5"/>
        <v>45771</v>
      </c>
      <c r="AD34" s="4">
        <v>45779</v>
      </c>
      <c r="AE34" s="3" t="s">
        <v>21</v>
      </c>
      <c r="AF34" s="3" t="s">
        <v>21</v>
      </c>
      <c r="AG34" s="5">
        <v>4050373382087</v>
      </c>
      <c r="AH34" s="12">
        <v>114</v>
      </c>
      <c r="AI34" s="22"/>
      <c r="AJ34" s="27">
        <v>7411779</v>
      </c>
      <c r="AK34" s="30" t="s">
        <v>66</v>
      </c>
      <c r="AL34" s="3" t="s">
        <v>26</v>
      </c>
      <c r="AM34" s="22"/>
      <c r="AN34" s="3" t="s">
        <v>27</v>
      </c>
    </row>
    <row r="35" spans="1:40">
      <c r="A35" s="3" t="s">
        <v>21</v>
      </c>
      <c r="B35" s="3" t="s">
        <v>25</v>
      </c>
      <c r="C35" s="8" t="s">
        <v>57</v>
      </c>
      <c r="D35" s="32" t="s">
        <v>75</v>
      </c>
      <c r="E35" s="7" t="s">
        <v>58</v>
      </c>
      <c r="F35" s="3" t="s">
        <v>59</v>
      </c>
      <c r="G35" s="4">
        <v>45780</v>
      </c>
      <c r="H35" s="4">
        <v>45797</v>
      </c>
      <c r="I35" s="31" t="s">
        <v>73</v>
      </c>
      <c r="J35" s="31" t="s">
        <v>74</v>
      </c>
      <c r="K35" s="3" t="s">
        <v>23</v>
      </c>
      <c r="L35" s="33">
        <v>36</v>
      </c>
      <c r="M35" s="34" t="s">
        <v>64</v>
      </c>
      <c r="N35" s="33">
        <v>2</v>
      </c>
      <c r="O35" s="33" t="s">
        <v>21</v>
      </c>
      <c r="P35" s="33" t="s">
        <v>24</v>
      </c>
      <c r="Q35" s="33">
        <v>12</v>
      </c>
      <c r="R35" s="35" t="s">
        <v>53</v>
      </c>
      <c r="S35" s="36" t="s">
        <v>60</v>
      </c>
      <c r="T35" s="33">
        <f t="shared" si="6"/>
        <v>80</v>
      </c>
      <c r="U35" s="33">
        <f t="shared" si="2"/>
        <v>90</v>
      </c>
      <c r="V35" s="37">
        <v>4</v>
      </c>
      <c r="W35" s="38" t="s">
        <v>33</v>
      </c>
      <c r="X35" s="39">
        <v>20</v>
      </c>
      <c r="Y35" s="39">
        <f t="shared" si="3"/>
        <v>20</v>
      </c>
      <c r="Z35" s="23">
        <f t="shared" si="4"/>
        <v>7.575757575757576E-2</v>
      </c>
      <c r="AA35" s="3">
        <f t="shared" si="7"/>
        <v>12</v>
      </c>
      <c r="AB35" s="4">
        <v>45772</v>
      </c>
      <c r="AC35" s="4">
        <f t="shared" si="5"/>
        <v>45772</v>
      </c>
      <c r="AD35" s="4">
        <v>45779</v>
      </c>
      <c r="AE35" s="3" t="s">
        <v>21</v>
      </c>
      <c r="AF35" s="3" t="s">
        <v>21</v>
      </c>
      <c r="AG35" s="5">
        <v>4050373382087</v>
      </c>
      <c r="AH35" s="12">
        <v>115</v>
      </c>
      <c r="AI35" s="22"/>
      <c r="AJ35" s="27">
        <v>7411779</v>
      </c>
      <c r="AK35" s="30" t="s">
        <v>69</v>
      </c>
      <c r="AL35" s="3" t="s">
        <v>26</v>
      </c>
      <c r="AM35" s="22"/>
      <c r="AN35" s="3" t="s">
        <v>27</v>
      </c>
    </row>
    <row r="36" spans="1:40">
      <c r="A36" s="3" t="s">
        <v>21</v>
      </c>
      <c r="B36" s="3" t="s">
        <v>25</v>
      </c>
      <c r="C36" s="8" t="s">
        <v>57</v>
      </c>
      <c r="D36" s="32" t="s">
        <v>75</v>
      </c>
      <c r="E36" s="7" t="s">
        <v>58</v>
      </c>
      <c r="F36" s="3" t="s">
        <v>59</v>
      </c>
      <c r="G36" s="4">
        <v>45780</v>
      </c>
      <c r="H36" s="4">
        <v>45797</v>
      </c>
      <c r="I36" s="31" t="s">
        <v>73</v>
      </c>
      <c r="J36" s="31" t="s">
        <v>74</v>
      </c>
      <c r="K36" s="3" t="s">
        <v>23</v>
      </c>
      <c r="L36" s="33">
        <v>36</v>
      </c>
      <c r="M36" s="34" t="s">
        <v>64</v>
      </c>
      <c r="N36" s="33">
        <v>2</v>
      </c>
      <c r="O36" s="33" t="s">
        <v>21</v>
      </c>
      <c r="P36" s="33" t="s">
        <v>24</v>
      </c>
      <c r="Q36" s="33">
        <v>12</v>
      </c>
      <c r="R36" s="35" t="s">
        <v>53</v>
      </c>
      <c r="S36" s="36" t="s">
        <v>60</v>
      </c>
      <c r="T36" s="33">
        <f t="shared" si="6"/>
        <v>20</v>
      </c>
      <c r="U36" s="33">
        <f t="shared" si="2"/>
        <v>22.5</v>
      </c>
      <c r="V36" s="37">
        <v>4</v>
      </c>
      <c r="W36" s="38" t="s">
        <v>33</v>
      </c>
      <c r="X36" s="39">
        <v>5</v>
      </c>
      <c r="Y36" s="39">
        <v>28</v>
      </c>
      <c r="Z36" s="23">
        <f t="shared" si="4"/>
        <v>0.10606060606060606</v>
      </c>
      <c r="AA36" s="3">
        <f t="shared" si="7"/>
        <v>12</v>
      </c>
      <c r="AB36" s="4">
        <v>45774</v>
      </c>
      <c r="AC36" s="4">
        <f t="shared" si="5"/>
        <v>45774</v>
      </c>
      <c r="AD36" s="4">
        <v>45779</v>
      </c>
      <c r="AE36" s="3" t="s">
        <v>21</v>
      </c>
      <c r="AF36" s="3" t="s">
        <v>21</v>
      </c>
      <c r="AG36" s="5">
        <v>4050373382087</v>
      </c>
      <c r="AH36" s="12">
        <v>117</v>
      </c>
      <c r="AI36" s="22"/>
      <c r="AJ36" s="27">
        <v>7411779</v>
      </c>
      <c r="AK36" s="30" t="s">
        <v>70</v>
      </c>
      <c r="AL36" s="3" t="s">
        <v>26</v>
      </c>
      <c r="AM36" s="22"/>
      <c r="AN36" s="3" t="s">
        <v>27</v>
      </c>
    </row>
    <row r="37" spans="1:40">
      <c r="A37" s="3" t="s">
        <v>21</v>
      </c>
      <c r="B37" s="3" t="s">
        <v>25</v>
      </c>
      <c r="C37" s="8" t="s">
        <v>57</v>
      </c>
      <c r="D37" s="32" t="s">
        <v>75</v>
      </c>
      <c r="E37" s="7" t="s">
        <v>58</v>
      </c>
      <c r="F37" s="3" t="s">
        <v>59</v>
      </c>
      <c r="G37" s="4">
        <v>45780</v>
      </c>
      <c r="H37" s="4">
        <v>45797</v>
      </c>
      <c r="I37" s="31" t="s">
        <v>73</v>
      </c>
      <c r="J37" s="31" t="s">
        <v>74</v>
      </c>
      <c r="K37" s="3" t="s">
        <v>23</v>
      </c>
      <c r="L37" s="33">
        <v>36</v>
      </c>
      <c r="M37" s="34" t="s">
        <v>64</v>
      </c>
      <c r="N37" s="33">
        <v>2</v>
      </c>
      <c r="O37" s="33" t="s">
        <v>21</v>
      </c>
      <c r="P37" s="33" t="s">
        <v>24</v>
      </c>
      <c r="Q37" s="33">
        <v>16</v>
      </c>
      <c r="R37" s="35" t="s">
        <v>53</v>
      </c>
      <c r="S37" s="36" t="s">
        <v>60</v>
      </c>
      <c r="T37" s="33">
        <f t="shared" si="6"/>
        <v>44</v>
      </c>
      <c r="U37" s="33">
        <f t="shared" si="2"/>
        <v>49.5</v>
      </c>
      <c r="V37" s="37">
        <v>4</v>
      </c>
      <c r="W37" s="38" t="s">
        <v>33</v>
      </c>
      <c r="X37" s="39">
        <v>11</v>
      </c>
      <c r="Y37" s="39">
        <v>16</v>
      </c>
      <c r="Z37" s="23">
        <f t="shared" si="4"/>
        <v>6.0606060606060608E-2</v>
      </c>
      <c r="AA37" s="3">
        <f t="shared" si="7"/>
        <v>16</v>
      </c>
      <c r="AB37" s="4">
        <v>45774</v>
      </c>
      <c r="AC37" s="4">
        <f t="shared" ref="AC37:AC60" si="8">+AB37</f>
        <v>45774</v>
      </c>
      <c r="AD37" s="4">
        <v>45779</v>
      </c>
      <c r="AE37" s="3" t="s">
        <v>21</v>
      </c>
      <c r="AF37" s="3" t="s">
        <v>21</v>
      </c>
      <c r="AG37" s="5">
        <v>4050373382087</v>
      </c>
      <c r="AH37" s="12">
        <v>117</v>
      </c>
      <c r="AI37" s="22"/>
      <c r="AJ37" s="27">
        <v>7411779</v>
      </c>
      <c r="AK37" s="30" t="s">
        <v>70</v>
      </c>
      <c r="AL37" s="3" t="s">
        <v>26</v>
      </c>
      <c r="AM37" s="22"/>
      <c r="AN37" s="3" t="s">
        <v>27</v>
      </c>
    </row>
    <row r="38" spans="1:40">
      <c r="A38" s="3" t="s">
        <v>21</v>
      </c>
      <c r="B38" s="3" t="s">
        <v>25</v>
      </c>
      <c r="C38" s="8" t="s">
        <v>57</v>
      </c>
      <c r="D38" s="32" t="s">
        <v>75</v>
      </c>
      <c r="E38" s="7" t="s">
        <v>58</v>
      </c>
      <c r="F38" s="3" t="s">
        <v>59</v>
      </c>
      <c r="G38" s="4">
        <v>45780</v>
      </c>
      <c r="H38" s="4">
        <v>45797</v>
      </c>
      <c r="I38" s="31" t="s">
        <v>73</v>
      </c>
      <c r="J38" s="31" t="s">
        <v>74</v>
      </c>
      <c r="K38" s="3" t="s">
        <v>23</v>
      </c>
      <c r="L38" s="33">
        <v>36</v>
      </c>
      <c r="M38" s="34" t="s">
        <v>64</v>
      </c>
      <c r="N38" s="33">
        <v>2</v>
      </c>
      <c r="O38" s="33" t="s">
        <v>21</v>
      </c>
      <c r="P38" s="33" t="s">
        <v>24</v>
      </c>
      <c r="Q38" s="33">
        <v>12</v>
      </c>
      <c r="R38" s="35" t="s">
        <v>53</v>
      </c>
      <c r="S38" s="36" t="s">
        <v>60</v>
      </c>
      <c r="T38" s="33">
        <f t="shared" si="6"/>
        <v>64</v>
      </c>
      <c r="U38" s="33">
        <f t="shared" si="2"/>
        <v>72</v>
      </c>
      <c r="V38" s="37">
        <v>4</v>
      </c>
      <c r="W38" s="38" t="s">
        <v>33</v>
      </c>
      <c r="X38" s="39">
        <v>16</v>
      </c>
      <c r="Y38" s="39">
        <f t="shared" si="3"/>
        <v>16</v>
      </c>
      <c r="Z38" s="23">
        <f t="shared" si="4"/>
        <v>6.0606060606060608E-2</v>
      </c>
      <c r="AA38" s="3">
        <f t="shared" si="7"/>
        <v>12</v>
      </c>
      <c r="AB38" s="4">
        <v>45775</v>
      </c>
      <c r="AC38" s="4">
        <f t="shared" si="8"/>
        <v>45775</v>
      </c>
      <c r="AD38" s="4">
        <v>45779</v>
      </c>
      <c r="AE38" s="3" t="s">
        <v>21</v>
      </c>
      <c r="AF38" s="3" t="s">
        <v>21</v>
      </c>
      <c r="AG38" s="5">
        <v>4050373382087</v>
      </c>
      <c r="AH38" s="12">
        <v>118</v>
      </c>
      <c r="AI38" s="22"/>
      <c r="AJ38" s="27">
        <v>7411779</v>
      </c>
      <c r="AK38" s="30" t="s">
        <v>71</v>
      </c>
      <c r="AL38" s="3" t="s">
        <v>26</v>
      </c>
      <c r="AM38" s="22"/>
      <c r="AN38" s="3" t="s">
        <v>27</v>
      </c>
    </row>
    <row r="39" spans="1:40">
      <c r="A39" s="3" t="s">
        <v>21</v>
      </c>
      <c r="B39" s="3" t="s">
        <v>25</v>
      </c>
      <c r="C39" s="8" t="s">
        <v>57</v>
      </c>
      <c r="D39" s="32" t="s">
        <v>75</v>
      </c>
      <c r="E39" s="7" t="s">
        <v>58</v>
      </c>
      <c r="F39" s="3" t="s">
        <v>59</v>
      </c>
      <c r="G39" s="4">
        <v>45780</v>
      </c>
      <c r="H39" s="4">
        <v>45797</v>
      </c>
      <c r="I39" s="31" t="s">
        <v>73</v>
      </c>
      <c r="J39" s="31" t="s">
        <v>74</v>
      </c>
      <c r="K39" s="3" t="s">
        <v>23</v>
      </c>
      <c r="L39" s="33">
        <v>36</v>
      </c>
      <c r="M39" s="34" t="s">
        <v>64</v>
      </c>
      <c r="N39" s="33">
        <v>2</v>
      </c>
      <c r="O39" s="33" t="s">
        <v>21</v>
      </c>
      <c r="P39" s="33" t="s">
        <v>24</v>
      </c>
      <c r="Q39" s="33">
        <v>16</v>
      </c>
      <c r="R39" s="35" t="s">
        <v>53</v>
      </c>
      <c r="S39" s="36" t="s">
        <v>60</v>
      </c>
      <c r="T39" s="33">
        <f t="shared" si="6"/>
        <v>680</v>
      </c>
      <c r="U39" s="33">
        <f t="shared" si="2"/>
        <v>765</v>
      </c>
      <c r="V39" s="37">
        <v>4</v>
      </c>
      <c r="W39" s="38" t="s">
        <v>33</v>
      </c>
      <c r="X39" s="39">
        <v>170</v>
      </c>
      <c r="Y39" s="39">
        <f t="shared" si="3"/>
        <v>170</v>
      </c>
      <c r="Z39" s="23">
        <f t="shared" si="4"/>
        <v>0.64393939393939392</v>
      </c>
      <c r="AA39" s="3">
        <f t="shared" si="7"/>
        <v>16</v>
      </c>
      <c r="AB39" s="4">
        <v>45775</v>
      </c>
      <c r="AC39" s="4">
        <f t="shared" si="8"/>
        <v>45775</v>
      </c>
      <c r="AD39" s="4">
        <v>45779</v>
      </c>
      <c r="AE39" s="3" t="s">
        <v>21</v>
      </c>
      <c r="AF39" s="3" t="s">
        <v>21</v>
      </c>
      <c r="AG39" s="5">
        <v>4050373382087</v>
      </c>
      <c r="AH39" s="12">
        <v>118</v>
      </c>
      <c r="AI39" s="22"/>
      <c r="AJ39" s="27">
        <v>7411779</v>
      </c>
      <c r="AK39" s="30" t="s">
        <v>71</v>
      </c>
      <c r="AL39" s="3" t="s">
        <v>26</v>
      </c>
      <c r="AM39" s="22"/>
      <c r="AN39" s="3" t="s">
        <v>27</v>
      </c>
    </row>
    <row r="40" spans="1:40">
      <c r="A40" s="3" t="s">
        <v>21</v>
      </c>
      <c r="B40" s="3" t="s">
        <v>25</v>
      </c>
      <c r="C40" s="8" t="s">
        <v>57</v>
      </c>
      <c r="D40" s="32" t="s">
        <v>75</v>
      </c>
      <c r="E40" s="7" t="s">
        <v>58</v>
      </c>
      <c r="F40" s="3" t="s">
        <v>59</v>
      </c>
      <c r="G40" s="4">
        <v>45780</v>
      </c>
      <c r="H40" s="4">
        <v>45797</v>
      </c>
      <c r="I40" s="31" t="s">
        <v>73</v>
      </c>
      <c r="J40" s="31" t="s">
        <v>74</v>
      </c>
      <c r="K40" s="3" t="s">
        <v>23</v>
      </c>
      <c r="L40" s="3">
        <v>37</v>
      </c>
      <c r="M40" s="8" t="s">
        <v>64</v>
      </c>
      <c r="N40" s="3">
        <v>2</v>
      </c>
      <c r="O40" s="3" t="s">
        <v>21</v>
      </c>
      <c r="P40" s="3" t="s">
        <v>24</v>
      </c>
      <c r="Q40" s="3">
        <v>18</v>
      </c>
      <c r="R40" s="24" t="s">
        <v>53</v>
      </c>
      <c r="S40" s="25" t="s">
        <v>60</v>
      </c>
      <c r="T40" s="3">
        <f t="shared" si="6"/>
        <v>132</v>
      </c>
      <c r="U40" s="3">
        <f t="shared" si="2"/>
        <v>148.5</v>
      </c>
      <c r="V40" s="12">
        <v>4</v>
      </c>
      <c r="W40" s="13" t="s">
        <v>33</v>
      </c>
      <c r="X40" s="11">
        <v>33</v>
      </c>
      <c r="Y40" s="11">
        <f t="shared" si="3"/>
        <v>33</v>
      </c>
      <c r="Z40" s="23">
        <f t="shared" si="4"/>
        <v>0.125</v>
      </c>
      <c r="AA40" s="3">
        <f t="shared" si="7"/>
        <v>18</v>
      </c>
      <c r="AB40" s="4">
        <v>45769</v>
      </c>
      <c r="AC40" s="4">
        <f t="shared" si="8"/>
        <v>45769</v>
      </c>
      <c r="AD40" s="4">
        <v>45779</v>
      </c>
      <c r="AE40" s="3" t="s">
        <v>21</v>
      </c>
      <c r="AF40" s="3" t="s">
        <v>21</v>
      </c>
      <c r="AG40" s="5">
        <v>4050373382087</v>
      </c>
      <c r="AH40" s="12">
        <v>112</v>
      </c>
      <c r="AI40" s="22"/>
      <c r="AJ40" s="2"/>
      <c r="AK40" s="30" t="s">
        <v>68</v>
      </c>
      <c r="AL40" s="3" t="s">
        <v>26</v>
      </c>
      <c r="AM40" s="22"/>
      <c r="AN40" s="3" t="s">
        <v>27</v>
      </c>
    </row>
    <row r="41" spans="1:40">
      <c r="A41" s="3" t="s">
        <v>21</v>
      </c>
      <c r="B41" s="3" t="s">
        <v>25</v>
      </c>
      <c r="C41" s="8" t="s">
        <v>57</v>
      </c>
      <c r="D41" s="32" t="s">
        <v>75</v>
      </c>
      <c r="E41" s="7" t="s">
        <v>58</v>
      </c>
      <c r="F41" s="3" t="s">
        <v>59</v>
      </c>
      <c r="G41" s="4">
        <v>45780</v>
      </c>
      <c r="H41" s="4">
        <v>45797</v>
      </c>
      <c r="I41" s="31" t="s">
        <v>73</v>
      </c>
      <c r="J41" s="31" t="s">
        <v>74</v>
      </c>
      <c r="K41" s="3" t="s">
        <v>23</v>
      </c>
      <c r="L41" s="3">
        <v>37</v>
      </c>
      <c r="M41" s="8" t="s">
        <v>64</v>
      </c>
      <c r="N41" s="3">
        <v>2</v>
      </c>
      <c r="O41" s="3" t="s">
        <v>21</v>
      </c>
      <c r="P41" s="3" t="s">
        <v>24</v>
      </c>
      <c r="Q41" s="3">
        <v>20</v>
      </c>
      <c r="R41" s="24" t="s">
        <v>53</v>
      </c>
      <c r="S41" s="25" t="s">
        <v>60</v>
      </c>
      <c r="T41" s="3">
        <f t="shared" si="6"/>
        <v>104</v>
      </c>
      <c r="U41" s="3">
        <f t="shared" si="2"/>
        <v>117</v>
      </c>
      <c r="V41" s="12">
        <v>4</v>
      </c>
      <c r="W41" s="13" t="s">
        <v>33</v>
      </c>
      <c r="X41" s="11">
        <v>26</v>
      </c>
      <c r="Y41" s="11">
        <f t="shared" si="3"/>
        <v>26</v>
      </c>
      <c r="Z41" s="23">
        <f t="shared" si="4"/>
        <v>9.8484848484848481E-2</v>
      </c>
      <c r="AA41" s="3">
        <f t="shared" si="7"/>
        <v>20</v>
      </c>
      <c r="AB41" s="4">
        <v>45769</v>
      </c>
      <c r="AC41" s="4">
        <f t="shared" si="8"/>
        <v>45769</v>
      </c>
      <c r="AD41" s="4">
        <v>45779</v>
      </c>
      <c r="AE41" s="3" t="s">
        <v>21</v>
      </c>
      <c r="AF41" s="3" t="s">
        <v>21</v>
      </c>
      <c r="AG41" s="5">
        <v>4050373382087</v>
      </c>
      <c r="AH41" s="12">
        <v>112</v>
      </c>
      <c r="AI41" s="22"/>
      <c r="AJ41" s="2"/>
      <c r="AK41" s="30" t="s">
        <v>68</v>
      </c>
      <c r="AL41" s="3" t="s">
        <v>26</v>
      </c>
      <c r="AM41" s="22"/>
      <c r="AN41" s="3" t="s">
        <v>27</v>
      </c>
    </row>
    <row r="42" spans="1:40">
      <c r="A42" s="3" t="s">
        <v>21</v>
      </c>
      <c r="B42" s="3" t="s">
        <v>25</v>
      </c>
      <c r="C42" s="8" t="s">
        <v>57</v>
      </c>
      <c r="D42" s="32" t="s">
        <v>75</v>
      </c>
      <c r="E42" s="7" t="s">
        <v>58</v>
      </c>
      <c r="F42" s="3" t="s">
        <v>59</v>
      </c>
      <c r="G42" s="4">
        <v>45780</v>
      </c>
      <c r="H42" s="4">
        <v>45797</v>
      </c>
      <c r="I42" s="31" t="s">
        <v>73</v>
      </c>
      <c r="J42" s="31" t="s">
        <v>74</v>
      </c>
      <c r="K42" s="3" t="s">
        <v>23</v>
      </c>
      <c r="L42" s="3">
        <v>37</v>
      </c>
      <c r="M42" s="8" t="s">
        <v>64</v>
      </c>
      <c r="N42" s="3">
        <v>2</v>
      </c>
      <c r="O42" s="3" t="s">
        <v>21</v>
      </c>
      <c r="P42" s="3" t="s">
        <v>24</v>
      </c>
      <c r="Q42" s="3">
        <v>20</v>
      </c>
      <c r="R42" s="24" t="s">
        <v>53</v>
      </c>
      <c r="S42" s="25" t="s">
        <v>60</v>
      </c>
      <c r="T42" s="3">
        <f t="shared" si="6"/>
        <v>52</v>
      </c>
      <c r="U42" s="3">
        <f t="shared" si="2"/>
        <v>58.5</v>
      </c>
      <c r="V42" s="12">
        <v>4</v>
      </c>
      <c r="W42" s="13" t="s">
        <v>33</v>
      </c>
      <c r="X42" s="11">
        <v>13</v>
      </c>
      <c r="Y42" s="11">
        <f t="shared" si="3"/>
        <v>13</v>
      </c>
      <c r="Z42" s="23">
        <f t="shared" si="4"/>
        <v>4.924242424242424E-2</v>
      </c>
      <c r="AA42" s="3">
        <f t="shared" si="7"/>
        <v>20</v>
      </c>
      <c r="AB42" s="4">
        <v>45770</v>
      </c>
      <c r="AC42" s="4">
        <f t="shared" si="8"/>
        <v>45770</v>
      </c>
      <c r="AD42" s="4">
        <v>45779</v>
      </c>
      <c r="AE42" s="3" t="s">
        <v>21</v>
      </c>
      <c r="AF42" s="3" t="s">
        <v>21</v>
      </c>
      <c r="AG42" s="5">
        <v>4050373382087</v>
      </c>
      <c r="AH42" s="12">
        <v>113</v>
      </c>
      <c r="AI42" s="22"/>
      <c r="AJ42" s="2"/>
      <c r="AK42" s="30" t="s">
        <v>67</v>
      </c>
      <c r="AL42" s="3" t="s">
        <v>26</v>
      </c>
      <c r="AM42" s="22"/>
      <c r="AN42" s="3" t="s">
        <v>27</v>
      </c>
    </row>
    <row r="43" spans="1:40">
      <c r="A43" s="3" t="s">
        <v>21</v>
      </c>
      <c r="B43" s="3" t="s">
        <v>25</v>
      </c>
      <c r="C43" s="8" t="s">
        <v>57</v>
      </c>
      <c r="D43" s="32" t="s">
        <v>75</v>
      </c>
      <c r="E43" s="7" t="s">
        <v>58</v>
      </c>
      <c r="F43" s="3" t="s">
        <v>59</v>
      </c>
      <c r="G43" s="4">
        <v>45780</v>
      </c>
      <c r="H43" s="4">
        <v>45797</v>
      </c>
      <c r="I43" s="31" t="s">
        <v>73</v>
      </c>
      <c r="J43" s="31" t="s">
        <v>74</v>
      </c>
      <c r="K43" s="3" t="s">
        <v>23</v>
      </c>
      <c r="L43" s="3">
        <v>37</v>
      </c>
      <c r="M43" s="8" t="s">
        <v>64</v>
      </c>
      <c r="N43" s="3">
        <v>2</v>
      </c>
      <c r="O43" s="3" t="s">
        <v>21</v>
      </c>
      <c r="P43" s="3" t="s">
        <v>24</v>
      </c>
      <c r="Q43" s="3">
        <v>18</v>
      </c>
      <c r="R43" s="24" t="s">
        <v>53</v>
      </c>
      <c r="S43" s="25" t="s">
        <v>60</v>
      </c>
      <c r="T43" s="3">
        <f t="shared" si="6"/>
        <v>96</v>
      </c>
      <c r="U43" s="3">
        <f t="shared" si="2"/>
        <v>108</v>
      </c>
      <c r="V43" s="12">
        <v>4</v>
      </c>
      <c r="W43" s="13" t="s">
        <v>33</v>
      </c>
      <c r="X43" s="11">
        <v>24</v>
      </c>
      <c r="Y43" s="11">
        <f t="shared" si="3"/>
        <v>24</v>
      </c>
      <c r="Z43" s="23">
        <f t="shared" si="4"/>
        <v>9.0909090909090912E-2</v>
      </c>
      <c r="AA43" s="3">
        <f t="shared" si="7"/>
        <v>18</v>
      </c>
      <c r="AB43" s="4">
        <v>45771</v>
      </c>
      <c r="AC43" s="4">
        <f t="shared" si="8"/>
        <v>45771</v>
      </c>
      <c r="AD43" s="4">
        <v>45779</v>
      </c>
      <c r="AE43" s="3" t="s">
        <v>21</v>
      </c>
      <c r="AF43" s="3" t="s">
        <v>21</v>
      </c>
      <c r="AG43" s="5">
        <v>4050373382087</v>
      </c>
      <c r="AH43" s="12">
        <v>114</v>
      </c>
      <c r="AI43" s="22"/>
      <c r="AJ43" s="10"/>
      <c r="AK43" s="30" t="s">
        <v>66</v>
      </c>
      <c r="AL43" s="3" t="s">
        <v>26</v>
      </c>
      <c r="AM43" s="22"/>
      <c r="AN43" s="3" t="s">
        <v>27</v>
      </c>
    </row>
    <row r="44" spans="1:40">
      <c r="A44" s="3" t="s">
        <v>21</v>
      </c>
      <c r="B44" s="3" t="s">
        <v>25</v>
      </c>
      <c r="C44" s="8" t="s">
        <v>57</v>
      </c>
      <c r="D44" s="32" t="s">
        <v>75</v>
      </c>
      <c r="E44" s="7" t="s">
        <v>58</v>
      </c>
      <c r="F44" s="3" t="s">
        <v>59</v>
      </c>
      <c r="G44" s="4">
        <v>45780</v>
      </c>
      <c r="H44" s="4">
        <v>45797</v>
      </c>
      <c r="I44" s="31" t="s">
        <v>73</v>
      </c>
      <c r="J44" s="31" t="s">
        <v>74</v>
      </c>
      <c r="K44" s="3" t="s">
        <v>23</v>
      </c>
      <c r="L44" s="3">
        <v>37</v>
      </c>
      <c r="M44" s="8" t="s">
        <v>64</v>
      </c>
      <c r="N44" s="3">
        <v>2</v>
      </c>
      <c r="O44" s="3" t="s">
        <v>21</v>
      </c>
      <c r="P44" s="3" t="s">
        <v>24</v>
      </c>
      <c r="Q44" s="3">
        <v>18</v>
      </c>
      <c r="R44" s="24" t="s">
        <v>53</v>
      </c>
      <c r="S44" s="25" t="s">
        <v>60</v>
      </c>
      <c r="T44" s="3">
        <f t="shared" si="6"/>
        <v>160</v>
      </c>
      <c r="U44" s="3">
        <f t="shared" si="2"/>
        <v>180</v>
      </c>
      <c r="V44" s="12">
        <v>4</v>
      </c>
      <c r="W44" s="13" t="s">
        <v>33</v>
      </c>
      <c r="X44" s="11">
        <v>40</v>
      </c>
      <c r="Y44" s="11">
        <f t="shared" si="3"/>
        <v>40</v>
      </c>
      <c r="Z44" s="23">
        <f t="shared" si="4"/>
        <v>0.15151515151515152</v>
      </c>
      <c r="AA44" s="3">
        <f t="shared" si="7"/>
        <v>18</v>
      </c>
      <c r="AB44" s="4">
        <v>45772</v>
      </c>
      <c r="AC44" s="4">
        <f t="shared" si="8"/>
        <v>45772</v>
      </c>
      <c r="AD44" s="4">
        <v>45779</v>
      </c>
      <c r="AE44" s="3" t="s">
        <v>21</v>
      </c>
      <c r="AF44" s="3" t="s">
        <v>21</v>
      </c>
      <c r="AG44" s="5">
        <v>4050373382087</v>
      </c>
      <c r="AH44" s="12">
        <v>115</v>
      </c>
      <c r="AI44" s="22"/>
      <c r="AJ44" s="10"/>
      <c r="AK44" s="30" t="s">
        <v>69</v>
      </c>
      <c r="AL44" s="3" t="s">
        <v>26</v>
      </c>
      <c r="AM44" s="22"/>
      <c r="AN44" s="3" t="s">
        <v>27</v>
      </c>
    </row>
    <row r="45" spans="1:40">
      <c r="A45" s="3" t="s">
        <v>21</v>
      </c>
      <c r="B45" s="3" t="s">
        <v>25</v>
      </c>
      <c r="C45" s="8" t="s">
        <v>57</v>
      </c>
      <c r="D45" s="32" t="s">
        <v>75</v>
      </c>
      <c r="E45" s="7" t="s">
        <v>58</v>
      </c>
      <c r="F45" s="3" t="s">
        <v>59</v>
      </c>
      <c r="G45" s="4">
        <v>45780</v>
      </c>
      <c r="H45" s="4">
        <v>45797</v>
      </c>
      <c r="I45" s="31" t="s">
        <v>73</v>
      </c>
      <c r="J45" s="31" t="s">
        <v>74</v>
      </c>
      <c r="K45" s="3" t="s">
        <v>23</v>
      </c>
      <c r="L45" s="3">
        <v>37</v>
      </c>
      <c r="M45" s="8" t="s">
        <v>64</v>
      </c>
      <c r="N45" s="3">
        <v>2</v>
      </c>
      <c r="O45" s="3" t="s">
        <v>21</v>
      </c>
      <c r="P45" s="3" t="s">
        <v>24</v>
      </c>
      <c r="Q45" s="3">
        <v>20</v>
      </c>
      <c r="R45" s="24" t="s">
        <v>53</v>
      </c>
      <c r="S45" s="25" t="s">
        <v>60</v>
      </c>
      <c r="T45" s="3">
        <f t="shared" si="6"/>
        <v>4</v>
      </c>
      <c r="U45" s="3">
        <f t="shared" si="2"/>
        <v>4.5</v>
      </c>
      <c r="V45" s="12">
        <v>4</v>
      </c>
      <c r="W45" s="13" t="s">
        <v>33</v>
      </c>
      <c r="X45" s="11">
        <v>1</v>
      </c>
      <c r="Y45" s="11">
        <f t="shared" si="3"/>
        <v>1</v>
      </c>
      <c r="Z45" s="23">
        <f t="shared" si="4"/>
        <v>3.787878787878788E-3</v>
      </c>
      <c r="AA45" s="3">
        <f t="shared" si="7"/>
        <v>20</v>
      </c>
      <c r="AB45" s="4">
        <v>45772</v>
      </c>
      <c r="AC45" s="4">
        <f t="shared" si="8"/>
        <v>45772</v>
      </c>
      <c r="AD45" s="4">
        <v>45779</v>
      </c>
      <c r="AE45" s="3" t="s">
        <v>21</v>
      </c>
      <c r="AF45" s="3" t="s">
        <v>21</v>
      </c>
      <c r="AG45" s="5">
        <v>4050373382087</v>
      </c>
      <c r="AH45" s="12">
        <v>115</v>
      </c>
      <c r="AI45" s="22"/>
      <c r="AJ45" s="2"/>
      <c r="AK45" s="30" t="s">
        <v>69</v>
      </c>
      <c r="AL45" s="3" t="s">
        <v>26</v>
      </c>
      <c r="AM45" s="22"/>
      <c r="AN45" s="3" t="s">
        <v>27</v>
      </c>
    </row>
    <row r="46" spans="1:40">
      <c r="A46" s="3" t="s">
        <v>21</v>
      </c>
      <c r="B46" s="3" t="s">
        <v>25</v>
      </c>
      <c r="C46" s="8" t="s">
        <v>57</v>
      </c>
      <c r="D46" s="32" t="s">
        <v>75</v>
      </c>
      <c r="E46" s="7" t="s">
        <v>58</v>
      </c>
      <c r="F46" s="3" t="s">
        <v>59</v>
      </c>
      <c r="G46" s="4">
        <v>45780</v>
      </c>
      <c r="H46" s="4">
        <v>45797</v>
      </c>
      <c r="I46" s="31" t="s">
        <v>73</v>
      </c>
      <c r="J46" s="31" t="s">
        <v>74</v>
      </c>
      <c r="K46" s="3" t="s">
        <v>23</v>
      </c>
      <c r="L46" s="3">
        <v>37</v>
      </c>
      <c r="M46" s="8" t="s">
        <v>64</v>
      </c>
      <c r="N46" s="3">
        <v>2</v>
      </c>
      <c r="O46" s="3" t="s">
        <v>21</v>
      </c>
      <c r="P46" s="3" t="s">
        <v>24</v>
      </c>
      <c r="Q46" s="3">
        <v>18</v>
      </c>
      <c r="R46" s="24" t="s">
        <v>53</v>
      </c>
      <c r="S46" s="25" t="s">
        <v>60</v>
      </c>
      <c r="T46" s="3">
        <f t="shared" si="6"/>
        <v>304</v>
      </c>
      <c r="U46" s="3">
        <f t="shared" si="2"/>
        <v>342</v>
      </c>
      <c r="V46" s="12">
        <v>4</v>
      </c>
      <c r="W46" s="13" t="s">
        <v>33</v>
      </c>
      <c r="X46" s="11">
        <v>76</v>
      </c>
      <c r="Y46" s="11">
        <f t="shared" si="3"/>
        <v>76</v>
      </c>
      <c r="Z46" s="23">
        <f t="shared" si="4"/>
        <v>0.2878787878787879</v>
      </c>
      <c r="AA46" s="3">
        <f t="shared" si="7"/>
        <v>18</v>
      </c>
      <c r="AB46" s="4">
        <v>45774</v>
      </c>
      <c r="AC46" s="4">
        <f t="shared" si="8"/>
        <v>45774</v>
      </c>
      <c r="AD46" s="4">
        <v>45779</v>
      </c>
      <c r="AE46" s="3" t="s">
        <v>21</v>
      </c>
      <c r="AF46" s="3" t="s">
        <v>21</v>
      </c>
      <c r="AG46" s="5">
        <v>4050373382087</v>
      </c>
      <c r="AH46" s="12">
        <v>117</v>
      </c>
      <c r="AI46" s="22"/>
      <c r="AJ46" s="2"/>
      <c r="AK46" s="30" t="s">
        <v>70</v>
      </c>
      <c r="AL46" s="3" t="s">
        <v>26</v>
      </c>
      <c r="AM46" s="22"/>
      <c r="AN46" s="3" t="s">
        <v>27</v>
      </c>
    </row>
    <row r="47" spans="1:40">
      <c r="A47" s="3" t="s">
        <v>21</v>
      </c>
      <c r="B47" s="3" t="s">
        <v>25</v>
      </c>
      <c r="C47" s="8" t="s">
        <v>57</v>
      </c>
      <c r="D47" s="32" t="s">
        <v>75</v>
      </c>
      <c r="E47" s="7" t="s">
        <v>58</v>
      </c>
      <c r="F47" s="3" t="s">
        <v>59</v>
      </c>
      <c r="G47" s="4">
        <v>45780</v>
      </c>
      <c r="H47" s="4">
        <v>45797</v>
      </c>
      <c r="I47" s="31" t="s">
        <v>73</v>
      </c>
      <c r="J47" s="31" t="s">
        <v>74</v>
      </c>
      <c r="K47" s="3" t="s">
        <v>23</v>
      </c>
      <c r="L47" s="3">
        <v>37</v>
      </c>
      <c r="M47" s="8" t="s">
        <v>64</v>
      </c>
      <c r="N47" s="3">
        <v>2</v>
      </c>
      <c r="O47" s="3" t="s">
        <v>21</v>
      </c>
      <c r="P47" s="3" t="s">
        <v>24</v>
      </c>
      <c r="Q47" s="3">
        <v>14</v>
      </c>
      <c r="R47" s="24" t="s">
        <v>53</v>
      </c>
      <c r="S47" s="25" t="s">
        <v>60</v>
      </c>
      <c r="T47" s="3">
        <f t="shared" si="6"/>
        <v>12</v>
      </c>
      <c r="U47" s="3">
        <f t="shared" si="2"/>
        <v>13.5</v>
      </c>
      <c r="V47" s="12">
        <v>4</v>
      </c>
      <c r="W47" s="13" t="s">
        <v>33</v>
      </c>
      <c r="X47" s="11">
        <v>3</v>
      </c>
      <c r="Y47" s="11">
        <f t="shared" si="3"/>
        <v>3</v>
      </c>
      <c r="Z47" s="23">
        <f t="shared" si="4"/>
        <v>1.1363636363636364E-2</v>
      </c>
      <c r="AA47" s="3">
        <f t="shared" si="7"/>
        <v>14</v>
      </c>
      <c r="AB47" s="4">
        <v>45775</v>
      </c>
      <c r="AC47" s="4">
        <f t="shared" si="8"/>
        <v>45775</v>
      </c>
      <c r="AD47" s="4">
        <v>45779</v>
      </c>
      <c r="AE47" s="3" t="s">
        <v>21</v>
      </c>
      <c r="AF47" s="3" t="s">
        <v>21</v>
      </c>
      <c r="AG47" s="5">
        <v>4050373382087</v>
      </c>
      <c r="AH47" s="12">
        <v>118</v>
      </c>
      <c r="AI47" s="22"/>
      <c r="AJ47" s="2"/>
      <c r="AK47" s="30" t="s">
        <v>71</v>
      </c>
      <c r="AL47" s="3" t="s">
        <v>26</v>
      </c>
      <c r="AM47" s="22"/>
      <c r="AN47" s="3" t="s">
        <v>27</v>
      </c>
    </row>
    <row r="48" spans="1:40">
      <c r="A48" s="3" t="s">
        <v>21</v>
      </c>
      <c r="B48" s="3" t="s">
        <v>25</v>
      </c>
      <c r="C48" s="8" t="s">
        <v>57</v>
      </c>
      <c r="D48" s="32" t="s">
        <v>75</v>
      </c>
      <c r="E48" s="7" t="s">
        <v>58</v>
      </c>
      <c r="F48" s="3" t="s">
        <v>59</v>
      </c>
      <c r="G48" s="4">
        <v>45780</v>
      </c>
      <c r="H48" s="4">
        <v>45797</v>
      </c>
      <c r="I48" s="31" t="s">
        <v>73</v>
      </c>
      <c r="J48" s="31" t="s">
        <v>74</v>
      </c>
      <c r="K48" s="3" t="s">
        <v>23</v>
      </c>
      <c r="L48" s="3">
        <v>37</v>
      </c>
      <c r="M48" s="8" t="s">
        <v>64</v>
      </c>
      <c r="N48" s="3">
        <v>2</v>
      </c>
      <c r="O48" s="3" t="s">
        <v>21</v>
      </c>
      <c r="P48" s="3" t="s">
        <v>24</v>
      </c>
      <c r="Q48" s="3">
        <v>18</v>
      </c>
      <c r="R48" s="24" t="s">
        <v>53</v>
      </c>
      <c r="S48" s="25" t="s">
        <v>60</v>
      </c>
      <c r="T48" s="3">
        <f t="shared" si="6"/>
        <v>192</v>
      </c>
      <c r="U48" s="3">
        <f t="shared" si="2"/>
        <v>216</v>
      </c>
      <c r="V48" s="12">
        <v>4</v>
      </c>
      <c r="W48" s="13" t="s">
        <v>33</v>
      </c>
      <c r="X48" s="11">
        <v>48</v>
      </c>
      <c r="Y48" s="11">
        <f t="shared" si="3"/>
        <v>48</v>
      </c>
      <c r="Z48" s="23">
        <f t="shared" si="4"/>
        <v>0.18181818181818182</v>
      </c>
      <c r="AA48" s="3">
        <f t="shared" si="7"/>
        <v>18</v>
      </c>
      <c r="AB48" s="4">
        <v>45775</v>
      </c>
      <c r="AC48" s="4">
        <f t="shared" si="8"/>
        <v>45775</v>
      </c>
      <c r="AD48" s="4">
        <v>45779</v>
      </c>
      <c r="AE48" s="3" t="s">
        <v>21</v>
      </c>
      <c r="AF48" s="3" t="s">
        <v>21</v>
      </c>
      <c r="AG48" s="5">
        <v>4050373382087</v>
      </c>
      <c r="AH48" s="12">
        <v>118</v>
      </c>
      <c r="AI48" s="22"/>
      <c r="AJ48" s="2"/>
      <c r="AK48" s="30" t="s">
        <v>71</v>
      </c>
      <c r="AL48" s="3" t="s">
        <v>26</v>
      </c>
      <c r="AM48" s="22"/>
      <c r="AN48" s="3" t="s">
        <v>27</v>
      </c>
    </row>
    <row r="49" spans="1:40">
      <c r="A49" s="3" t="s">
        <v>21</v>
      </c>
      <c r="B49" s="3" t="s">
        <v>25</v>
      </c>
      <c r="C49" s="8" t="s">
        <v>57</v>
      </c>
      <c r="D49" s="32" t="s">
        <v>75</v>
      </c>
      <c r="E49" s="7" t="s">
        <v>58</v>
      </c>
      <c r="F49" s="3" t="s">
        <v>59</v>
      </c>
      <c r="G49" s="4">
        <v>45780</v>
      </c>
      <c r="H49" s="4">
        <v>45797</v>
      </c>
      <c r="I49" s="31" t="s">
        <v>73</v>
      </c>
      <c r="J49" s="31" t="s">
        <v>74</v>
      </c>
      <c r="K49" s="3" t="s">
        <v>23</v>
      </c>
      <c r="L49" s="3">
        <v>38</v>
      </c>
      <c r="M49" s="8" t="s">
        <v>64</v>
      </c>
      <c r="N49" s="3">
        <v>2</v>
      </c>
      <c r="O49" s="3" t="s">
        <v>21</v>
      </c>
      <c r="P49" s="3" t="s">
        <v>24</v>
      </c>
      <c r="Q49" s="3">
        <v>14</v>
      </c>
      <c r="R49" s="24" t="s">
        <v>53</v>
      </c>
      <c r="S49" s="25" t="s">
        <v>60</v>
      </c>
      <c r="T49" s="3">
        <f t="shared" si="6"/>
        <v>72</v>
      </c>
      <c r="U49" s="3">
        <f t="shared" si="2"/>
        <v>81</v>
      </c>
      <c r="V49" s="12">
        <v>4</v>
      </c>
      <c r="W49" s="13" t="s">
        <v>33</v>
      </c>
      <c r="X49" s="11">
        <v>18</v>
      </c>
      <c r="Y49" s="11">
        <f t="shared" si="3"/>
        <v>18</v>
      </c>
      <c r="Z49" s="23">
        <f t="shared" si="4"/>
        <v>6.8181818181818177E-2</v>
      </c>
      <c r="AA49" s="3">
        <f t="shared" si="7"/>
        <v>14</v>
      </c>
      <c r="AB49" s="4">
        <v>45769</v>
      </c>
      <c r="AC49" s="4">
        <f t="shared" si="8"/>
        <v>45769</v>
      </c>
      <c r="AD49" s="4">
        <v>45779</v>
      </c>
      <c r="AE49" s="3" t="s">
        <v>21</v>
      </c>
      <c r="AF49" s="3" t="s">
        <v>21</v>
      </c>
      <c r="AG49" s="5">
        <v>4050373382087</v>
      </c>
      <c r="AH49" s="12">
        <v>112</v>
      </c>
      <c r="AI49" s="22"/>
      <c r="AJ49" s="2"/>
      <c r="AK49" s="30" t="s">
        <v>68</v>
      </c>
      <c r="AL49" s="3" t="s">
        <v>26</v>
      </c>
      <c r="AM49" s="22"/>
      <c r="AN49" s="3" t="s">
        <v>27</v>
      </c>
    </row>
    <row r="50" spans="1:40">
      <c r="A50" s="3" t="s">
        <v>21</v>
      </c>
      <c r="B50" s="3" t="s">
        <v>25</v>
      </c>
      <c r="C50" s="8" t="s">
        <v>57</v>
      </c>
      <c r="D50" s="32" t="s">
        <v>75</v>
      </c>
      <c r="E50" s="7" t="s">
        <v>58</v>
      </c>
      <c r="F50" s="3" t="s">
        <v>59</v>
      </c>
      <c r="G50" s="4">
        <v>45780</v>
      </c>
      <c r="H50" s="4">
        <v>45797</v>
      </c>
      <c r="I50" s="31" t="s">
        <v>73</v>
      </c>
      <c r="J50" s="31" t="s">
        <v>74</v>
      </c>
      <c r="K50" s="3" t="s">
        <v>23</v>
      </c>
      <c r="L50" s="3">
        <v>38</v>
      </c>
      <c r="M50" s="8" t="s">
        <v>64</v>
      </c>
      <c r="N50" s="3">
        <v>2</v>
      </c>
      <c r="O50" s="3" t="s">
        <v>21</v>
      </c>
      <c r="P50" s="3" t="s">
        <v>24</v>
      </c>
      <c r="Q50" s="3">
        <v>14</v>
      </c>
      <c r="R50" s="24" t="s">
        <v>53</v>
      </c>
      <c r="S50" s="25" t="s">
        <v>60</v>
      </c>
      <c r="T50" s="3">
        <f t="shared" si="6"/>
        <v>284</v>
      </c>
      <c r="U50" s="3">
        <f t="shared" si="2"/>
        <v>319.5</v>
      </c>
      <c r="V50" s="12">
        <v>4</v>
      </c>
      <c r="W50" s="13" t="s">
        <v>33</v>
      </c>
      <c r="X50" s="11">
        <v>71</v>
      </c>
      <c r="Y50" s="11">
        <f t="shared" si="3"/>
        <v>71</v>
      </c>
      <c r="Z50" s="23">
        <f t="shared" si="4"/>
        <v>0.26893939393939392</v>
      </c>
      <c r="AA50" s="3">
        <f t="shared" si="7"/>
        <v>14</v>
      </c>
      <c r="AB50" s="4">
        <v>45770</v>
      </c>
      <c r="AC50" s="4">
        <f t="shared" si="8"/>
        <v>45770</v>
      </c>
      <c r="AD50" s="4">
        <v>45779</v>
      </c>
      <c r="AE50" s="3" t="s">
        <v>21</v>
      </c>
      <c r="AF50" s="3" t="s">
        <v>21</v>
      </c>
      <c r="AG50" s="5">
        <v>4050373382087</v>
      </c>
      <c r="AH50" s="12">
        <v>113</v>
      </c>
      <c r="AI50" s="22"/>
      <c r="AJ50" s="2"/>
      <c r="AK50" s="30" t="s">
        <v>67</v>
      </c>
      <c r="AL50" s="3" t="s">
        <v>26</v>
      </c>
      <c r="AM50" s="22"/>
      <c r="AN50" s="3" t="s">
        <v>27</v>
      </c>
    </row>
    <row r="51" spans="1:40">
      <c r="A51" s="3" t="s">
        <v>21</v>
      </c>
      <c r="B51" s="3" t="s">
        <v>25</v>
      </c>
      <c r="C51" s="8" t="s">
        <v>57</v>
      </c>
      <c r="D51" s="32" t="s">
        <v>75</v>
      </c>
      <c r="E51" s="7" t="s">
        <v>58</v>
      </c>
      <c r="F51" s="3" t="s">
        <v>59</v>
      </c>
      <c r="G51" s="4">
        <v>45780</v>
      </c>
      <c r="H51" s="4">
        <v>45797</v>
      </c>
      <c r="I51" s="31" t="s">
        <v>73</v>
      </c>
      <c r="J51" s="31" t="s">
        <v>74</v>
      </c>
      <c r="K51" s="3" t="s">
        <v>23</v>
      </c>
      <c r="L51" s="3">
        <v>38</v>
      </c>
      <c r="M51" s="8" t="s">
        <v>64</v>
      </c>
      <c r="N51" s="3">
        <v>2</v>
      </c>
      <c r="O51" s="3" t="s">
        <v>21</v>
      </c>
      <c r="P51" s="3" t="s">
        <v>24</v>
      </c>
      <c r="Q51" s="3">
        <v>14</v>
      </c>
      <c r="R51" s="24" t="s">
        <v>53</v>
      </c>
      <c r="S51" s="25" t="s">
        <v>60</v>
      </c>
      <c r="T51" s="3">
        <f t="shared" si="6"/>
        <v>268</v>
      </c>
      <c r="U51" s="3">
        <f t="shared" si="2"/>
        <v>301.5</v>
      </c>
      <c r="V51" s="12">
        <v>4</v>
      </c>
      <c r="W51" s="13" t="s">
        <v>33</v>
      </c>
      <c r="X51" s="11">
        <v>67</v>
      </c>
      <c r="Y51" s="11">
        <f t="shared" si="3"/>
        <v>67</v>
      </c>
      <c r="Z51" s="23">
        <f t="shared" si="4"/>
        <v>0.25378787878787878</v>
      </c>
      <c r="AA51" s="3">
        <f t="shared" si="7"/>
        <v>14</v>
      </c>
      <c r="AB51" s="4">
        <v>45771</v>
      </c>
      <c r="AC51" s="4">
        <f t="shared" si="8"/>
        <v>45771</v>
      </c>
      <c r="AD51" s="4">
        <v>45779</v>
      </c>
      <c r="AE51" s="3" t="s">
        <v>21</v>
      </c>
      <c r="AF51" s="3" t="s">
        <v>21</v>
      </c>
      <c r="AG51" s="5">
        <v>4050373382087</v>
      </c>
      <c r="AH51" s="12">
        <v>114</v>
      </c>
      <c r="AI51" s="22"/>
      <c r="AJ51" s="2"/>
      <c r="AK51" s="30" t="s">
        <v>66</v>
      </c>
      <c r="AL51" s="3" t="s">
        <v>26</v>
      </c>
      <c r="AM51" s="22"/>
      <c r="AN51" s="3" t="s">
        <v>27</v>
      </c>
    </row>
    <row r="52" spans="1:40">
      <c r="A52" s="3" t="s">
        <v>21</v>
      </c>
      <c r="B52" s="3" t="s">
        <v>25</v>
      </c>
      <c r="C52" s="8" t="s">
        <v>57</v>
      </c>
      <c r="D52" s="32" t="s">
        <v>75</v>
      </c>
      <c r="E52" s="7" t="s">
        <v>58</v>
      </c>
      <c r="F52" s="3" t="s">
        <v>59</v>
      </c>
      <c r="G52" s="4">
        <v>45780</v>
      </c>
      <c r="H52" s="4">
        <v>45797</v>
      </c>
      <c r="I52" s="31" t="s">
        <v>73</v>
      </c>
      <c r="J52" s="31" t="s">
        <v>74</v>
      </c>
      <c r="K52" s="3" t="s">
        <v>23</v>
      </c>
      <c r="L52" s="3">
        <v>38</v>
      </c>
      <c r="M52" s="8" t="s">
        <v>64</v>
      </c>
      <c r="N52" s="3">
        <v>2</v>
      </c>
      <c r="O52" s="3" t="s">
        <v>21</v>
      </c>
      <c r="P52" s="3" t="s">
        <v>24</v>
      </c>
      <c r="Q52" s="3">
        <v>14</v>
      </c>
      <c r="R52" s="24" t="s">
        <v>53</v>
      </c>
      <c r="S52" s="25" t="s">
        <v>60</v>
      </c>
      <c r="T52" s="3">
        <f t="shared" si="6"/>
        <v>140</v>
      </c>
      <c r="U52" s="3">
        <f t="shared" si="2"/>
        <v>157.5</v>
      </c>
      <c r="V52" s="12">
        <v>4</v>
      </c>
      <c r="W52" s="13" t="s">
        <v>33</v>
      </c>
      <c r="X52" s="11">
        <v>35</v>
      </c>
      <c r="Y52" s="11">
        <f t="shared" si="3"/>
        <v>35</v>
      </c>
      <c r="Z52" s="23">
        <f t="shared" si="4"/>
        <v>0.13257575757575757</v>
      </c>
      <c r="AA52" s="3">
        <f t="shared" si="7"/>
        <v>14</v>
      </c>
      <c r="AB52" s="4">
        <v>45772</v>
      </c>
      <c r="AC52" s="4">
        <f t="shared" si="8"/>
        <v>45772</v>
      </c>
      <c r="AD52" s="4">
        <v>45779</v>
      </c>
      <c r="AE52" s="3" t="s">
        <v>21</v>
      </c>
      <c r="AF52" s="3" t="s">
        <v>21</v>
      </c>
      <c r="AG52" s="5">
        <v>4050373382087</v>
      </c>
      <c r="AH52" s="12">
        <v>115</v>
      </c>
      <c r="AI52" s="22"/>
      <c r="AJ52" s="2"/>
      <c r="AK52" s="30" t="s">
        <v>69</v>
      </c>
      <c r="AL52" s="3" t="s">
        <v>26</v>
      </c>
      <c r="AM52" s="22"/>
      <c r="AN52" s="3" t="s">
        <v>27</v>
      </c>
    </row>
    <row r="53" spans="1:40">
      <c r="A53" s="3" t="s">
        <v>21</v>
      </c>
      <c r="B53" s="3" t="s">
        <v>25</v>
      </c>
      <c r="C53" s="8" t="s">
        <v>57</v>
      </c>
      <c r="D53" s="32" t="s">
        <v>75</v>
      </c>
      <c r="E53" s="7" t="s">
        <v>58</v>
      </c>
      <c r="F53" s="3" t="s">
        <v>59</v>
      </c>
      <c r="G53" s="4">
        <v>45780</v>
      </c>
      <c r="H53" s="4">
        <v>45797</v>
      </c>
      <c r="I53" s="31" t="s">
        <v>73</v>
      </c>
      <c r="J53" s="31" t="s">
        <v>74</v>
      </c>
      <c r="K53" s="3" t="s">
        <v>23</v>
      </c>
      <c r="L53" s="3">
        <v>38</v>
      </c>
      <c r="M53" s="8" t="s">
        <v>64</v>
      </c>
      <c r="N53" s="3">
        <v>2</v>
      </c>
      <c r="O53" s="3" t="s">
        <v>21</v>
      </c>
      <c r="P53" s="3" t="s">
        <v>24</v>
      </c>
      <c r="Q53" s="3">
        <v>14</v>
      </c>
      <c r="R53" s="24" t="s">
        <v>53</v>
      </c>
      <c r="S53" s="25" t="s">
        <v>60</v>
      </c>
      <c r="T53" s="3">
        <f t="shared" si="6"/>
        <v>100</v>
      </c>
      <c r="U53" s="3">
        <f t="shared" si="2"/>
        <v>112.5</v>
      </c>
      <c r="V53" s="12">
        <v>4</v>
      </c>
      <c r="W53" s="13" t="s">
        <v>33</v>
      </c>
      <c r="X53" s="11">
        <v>25</v>
      </c>
      <c r="Y53" s="11">
        <f t="shared" si="3"/>
        <v>25</v>
      </c>
      <c r="Z53" s="23">
        <f t="shared" si="4"/>
        <v>9.4696969696969696E-2</v>
      </c>
      <c r="AA53" s="3">
        <f t="shared" si="7"/>
        <v>14</v>
      </c>
      <c r="AB53" s="4">
        <v>45774</v>
      </c>
      <c r="AC53" s="4">
        <f t="shared" si="8"/>
        <v>45774</v>
      </c>
      <c r="AD53" s="4">
        <v>45779</v>
      </c>
      <c r="AE53" s="3" t="s">
        <v>21</v>
      </c>
      <c r="AF53" s="3" t="s">
        <v>21</v>
      </c>
      <c r="AG53" s="5">
        <v>4050373382087</v>
      </c>
      <c r="AH53" s="12">
        <v>117</v>
      </c>
      <c r="AI53" s="22"/>
      <c r="AJ53" s="2"/>
      <c r="AK53" s="30" t="s">
        <v>70</v>
      </c>
      <c r="AL53" s="3" t="s">
        <v>26</v>
      </c>
      <c r="AM53" s="22"/>
      <c r="AN53" s="3" t="s">
        <v>27</v>
      </c>
    </row>
    <row r="54" spans="1:40">
      <c r="A54" s="3" t="s">
        <v>21</v>
      </c>
      <c r="B54" s="3" t="s">
        <v>25</v>
      </c>
      <c r="C54" s="8" t="s">
        <v>57</v>
      </c>
      <c r="D54" s="32" t="s">
        <v>75</v>
      </c>
      <c r="E54" s="7" t="s">
        <v>58</v>
      </c>
      <c r="F54" s="3" t="s">
        <v>59</v>
      </c>
      <c r="G54" s="4">
        <v>45780</v>
      </c>
      <c r="H54" s="4">
        <v>45797</v>
      </c>
      <c r="I54" s="31" t="s">
        <v>73</v>
      </c>
      <c r="J54" s="31" t="s">
        <v>74</v>
      </c>
      <c r="K54" s="3" t="s">
        <v>23</v>
      </c>
      <c r="L54" s="3">
        <v>38</v>
      </c>
      <c r="M54" s="8" t="s">
        <v>64</v>
      </c>
      <c r="N54" s="3">
        <v>2</v>
      </c>
      <c r="O54" s="3" t="s">
        <v>21</v>
      </c>
      <c r="P54" s="3" t="s">
        <v>24</v>
      </c>
      <c r="Q54" s="3">
        <v>14</v>
      </c>
      <c r="R54" s="24" t="s">
        <v>53</v>
      </c>
      <c r="S54" s="25" t="s">
        <v>60</v>
      </c>
      <c r="T54" s="3">
        <f t="shared" si="6"/>
        <v>192</v>
      </c>
      <c r="U54" s="3">
        <f t="shared" si="2"/>
        <v>216</v>
      </c>
      <c r="V54" s="12">
        <v>4</v>
      </c>
      <c r="W54" s="13" t="s">
        <v>33</v>
      </c>
      <c r="X54" s="11">
        <v>48</v>
      </c>
      <c r="Y54" s="11">
        <f t="shared" si="3"/>
        <v>48</v>
      </c>
      <c r="Z54" s="23">
        <f t="shared" si="4"/>
        <v>0.18181818181818182</v>
      </c>
      <c r="AA54" s="3">
        <f t="shared" si="7"/>
        <v>14</v>
      </c>
      <c r="AB54" s="4">
        <v>45775</v>
      </c>
      <c r="AC54" s="4">
        <f t="shared" si="8"/>
        <v>45775</v>
      </c>
      <c r="AD54" s="4">
        <v>45779</v>
      </c>
      <c r="AE54" s="3" t="s">
        <v>21</v>
      </c>
      <c r="AF54" s="3" t="s">
        <v>21</v>
      </c>
      <c r="AG54" s="5">
        <v>4050373382087</v>
      </c>
      <c r="AH54" s="12">
        <v>118</v>
      </c>
      <c r="AI54" s="22"/>
      <c r="AJ54" s="2"/>
      <c r="AK54" s="30" t="s">
        <v>71</v>
      </c>
      <c r="AL54" s="3" t="s">
        <v>26</v>
      </c>
      <c r="AM54" s="22"/>
      <c r="AN54" s="3" t="s">
        <v>27</v>
      </c>
    </row>
    <row r="55" spans="1:40">
      <c r="A55" s="3" t="s">
        <v>21</v>
      </c>
      <c r="B55" s="3" t="s">
        <v>25</v>
      </c>
      <c r="C55" s="8" t="s">
        <v>57</v>
      </c>
      <c r="D55" s="32" t="s">
        <v>75</v>
      </c>
      <c r="E55" s="7" t="s">
        <v>58</v>
      </c>
      <c r="F55" s="3" t="s">
        <v>59</v>
      </c>
      <c r="G55" s="4">
        <v>45780</v>
      </c>
      <c r="H55" s="4">
        <v>45797</v>
      </c>
      <c r="I55" s="31" t="s">
        <v>73</v>
      </c>
      <c r="J55" s="31" t="s">
        <v>74</v>
      </c>
      <c r="K55" s="3" t="s">
        <v>23</v>
      </c>
      <c r="L55" s="3">
        <v>39</v>
      </c>
      <c r="M55" s="8" t="s">
        <v>64</v>
      </c>
      <c r="N55" s="3">
        <v>2</v>
      </c>
      <c r="O55" s="3" t="s">
        <v>21</v>
      </c>
      <c r="P55" s="3" t="s">
        <v>24</v>
      </c>
      <c r="Q55" s="3">
        <v>16</v>
      </c>
      <c r="R55" s="24" t="s">
        <v>53</v>
      </c>
      <c r="S55" s="25" t="s">
        <v>60</v>
      </c>
      <c r="T55" s="3">
        <f t="shared" ref="T55:T62" si="9">+X55*V55</f>
        <v>76</v>
      </c>
      <c r="U55" s="3">
        <f t="shared" ref="U55:U62" si="10">+X55*4.5</f>
        <v>85.5</v>
      </c>
      <c r="V55" s="12">
        <v>4</v>
      </c>
      <c r="W55" s="13" t="s">
        <v>33</v>
      </c>
      <c r="X55" s="11">
        <v>19</v>
      </c>
      <c r="Y55" s="11">
        <f t="shared" ref="Y55:Y62" si="11">+X55</f>
        <v>19</v>
      </c>
      <c r="Z55" s="23">
        <f t="shared" si="4"/>
        <v>7.1969696969696975E-2</v>
      </c>
      <c r="AA55" s="3">
        <f t="shared" ref="AA55:AA62" si="12">+Q55</f>
        <v>16</v>
      </c>
      <c r="AB55" s="4">
        <v>45769</v>
      </c>
      <c r="AC55" s="4">
        <f t="shared" si="8"/>
        <v>45769</v>
      </c>
      <c r="AD55" s="4">
        <v>45779</v>
      </c>
      <c r="AE55" s="3" t="s">
        <v>21</v>
      </c>
      <c r="AF55" s="3" t="s">
        <v>21</v>
      </c>
      <c r="AG55" s="5">
        <v>4050373382087</v>
      </c>
      <c r="AH55" s="12">
        <v>112</v>
      </c>
      <c r="AI55" s="22"/>
      <c r="AJ55" s="2"/>
      <c r="AK55" s="30" t="s">
        <v>68</v>
      </c>
      <c r="AL55" s="3" t="s">
        <v>26</v>
      </c>
      <c r="AM55" s="22"/>
      <c r="AN55" s="3" t="s">
        <v>27</v>
      </c>
    </row>
    <row r="56" spans="1:40">
      <c r="A56" s="3" t="s">
        <v>21</v>
      </c>
      <c r="B56" s="3" t="s">
        <v>25</v>
      </c>
      <c r="C56" s="8" t="s">
        <v>57</v>
      </c>
      <c r="D56" s="32" t="s">
        <v>75</v>
      </c>
      <c r="E56" s="7" t="s">
        <v>58</v>
      </c>
      <c r="F56" s="3" t="s">
        <v>59</v>
      </c>
      <c r="G56" s="4">
        <v>45780</v>
      </c>
      <c r="H56" s="4">
        <v>45797</v>
      </c>
      <c r="I56" s="31" t="s">
        <v>73</v>
      </c>
      <c r="J56" s="31" t="s">
        <v>74</v>
      </c>
      <c r="K56" s="3" t="s">
        <v>23</v>
      </c>
      <c r="L56" s="3">
        <v>39</v>
      </c>
      <c r="M56" s="8" t="s">
        <v>64</v>
      </c>
      <c r="N56" s="3">
        <v>2</v>
      </c>
      <c r="O56" s="3" t="s">
        <v>21</v>
      </c>
      <c r="P56" s="3" t="s">
        <v>24</v>
      </c>
      <c r="Q56" s="3">
        <v>16</v>
      </c>
      <c r="R56" s="24" t="s">
        <v>53</v>
      </c>
      <c r="S56" s="25" t="s">
        <v>60</v>
      </c>
      <c r="T56" s="3">
        <f t="shared" si="9"/>
        <v>580</v>
      </c>
      <c r="U56" s="3">
        <f t="shared" si="10"/>
        <v>652.5</v>
      </c>
      <c r="V56" s="12">
        <v>4</v>
      </c>
      <c r="W56" s="13" t="s">
        <v>33</v>
      </c>
      <c r="X56" s="11">
        <v>145</v>
      </c>
      <c r="Y56" s="11">
        <f t="shared" si="11"/>
        <v>145</v>
      </c>
      <c r="Z56" s="23">
        <f t="shared" si="4"/>
        <v>0.5492424242424242</v>
      </c>
      <c r="AA56" s="3">
        <f t="shared" si="12"/>
        <v>16</v>
      </c>
      <c r="AB56" s="4">
        <v>45770</v>
      </c>
      <c r="AC56" s="4">
        <f t="shared" si="8"/>
        <v>45770</v>
      </c>
      <c r="AD56" s="4">
        <v>45779</v>
      </c>
      <c r="AE56" s="3" t="s">
        <v>21</v>
      </c>
      <c r="AF56" s="3" t="s">
        <v>21</v>
      </c>
      <c r="AG56" s="5">
        <v>4050373382087</v>
      </c>
      <c r="AH56" s="12">
        <v>113</v>
      </c>
      <c r="AI56" s="22"/>
      <c r="AJ56" s="2"/>
      <c r="AK56" s="30" t="s">
        <v>67</v>
      </c>
      <c r="AL56" s="3" t="s">
        <v>26</v>
      </c>
      <c r="AM56" s="22"/>
      <c r="AN56" s="3" t="s">
        <v>27</v>
      </c>
    </row>
    <row r="57" spans="1:40">
      <c r="A57" s="3" t="s">
        <v>21</v>
      </c>
      <c r="B57" s="3" t="s">
        <v>25</v>
      </c>
      <c r="C57" s="8" t="s">
        <v>57</v>
      </c>
      <c r="D57" s="32" t="s">
        <v>75</v>
      </c>
      <c r="E57" s="7" t="s">
        <v>58</v>
      </c>
      <c r="F57" s="3" t="s">
        <v>59</v>
      </c>
      <c r="G57" s="4">
        <v>45780</v>
      </c>
      <c r="H57" s="4">
        <v>45797</v>
      </c>
      <c r="I57" s="31" t="s">
        <v>73</v>
      </c>
      <c r="J57" s="31" t="s">
        <v>74</v>
      </c>
      <c r="K57" s="3" t="s">
        <v>23</v>
      </c>
      <c r="L57" s="3">
        <v>39</v>
      </c>
      <c r="M57" s="8" t="s">
        <v>64</v>
      </c>
      <c r="N57" s="3">
        <v>2</v>
      </c>
      <c r="O57" s="3" t="s">
        <v>21</v>
      </c>
      <c r="P57" s="3" t="s">
        <v>24</v>
      </c>
      <c r="Q57" s="3">
        <v>16</v>
      </c>
      <c r="R57" s="24" t="s">
        <v>53</v>
      </c>
      <c r="S57" s="25" t="s">
        <v>60</v>
      </c>
      <c r="T57" s="3">
        <f t="shared" si="9"/>
        <v>400</v>
      </c>
      <c r="U57" s="3">
        <f t="shared" si="10"/>
        <v>450</v>
      </c>
      <c r="V57" s="12">
        <v>4</v>
      </c>
      <c r="W57" s="13" t="s">
        <v>33</v>
      </c>
      <c r="X57" s="11">
        <v>100</v>
      </c>
      <c r="Y57" s="11">
        <f t="shared" si="11"/>
        <v>100</v>
      </c>
      <c r="Z57" s="23">
        <f t="shared" si="4"/>
        <v>0.37878787878787878</v>
      </c>
      <c r="AA57" s="3">
        <f t="shared" si="12"/>
        <v>16</v>
      </c>
      <c r="AB57" s="4">
        <v>45774</v>
      </c>
      <c r="AC57" s="4">
        <f t="shared" si="8"/>
        <v>45774</v>
      </c>
      <c r="AD57" s="4">
        <v>45779</v>
      </c>
      <c r="AE57" s="3" t="s">
        <v>21</v>
      </c>
      <c r="AF57" s="3" t="s">
        <v>21</v>
      </c>
      <c r="AG57" s="5">
        <v>4050373382087</v>
      </c>
      <c r="AH57" s="12">
        <v>117</v>
      </c>
      <c r="AI57" s="22"/>
      <c r="AJ57" s="2"/>
      <c r="AK57" s="30" t="s">
        <v>70</v>
      </c>
      <c r="AL57" s="3" t="s">
        <v>26</v>
      </c>
      <c r="AM57" s="22"/>
      <c r="AN57" s="3" t="s">
        <v>27</v>
      </c>
    </row>
    <row r="58" spans="1:40">
      <c r="A58" s="3" t="s">
        <v>21</v>
      </c>
      <c r="B58" s="3" t="s">
        <v>25</v>
      </c>
      <c r="C58" s="8" t="s">
        <v>57</v>
      </c>
      <c r="D58" s="32" t="s">
        <v>75</v>
      </c>
      <c r="E58" s="7" t="s">
        <v>58</v>
      </c>
      <c r="F58" s="3" t="s">
        <v>59</v>
      </c>
      <c r="G58" s="4">
        <v>45780</v>
      </c>
      <c r="H58" s="4">
        <v>45797</v>
      </c>
      <c r="I58" s="31" t="s">
        <v>73</v>
      </c>
      <c r="J58" s="31" t="s">
        <v>74</v>
      </c>
      <c r="K58" s="3" t="s">
        <v>23</v>
      </c>
      <c r="L58" s="3">
        <v>40</v>
      </c>
      <c r="M58" s="8" t="s">
        <v>64</v>
      </c>
      <c r="N58" s="3">
        <v>2</v>
      </c>
      <c r="O58" s="3" t="s">
        <v>21</v>
      </c>
      <c r="P58" s="3" t="s">
        <v>24</v>
      </c>
      <c r="Q58" s="3">
        <v>16</v>
      </c>
      <c r="R58" s="24" t="s">
        <v>53</v>
      </c>
      <c r="S58" s="25" t="s">
        <v>60</v>
      </c>
      <c r="T58" s="3">
        <f t="shared" si="9"/>
        <v>52</v>
      </c>
      <c r="U58" s="3">
        <f t="shared" si="10"/>
        <v>58.5</v>
      </c>
      <c r="V58" s="12">
        <v>4</v>
      </c>
      <c r="W58" s="13" t="s">
        <v>33</v>
      </c>
      <c r="X58" s="11">
        <v>13</v>
      </c>
      <c r="Y58" s="11">
        <f t="shared" si="11"/>
        <v>13</v>
      </c>
      <c r="Z58" s="23">
        <f t="shared" si="4"/>
        <v>4.924242424242424E-2</v>
      </c>
      <c r="AA58" s="3">
        <f t="shared" si="12"/>
        <v>16</v>
      </c>
      <c r="AB58" s="4">
        <v>45769</v>
      </c>
      <c r="AC58" s="4">
        <f t="shared" si="8"/>
        <v>45769</v>
      </c>
      <c r="AD58" s="4">
        <v>45779</v>
      </c>
      <c r="AE58" s="3" t="s">
        <v>21</v>
      </c>
      <c r="AF58" s="3" t="s">
        <v>21</v>
      </c>
      <c r="AG58" s="5">
        <v>4050373382087</v>
      </c>
      <c r="AH58" s="12">
        <v>112</v>
      </c>
      <c r="AI58" s="22"/>
      <c r="AJ58" s="2"/>
      <c r="AK58" s="30" t="s">
        <v>68</v>
      </c>
      <c r="AL58" s="3" t="s">
        <v>26</v>
      </c>
      <c r="AM58" s="22"/>
      <c r="AN58" s="3" t="s">
        <v>27</v>
      </c>
    </row>
    <row r="59" spans="1:40">
      <c r="A59" s="3" t="s">
        <v>21</v>
      </c>
      <c r="B59" s="3" t="s">
        <v>25</v>
      </c>
      <c r="C59" s="8" t="s">
        <v>57</v>
      </c>
      <c r="D59" s="32" t="s">
        <v>75</v>
      </c>
      <c r="E59" s="7" t="s">
        <v>58</v>
      </c>
      <c r="F59" s="3" t="s">
        <v>59</v>
      </c>
      <c r="G59" s="4">
        <v>45780</v>
      </c>
      <c r="H59" s="4">
        <v>45797</v>
      </c>
      <c r="I59" s="31" t="s">
        <v>73</v>
      </c>
      <c r="J59" s="31" t="s">
        <v>74</v>
      </c>
      <c r="K59" s="3" t="s">
        <v>23</v>
      </c>
      <c r="L59" s="3">
        <v>40</v>
      </c>
      <c r="M59" s="8" t="s">
        <v>64</v>
      </c>
      <c r="N59" s="3">
        <v>2</v>
      </c>
      <c r="O59" s="3" t="s">
        <v>21</v>
      </c>
      <c r="P59" s="3" t="s">
        <v>24</v>
      </c>
      <c r="Q59" s="3">
        <v>16</v>
      </c>
      <c r="R59" s="24" t="s">
        <v>53</v>
      </c>
      <c r="S59" s="25" t="s">
        <v>60</v>
      </c>
      <c r="T59" s="3">
        <f t="shared" si="9"/>
        <v>540</v>
      </c>
      <c r="U59" s="3">
        <f t="shared" si="10"/>
        <v>607.5</v>
      </c>
      <c r="V59" s="12">
        <v>4</v>
      </c>
      <c r="W59" s="13" t="s">
        <v>33</v>
      </c>
      <c r="X59" s="11">
        <v>135</v>
      </c>
      <c r="Y59" s="11">
        <f t="shared" si="11"/>
        <v>135</v>
      </c>
      <c r="Z59" s="23">
        <f t="shared" si="4"/>
        <v>0.51136363636363635</v>
      </c>
      <c r="AA59" s="3">
        <f t="shared" si="12"/>
        <v>16</v>
      </c>
      <c r="AB59" s="4">
        <v>45771</v>
      </c>
      <c r="AC59" s="4">
        <f t="shared" si="8"/>
        <v>45771</v>
      </c>
      <c r="AD59" s="4">
        <v>45779</v>
      </c>
      <c r="AE59" s="3" t="s">
        <v>21</v>
      </c>
      <c r="AF59" s="3" t="s">
        <v>21</v>
      </c>
      <c r="AG59" s="5">
        <v>4050373382087</v>
      </c>
      <c r="AH59" s="12">
        <v>114</v>
      </c>
      <c r="AI59" s="22"/>
      <c r="AJ59" s="2"/>
      <c r="AK59" s="30" t="s">
        <v>66</v>
      </c>
      <c r="AL59" s="3" t="s">
        <v>26</v>
      </c>
      <c r="AM59" s="22"/>
      <c r="AN59" s="3" t="s">
        <v>27</v>
      </c>
    </row>
    <row r="60" spans="1:40">
      <c r="A60" s="3" t="s">
        <v>21</v>
      </c>
      <c r="B60" s="3" t="s">
        <v>25</v>
      </c>
      <c r="C60" s="8" t="s">
        <v>57</v>
      </c>
      <c r="D60" s="32" t="s">
        <v>75</v>
      </c>
      <c r="E60" s="7" t="s">
        <v>58</v>
      </c>
      <c r="F60" s="3" t="s">
        <v>59</v>
      </c>
      <c r="G60" s="4">
        <v>45780</v>
      </c>
      <c r="H60" s="4">
        <v>45797</v>
      </c>
      <c r="I60" s="31" t="s">
        <v>73</v>
      </c>
      <c r="J60" s="31" t="s">
        <v>74</v>
      </c>
      <c r="K60" s="3" t="s">
        <v>23</v>
      </c>
      <c r="L60" s="3">
        <v>40</v>
      </c>
      <c r="M60" s="8" t="s">
        <v>64</v>
      </c>
      <c r="N60" s="3">
        <v>2</v>
      </c>
      <c r="O60" s="3" t="s">
        <v>21</v>
      </c>
      <c r="P60" s="3" t="s">
        <v>24</v>
      </c>
      <c r="Q60" s="3">
        <v>16</v>
      </c>
      <c r="R60" s="24" t="s">
        <v>53</v>
      </c>
      <c r="S60" s="25" t="s">
        <v>60</v>
      </c>
      <c r="T60" s="3">
        <f t="shared" si="9"/>
        <v>464</v>
      </c>
      <c r="U60" s="3">
        <f t="shared" si="10"/>
        <v>522</v>
      </c>
      <c r="V60" s="12">
        <v>4</v>
      </c>
      <c r="W60" s="13" t="s">
        <v>33</v>
      </c>
      <c r="X60" s="11">
        <v>116</v>
      </c>
      <c r="Y60" s="11">
        <f t="shared" si="11"/>
        <v>116</v>
      </c>
      <c r="Z60" s="23">
        <f t="shared" si="4"/>
        <v>0.43939393939393939</v>
      </c>
      <c r="AA60" s="3">
        <f t="shared" si="12"/>
        <v>16</v>
      </c>
      <c r="AB60" s="4">
        <v>45772</v>
      </c>
      <c r="AC60" s="4">
        <f t="shared" si="8"/>
        <v>45772</v>
      </c>
      <c r="AD60" s="4">
        <v>45779</v>
      </c>
      <c r="AE60" s="3" t="s">
        <v>21</v>
      </c>
      <c r="AF60" s="3" t="s">
        <v>21</v>
      </c>
      <c r="AG60" s="5">
        <v>4050373382087</v>
      </c>
      <c r="AH60" s="12">
        <v>115</v>
      </c>
      <c r="AI60" s="22"/>
      <c r="AJ60" s="2"/>
      <c r="AK60" s="30" t="s">
        <v>69</v>
      </c>
      <c r="AL60" s="3" t="s">
        <v>26</v>
      </c>
      <c r="AM60" s="22"/>
      <c r="AN60" s="3" t="s">
        <v>27</v>
      </c>
    </row>
    <row r="61" spans="1:40" hidden="1">
      <c r="A61" s="3" t="s">
        <v>21</v>
      </c>
      <c r="B61" s="3" t="s">
        <v>25</v>
      </c>
      <c r="C61" s="8"/>
      <c r="D61" s="32" t="s">
        <v>75</v>
      </c>
      <c r="E61" s="7" t="s">
        <v>58</v>
      </c>
      <c r="F61" s="3" t="s">
        <v>59</v>
      </c>
      <c r="G61" s="4">
        <v>45780</v>
      </c>
      <c r="H61" s="4">
        <v>45797</v>
      </c>
      <c r="I61" s="31" t="s">
        <v>73</v>
      </c>
      <c r="J61" s="19"/>
      <c r="K61" s="3" t="s">
        <v>23</v>
      </c>
      <c r="L61" s="3"/>
      <c r="M61" s="8"/>
      <c r="N61" s="3"/>
      <c r="O61" s="3" t="s">
        <v>21</v>
      </c>
      <c r="P61" s="3" t="s">
        <v>24</v>
      </c>
      <c r="Q61" s="3"/>
      <c r="R61" s="24" t="s">
        <v>53</v>
      </c>
      <c r="S61" s="25" t="s">
        <v>60</v>
      </c>
      <c r="T61" s="3">
        <f t="shared" si="9"/>
        <v>0</v>
      </c>
      <c r="U61" s="3">
        <f t="shared" si="10"/>
        <v>0</v>
      </c>
      <c r="V61" s="12">
        <v>4</v>
      </c>
      <c r="W61" s="13" t="s">
        <v>33</v>
      </c>
      <c r="X61" s="11">
        <v>0</v>
      </c>
      <c r="Y61" s="11">
        <f t="shared" si="11"/>
        <v>0</v>
      </c>
      <c r="Z61" s="23">
        <f t="shared" ref="Z61:Z62" si="13">Y61/264</f>
        <v>0</v>
      </c>
      <c r="AA61" s="3">
        <f t="shared" si="12"/>
        <v>0</v>
      </c>
      <c r="AB61" s="4"/>
      <c r="AC61" s="9"/>
      <c r="AD61" s="4"/>
      <c r="AE61" s="3" t="s">
        <v>21</v>
      </c>
      <c r="AF61" s="3" t="s">
        <v>21</v>
      </c>
      <c r="AG61" s="5">
        <v>4050373382087</v>
      </c>
      <c r="AH61" s="12">
        <v>145</v>
      </c>
      <c r="AI61" s="17"/>
      <c r="AJ61" s="2"/>
      <c r="AK61" s="17"/>
      <c r="AL61" s="3" t="s">
        <v>26</v>
      </c>
      <c r="AM61" s="17"/>
      <c r="AN61" s="3" t="s">
        <v>27</v>
      </c>
    </row>
    <row r="62" spans="1:40" hidden="1">
      <c r="A62" s="3" t="s">
        <v>21</v>
      </c>
      <c r="B62" s="3" t="s">
        <v>25</v>
      </c>
      <c r="C62" s="8"/>
      <c r="D62" s="32" t="s">
        <v>75</v>
      </c>
      <c r="E62" s="7" t="s">
        <v>58</v>
      </c>
      <c r="F62" s="3" t="s">
        <v>59</v>
      </c>
      <c r="G62" s="4">
        <v>45780</v>
      </c>
      <c r="H62" s="4">
        <v>45797</v>
      </c>
      <c r="I62" s="31" t="s">
        <v>73</v>
      </c>
      <c r="J62" s="19"/>
      <c r="K62" s="3" t="s">
        <v>23</v>
      </c>
      <c r="L62" s="3"/>
      <c r="M62" s="8"/>
      <c r="N62" s="3"/>
      <c r="O62" s="3" t="s">
        <v>21</v>
      </c>
      <c r="P62" s="3" t="s">
        <v>24</v>
      </c>
      <c r="Q62" s="3"/>
      <c r="R62" s="24" t="s">
        <v>53</v>
      </c>
      <c r="S62" s="25" t="s">
        <v>60</v>
      </c>
      <c r="T62" s="3">
        <f t="shared" si="9"/>
        <v>0</v>
      </c>
      <c r="U62" s="3">
        <f t="shared" si="10"/>
        <v>0</v>
      </c>
      <c r="V62" s="12">
        <v>4</v>
      </c>
      <c r="W62" s="13" t="s">
        <v>33</v>
      </c>
      <c r="X62" s="11">
        <v>0</v>
      </c>
      <c r="Y62" s="11">
        <f t="shared" si="11"/>
        <v>0</v>
      </c>
      <c r="Z62" s="23">
        <f t="shared" si="13"/>
        <v>0</v>
      </c>
      <c r="AA62" s="3">
        <f t="shared" si="12"/>
        <v>0</v>
      </c>
      <c r="AB62" s="4"/>
      <c r="AC62" s="4"/>
      <c r="AD62" s="4"/>
      <c r="AE62" s="3" t="s">
        <v>21</v>
      </c>
      <c r="AF62" s="3" t="s">
        <v>21</v>
      </c>
      <c r="AG62" s="5">
        <v>4050373382087</v>
      </c>
      <c r="AH62" s="12">
        <v>147</v>
      </c>
      <c r="AI62" s="17"/>
      <c r="AJ62" s="2"/>
      <c r="AK62" s="17"/>
      <c r="AL62" s="3" t="s">
        <v>26</v>
      </c>
      <c r="AM62" s="17"/>
      <c r="AN62" s="3" t="s">
        <v>27</v>
      </c>
    </row>
    <row r="63" spans="1:40" hidden="1">
      <c r="A63" s="3" t="s">
        <v>21</v>
      </c>
      <c r="B63" s="3" t="s">
        <v>25</v>
      </c>
      <c r="C63" s="8"/>
      <c r="D63" s="32" t="s">
        <v>75</v>
      </c>
      <c r="E63" s="7" t="s">
        <v>58</v>
      </c>
      <c r="F63" s="3" t="s">
        <v>59</v>
      </c>
      <c r="G63" s="4">
        <v>45780</v>
      </c>
      <c r="H63" s="4">
        <v>45797</v>
      </c>
      <c r="I63" s="31" t="s">
        <v>73</v>
      </c>
      <c r="J63" s="19"/>
      <c r="K63" s="3" t="s">
        <v>23</v>
      </c>
      <c r="L63" s="3"/>
      <c r="M63" s="8"/>
      <c r="N63" s="3"/>
      <c r="O63" s="3" t="s">
        <v>21</v>
      </c>
      <c r="P63" s="3" t="s">
        <v>24</v>
      </c>
      <c r="Q63" s="3"/>
      <c r="R63" s="24" t="s">
        <v>53</v>
      </c>
      <c r="S63" s="25" t="s">
        <v>60</v>
      </c>
      <c r="T63" s="3">
        <f t="shared" ref="T63:T68" si="14">+X63*V63</f>
        <v>0</v>
      </c>
      <c r="U63" s="3">
        <f t="shared" ref="U63:U68" si="15">+X63*4.5</f>
        <v>0</v>
      </c>
      <c r="V63" s="12">
        <v>4</v>
      </c>
      <c r="W63" s="13" t="s">
        <v>33</v>
      </c>
      <c r="X63" s="11">
        <v>0</v>
      </c>
      <c r="Y63" s="11">
        <f t="shared" ref="Y63:Y68" si="16">+X63</f>
        <v>0</v>
      </c>
      <c r="Z63" s="23">
        <f t="shared" ref="Z63:Z68" si="17">Y63/264</f>
        <v>0</v>
      </c>
      <c r="AA63" s="3">
        <f t="shared" ref="AA63:AA68" si="18">+Q63</f>
        <v>0</v>
      </c>
      <c r="AB63" s="4"/>
      <c r="AC63" s="9"/>
      <c r="AD63" s="4"/>
      <c r="AE63" s="3" t="s">
        <v>21</v>
      </c>
      <c r="AF63" s="3" t="s">
        <v>21</v>
      </c>
      <c r="AG63" s="5">
        <v>4050373382087</v>
      </c>
      <c r="AH63" s="12">
        <v>145</v>
      </c>
      <c r="AI63" s="17"/>
      <c r="AJ63" s="2"/>
      <c r="AK63" s="17"/>
      <c r="AL63" s="3" t="s">
        <v>26</v>
      </c>
      <c r="AM63" s="17"/>
      <c r="AN63" s="3" t="s">
        <v>27</v>
      </c>
    </row>
    <row r="64" spans="1:40" hidden="1">
      <c r="A64" s="3" t="s">
        <v>21</v>
      </c>
      <c r="B64" s="3" t="s">
        <v>25</v>
      </c>
      <c r="C64" s="8"/>
      <c r="D64" s="32" t="s">
        <v>75</v>
      </c>
      <c r="E64" s="7" t="s">
        <v>58</v>
      </c>
      <c r="F64" s="3" t="s">
        <v>59</v>
      </c>
      <c r="G64" s="4">
        <v>45780</v>
      </c>
      <c r="H64" s="4">
        <v>45797</v>
      </c>
      <c r="I64" s="31" t="s">
        <v>73</v>
      </c>
      <c r="J64" s="19"/>
      <c r="K64" s="3" t="s">
        <v>23</v>
      </c>
      <c r="L64" s="3"/>
      <c r="M64" s="8"/>
      <c r="N64" s="3"/>
      <c r="O64" s="3" t="s">
        <v>21</v>
      </c>
      <c r="P64" s="3" t="s">
        <v>24</v>
      </c>
      <c r="Q64" s="3"/>
      <c r="R64" s="24" t="s">
        <v>53</v>
      </c>
      <c r="S64" s="25" t="s">
        <v>60</v>
      </c>
      <c r="T64" s="3">
        <f t="shared" si="14"/>
        <v>0</v>
      </c>
      <c r="U64" s="3">
        <f t="shared" si="15"/>
        <v>0</v>
      </c>
      <c r="V64" s="12">
        <v>4</v>
      </c>
      <c r="W64" s="13" t="s">
        <v>33</v>
      </c>
      <c r="X64" s="11">
        <v>0</v>
      </c>
      <c r="Y64" s="11">
        <f t="shared" si="16"/>
        <v>0</v>
      </c>
      <c r="Z64" s="23">
        <f t="shared" si="17"/>
        <v>0</v>
      </c>
      <c r="AA64" s="3">
        <f t="shared" si="18"/>
        <v>0</v>
      </c>
      <c r="AB64" s="4"/>
      <c r="AC64" s="4"/>
      <c r="AD64" s="4"/>
      <c r="AE64" s="3" t="s">
        <v>21</v>
      </c>
      <c r="AF64" s="3" t="s">
        <v>21</v>
      </c>
      <c r="AG64" s="5">
        <v>4050373382087</v>
      </c>
      <c r="AH64" s="12">
        <v>147</v>
      </c>
      <c r="AI64" s="17"/>
      <c r="AJ64" s="2"/>
      <c r="AK64" s="17"/>
      <c r="AL64" s="3" t="s">
        <v>26</v>
      </c>
      <c r="AM64" s="17"/>
      <c r="AN64" s="3" t="s">
        <v>27</v>
      </c>
    </row>
    <row r="65" spans="1:40" hidden="1">
      <c r="A65" s="3" t="s">
        <v>21</v>
      </c>
      <c r="B65" s="3" t="s">
        <v>25</v>
      </c>
      <c r="C65" s="8"/>
      <c r="D65" s="32" t="s">
        <v>75</v>
      </c>
      <c r="E65" s="7" t="s">
        <v>58</v>
      </c>
      <c r="F65" s="3" t="s">
        <v>59</v>
      </c>
      <c r="G65" s="4">
        <v>45780</v>
      </c>
      <c r="H65" s="4">
        <v>45797</v>
      </c>
      <c r="I65" s="31" t="s">
        <v>73</v>
      </c>
      <c r="J65" s="19"/>
      <c r="K65" s="3" t="s">
        <v>23</v>
      </c>
      <c r="L65" s="3"/>
      <c r="M65" s="8"/>
      <c r="N65" s="3"/>
      <c r="O65" s="3" t="s">
        <v>21</v>
      </c>
      <c r="P65" s="3" t="s">
        <v>24</v>
      </c>
      <c r="Q65" s="3"/>
      <c r="R65" s="24" t="s">
        <v>53</v>
      </c>
      <c r="S65" s="25" t="s">
        <v>60</v>
      </c>
      <c r="T65" s="3">
        <f t="shared" si="14"/>
        <v>0</v>
      </c>
      <c r="U65" s="3">
        <f t="shared" si="15"/>
        <v>0</v>
      </c>
      <c r="V65" s="12">
        <v>4</v>
      </c>
      <c r="W65" s="13" t="s">
        <v>33</v>
      </c>
      <c r="X65" s="11">
        <v>0</v>
      </c>
      <c r="Y65" s="11">
        <f t="shared" si="16"/>
        <v>0</v>
      </c>
      <c r="Z65" s="23">
        <f t="shared" si="17"/>
        <v>0</v>
      </c>
      <c r="AA65" s="3">
        <f t="shared" si="18"/>
        <v>0</v>
      </c>
      <c r="AB65" s="4"/>
      <c r="AC65" s="9"/>
      <c r="AD65" s="4"/>
      <c r="AE65" s="3" t="s">
        <v>21</v>
      </c>
      <c r="AF65" s="3" t="s">
        <v>21</v>
      </c>
      <c r="AG65" s="5">
        <v>4050373382087</v>
      </c>
      <c r="AH65" s="12">
        <v>145</v>
      </c>
      <c r="AI65" s="17"/>
      <c r="AJ65" s="2"/>
      <c r="AK65" s="17"/>
      <c r="AL65" s="3" t="s">
        <v>26</v>
      </c>
      <c r="AM65" s="17"/>
      <c r="AN65" s="3" t="s">
        <v>27</v>
      </c>
    </row>
    <row r="66" spans="1:40" hidden="1">
      <c r="A66" s="3" t="s">
        <v>21</v>
      </c>
      <c r="B66" s="3" t="s">
        <v>25</v>
      </c>
      <c r="C66" s="8"/>
      <c r="D66" s="32" t="s">
        <v>75</v>
      </c>
      <c r="E66" s="7" t="s">
        <v>58</v>
      </c>
      <c r="F66" s="3" t="s">
        <v>59</v>
      </c>
      <c r="G66" s="4">
        <v>45780</v>
      </c>
      <c r="H66" s="4">
        <v>45797</v>
      </c>
      <c r="I66" s="31" t="s">
        <v>73</v>
      </c>
      <c r="J66" s="19"/>
      <c r="K66" s="3" t="s">
        <v>23</v>
      </c>
      <c r="L66" s="3"/>
      <c r="M66" s="8"/>
      <c r="N66" s="3"/>
      <c r="O66" s="3" t="s">
        <v>21</v>
      </c>
      <c r="P66" s="3" t="s">
        <v>24</v>
      </c>
      <c r="Q66" s="3"/>
      <c r="R66" s="24" t="s">
        <v>53</v>
      </c>
      <c r="S66" s="25" t="s">
        <v>60</v>
      </c>
      <c r="T66" s="3">
        <f t="shared" si="14"/>
        <v>0</v>
      </c>
      <c r="U66" s="3">
        <f t="shared" si="15"/>
        <v>0</v>
      </c>
      <c r="V66" s="12">
        <v>4</v>
      </c>
      <c r="W66" s="13" t="s">
        <v>33</v>
      </c>
      <c r="X66" s="11">
        <v>0</v>
      </c>
      <c r="Y66" s="11">
        <f t="shared" si="16"/>
        <v>0</v>
      </c>
      <c r="Z66" s="23">
        <f t="shared" si="17"/>
        <v>0</v>
      </c>
      <c r="AA66" s="3">
        <f t="shared" si="18"/>
        <v>0</v>
      </c>
      <c r="AB66" s="4"/>
      <c r="AC66" s="4"/>
      <c r="AD66" s="4"/>
      <c r="AE66" s="3" t="s">
        <v>21</v>
      </c>
      <c r="AF66" s="3" t="s">
        <v>21</v>
      </c>
      <c r="AG66" s="5">
        <v>4050373382087</v>
      </c>
      <c r="AH66" s="12">
        <v>147</v>
      </c>
      <c r="AI66" s="17"/>
      <c r="AJ66" s="2"/>
      <c r="AK66" s="17"/>
      <c r="AL66" s="3" t="s">
        <v>26</v>
      </c>
      <c r="AM66" s="17"/>
      <c r="AN66" s="3" t="s">
        <v>27</v>
      </c>
    </row>
    <row r="67" spans="1:40" hidden="1">
      <c r="A67" s="3" t="s">
        <v>21</v>
      </c>
      <c r="B67" s="3" t="s">
        <v>25</v>
      </c>
      <c r="C67" s="8"/>
      <c r="D67" s="32" t="s">
        <v>75</v>
      </c>
      <c r="E67" s="7" t="s">
        <v>58</v>
      </c>
      <c r="F67" s="3" t="s">
        <v>59</v>
      </c>
      <c r="G67" s="4">
        <v>45780</v>
      </c>
      <c r="H67" s="4">
        <v>45797</v>
      </c>
      <c r="I67" s="31" t="s">
        <v>73</v>
      </c>
      <c r="J67" s="19"/>
      <c r="K67" s="3" t="s">
        <v>23</v>
      </c>
      <c r="L67" s="3"/>
      <c r="M67" s="8"/>
      <c r="N67" s="3"/>
      <c r="O67" s="3" t="s">
        <v>21</v>
      </c>
      <c r="P67" s="3" t="s">
        <v>24</v>
      </c>
      <c r="Q67" s="3"/>
      <c r="R67" s="24" t="s">
        <v>53</v>
      </c>
      <c r="S67" s="25" t="s">
        <v>60</v>
      </c>
      <c r="T67" s="3">
        <f t="shared" si="14"/>
        <v>0</v>
      </c>
      <c r="U67" s="3">
        <f t="shared" si="15"/>
        <v>0</v>
      </c>
      <c r="V67" s="12">
        <v>4</v>
      </c>
      <c r="W67" s="13" t="s">
        <v>33</v>
      </c>
      <c r="X67" s="11">
        <v>0</v>
      </c>
      <c r="Y67" s="11">
        <f t="shared" si="16"/>
        <v>0</v>
      </c>
      <c r="Z67" s="23">
        <f t="shared" si="17"/>
        <v>0</v>
      </c>
      <c r="AA67" s="3">
        <f t="shared" si="18"/>
        <v>0</v>
      </c>
      <c r="AB67" s="4"/>
      <c r="AC67" s="9"/>
      <c r="AD67" s="4"/>
      <c r="AE67" s="3" t="s">
        <v>21</v>
      </c>
      <c r="AF67" s="3" t="s">
        <v>21</v>
      </c>
      <c r="AG67" s="5">
        <v>4050373382087</v>
      </c>
      <c r="AH67" s="12">
        <v>145</v>
      </c>
      <c r="AI67" s="17"/>
      <c r="AJ67" s="2"/>
      <c r="AK67" s="17"/>
      <c r="AL67" s="3" t="s">
        <v>26</v>
      </c>
      <c r="AM67" s="17"/>
      <c r="AN67" s="3" t="s">
        <v>27</v>
      </c>
    </row>
    <row r="68" spans="1:40" hidden="1">
      <c r="A68" s="3" t="s">
        <v>21</v>
      </c>
      <c r="B68" s="3" t="s">
        <v>25</v>
      </c>
      <c r="C68" s="8"/>
      <c r="D68" s="32" t="s">
        <v>75</v>
      </c>
      <c r="E68" s="7" t="s">
        <v>58</v>
      </c>
      <c r="F68" s="3" t="s">
        <v>59</v>
      </c>
      <c r="G68" s="4">
        <v>45780</v>
      </c>
      <c r="H68" s="4">
        <v>45797</v>
      </c>
      <c r="I68" s="31" t="s">
        <v>73</v>
      </c>
      <c r="J68" s="19"/>
      <c r="K68" s="3" t="s">
        <v>23</v>
      </c>
      <c r="L68" s="3"/>
      <c r="M68" s="8"/>
      <c r="N68" s="3"/>
      <c r="O68" s="3" t="s">
        <v>21</v>
      </c>
      <c r="P68" s="3" t="s">
        <v>24</v>
      </c>
      <c r="Q68" s="3"/>
      <c r="R68" s="24" t="s">
        <v>53</v>
      </c>
      <c r="S68" s="25" t="s">
        <v>60</v>
      </c>
      <c r="T68" s="3">
        <f t="shared" si="14"/>
        <v>0</v>
      </c>
      <c r="U68" s="3">
        <f t="shared" si="15"/>
        <v>0</v>
      </c>
      <c r="V68" s="12">
        <v>4</v>
      </c>
      <c r="W68" s="13" t="s">
        <v>33</v>
      </c>
      <c r="X68" s="11">
        <v>0</v>
      </c>
      <c r="Y68" s="11">
        <f t="shared" si="16"/>
        <v>0</v>
      </c>
      <c r="Z68" s="23">
        <f t="shared" si="17"/>
        <v>0</v>
      </c>
      <c r="AA68" s="3">
        <f t="shared" si="18"/>
        <v>0</v>
      </c>
      <c r="AB68" s="4"/>
      <c r="AC68" s="4"/>
      <c r="AD68" s="4"/>
      <c r="AE68" s="3" t="s">
        <v>21</v>
      </c>
      <c r="AF68" s="3" t="s">
        <v>21</v>
      </c>
      <c r="AG68" s="5">
        <v>4050373382087</v>
      </c>
      <c r="AH68" s="12">
        <v>147</v>
      </c>
      <c r="AI68" s="17"/>
      <c r="AJ68" s="2"/>
      <c r="AK68" s="17"/>
      <c r="AL68" s="3" t="s">
        <v>26</v>
      </c>
      <c r="AM68" s="17"/>
      <c r="AN68" s="3" t="s">
        <v>27</v>
      </c>
    </row>
    <row r="69" spans="1:40">
      <c r="X69">
        <f>SUM(X2:X60)</f>
        <v>5280</v>
      </c>
      <c r="Z69" s="21">
        <f>SUM(Z2:Z60)</f>
        <v>20.106060606060609</v>
      </c>
    </row>
  </sheetData>
  <autoFilter ref="A1:AN69" xr:uid="{00000000-0001-0000-0000-000000000000}"/>
  <phoneticPr fontId="11" type="noConversion"/>
  <dataValidations disablePrompts="1" count="1">
    <dataValidation type="list" allowBlank="1" showInputMessage="1" showErrorMessage="1" sqref="Y1" xr:uid="{6C0E2187-4633-4FF2-A24C-97C318112FE9}">
      <formula1>#REF!</formula1>
    </dataValidation>
  </dataValidations>
  <pageMargins left="0.7" right="0.7" top="0.75" bottom="0.75" header="0.3" footer="0.3"/>
  <pageSetup paperSize="9" orientation="portrait"/>
  <ignoredErrors>
    <ignoredError sqref="X6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15F7-091E-45E6-9BFE-5B2A27CD3442}">
  <dimension ref="A1:Q25"/>
  <sheetViews>
    <sheetView workbookViewId="0">
      <selection activeCell="C33" sqref="C33"/>
    </sheetView>
  </sheetViews>
  <sheetFormatPr baseColWidth="10" defaultRowHeight="15"/>
  <cols>
    <col min="1" max="1" width="29.140625" bestFit="1" customWidth="1"/>
    <col min="2" max="2" width="15.5703125" customWidth="1"/>
    <col min="3" max="3" width="12.42578125" bestFit="1" customWidth="1"/>
    <col min="4" max="5" width="9.7109375" bestFit="1" customWidth="1"/>
    <col min="6" max="16" width="6.85546875" bestFit="1" customWidth="1"/>
    <col min="17" max="17" width="12.5703125" bestFit="1" customWidth="1"/>
  </cols>
  <sheetData>
    <row r="1" spans="1:17">
      <c r="A1" s="15" t="s">
        <v>37</v>
      </c>
      <c r="B1" t="s">
        <v>77</v>
      </c>
    </row>
    <row r="3" spans="1:17">
      <c r="A3" s="15" t="s">
        <v>56</v>
      </c>
      <c r="F3" s="15" t="s">
        <v>39</v>
      </c>
    </row>
    <row r="4" spans="1:17">
      <c r="A4" s="15" t="s">
        <v>0</v>
      </c>
      <c r="B4" s="15" t="s">
        <v>14</v>
      </c>
      <c r="C4" s="15" t="s">
        <v>38</v>
      </c>
      <c r="D4" s="15" t="s">
        <v>9</v>
      </c>
      <c r="E4" s="15" t="s">
        <v>7</v>
      </c>
      <c r="F4">
        <v>12</v>
      </c>
      <c r="G4">
        <v>14</v>
      </c>
      <c r="H4">
        <v>16</v>
      </c>
      <c r="I4">
        <v>18</v>
      </c>
      <c r="J4">
        <v>20</v>
      </c>
      <c r="K4">
        <v>22</v>
      </c>
      <c r="L4">
        <v>24</v>
      </c>
      <c r="M4">
        <v>26</v>
      </c>
      <c r="N4">
        <v>28</v>
      </c>
      <c r="O4">
        <v>30</v>
      </c>
      <c r="P4">
        <v>32</v>
      </c>
      <c r="Q4" t="s">
        <v>55</v>
      </c>
    </row>
    <row r="5" spans="1:17">
      <c r="A5">
        <v>1</v>
      </c>
      <c r="B5" s="40">
        <v>10</v>
      </c>
      <c r="C5">
        <v>2</v>
      </c>
      <c r="D5" t="s">
        <v>21</v>
      </c>
      <c r="E5" t="s">
        <v>24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>
        <v>120</v>
      </c>
      <c r="Q5" s="40">
        <v>120</v>
      </c>
    </row>
    <row r="6" spans="1:17">
      <c r="A6">
        <v>2</v>
      </c>
      <c r="B6">
        <v>4</v>
      </c>
      <c r="C6">
        <v>2</v>
      </c>
      <c r="D6" t="s">
        <v>21</v>
      </c>
      <c r="E6" t="s">
        <v>24</v>
      </c>
      <c r="F6">
        <v>6</v>
      </c>
      <c r="G6">
        <v>16</v>
      </c>
      <c r="H6">
        <v>64</v>
      </c>
      <c r="I6">
        <v>178</v>
      </c>
      <c r="Q6">
        <v>264</v>
      </c>
    </row>
    <row r="7" spans="1:17">
      <c r="A7">
        <v>3</v>
      </c>
      <c r="B7">
        <v>4</v>
      </c>
      <c r="C7">
        <v>2</v>
      </c>
      <c r="D7" t="s">
        <v>21</v>
      </c>
      <c r="E7" t="s">
        <v>24</v>
      </c>
      <c r="K7">
        <v>250</v>
      </c>
      <c r="Q7">
        <v>250</v>
      </c>
    </row>
    <row r="8" spans="1:17">
      <c r="A8">
        <v>4</v>
      </c>
      <c r="B8">
        <v>4</v>
      </c>
      <c r="C8">
        <v>2</v>
      </c>
      <c r="D8" t="s">
        <v>21</v>
      </c>
      <c r="E8" t="s">
        <v>24</v>
      </c>
      <c r="L8">
        <v>250</v>
      </c>
      <c r="Q8">
        <v>250</v>
      </c>
    </row>
    <row r="9" spans="1:17">
      <c r="A9">
        <v>5</v>
      </c>
      <c r="B9" s="40">
        <v>10</v>
      </c>
      <c r="C9">
        <v>2</v>
      </c>
      <c r="D9" t="s">
        <v>21</v>
      </c>
      <c r="E9" t="s">
        <v>24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>
        <v>120</v>
      </c>
      <c r="Q9" s="40">
        <v>120</v>
      </c>
    </row>
    <row r="10" spans="1:17">
      <c r="A10">
        <v>6</v>
      </c>
      <c r="B10">
        <v>4</v>
      </c>
      <c r="C10">
        <v>2</v>
      </c>
      <c r="D10" t="s">
        <v>21</v>
      </c>
      <c r="E10" t="s">
        <v>24</v>
      </c>
      <c r="L10">
        <v>250</v>
      </c>
      <c r="Q10">
        <v>250</v>
      </c>
    </row>
    <row r="11" spans="1:17">
      <c r="A11">
        <v>7</v>
      </c>
      <c r="B11" s="40">
        <v>10</v>
      </c>
      <c r="C11">
        <v>2</v>
      </c>
      <c r="D11" t="s">
        <v>21</v>
      </c>
      <c r="E11" t="s">
        <v>24</v>
      </c>
      <c r="F11" s="40"/>
      <c r="G11" s="40"/>
      <c r="H11" s="40"/>
      <c r="I11" s="40"/>
      <c r="J11" s="40"/>
      <c r="K11" s="40"/>
      <c r="L11" s="40"/>
      <c r="M11" s="40">
        <v>15</v>
      </c>
      <c r="N11" s="40"/>
      <c r="O11" s="40">
        <v>105</v>
      </c>
      <c r="P11" s="40"/>
      <c r="Q11" s="40">
        <v>120</v>
      </c>
    </row>
    <row r="12" spans="1:17">
      <c r="A12">
        <v>8</v>
      </c>
      <c r="B12" s="40">
        <v>10</v>
      </c>
      <c r="C12">
        <v>2</v>
      </c>
      <c r="D12" t="s">
        <v>21</v>
      </c>
      <c r="E12" t="s">
        <v>24</v>
      </c>
      <c r="F12" s="40"/>
      <c r="G12" s="40"/>
      <c r="H12" s="40"/>
      <c r="I12" s="40"/>
      <c r="J12" s="40"/>
      <c r="K12" s="40"/>
      <c r="L12" s="40"/>
      <c r="M12" s="40"/>
      <c r="N12" s="40">
        <v>67</v>
      </c>
      <c r="O12" s="40"/>
      <c r="P12" s="40">
        <v>53</v>
      </c>
      <c r="Q12" s="40">
        <v>120</v>
      </c>
    </row>
    <row r="13" spans="1:17">
      <c r="A13">
        <v>9</v>
      </c>
      <c r="B13">
        <v>4</v>
      </c>
      <c r="C13">
        <v>1</v>
      </c>
      <c r="D13" t="s">
        <v>21</v>
      </c>
      <c r="E13" t="s">
        <v>24</v>
      </c>
      <c r="L13">
        <v>250</v>
      </c>
      <c r="Q13">
        <v>250</v>
      </c>
    </row>
    <row r="14" spans="1:17">
      <c r="A14">
        <v>10</v>
      </c>
      <c r="B14">
        <v>4</v>
      </c>
      <c r="C14">
        <v>1</v>
      </c>
      <c r="D14" t="s">
        <v>21</v>
      </c>
      <c r="E14" t="s">
        <v>24</v>
      </c>
      <c r="N14">
        <v>120</v>
      </c>
      <c r="Q14">
        <v>120</v>
      </c>
    </row>
    <row r="15" spans="1:17">
      <c r="A15">
        <v>11</v>
      </c>
      <c r="B15">
        <v>4</v>
      </c>
      <c r="C15">
        <v>1</v>
      </c>
      <c r="D15" t="s">
        <v>21</v>
      </c>
      <c r="E15" t="s">
        <v>24</v>
      </c>
      <c r="K15">
        <v>250</v>
      </c>
      <c r="Q15">
        <v>250</v>
      </c>
    </row>
    <row r="16" spans="1:17">
      <c r="A16">
        <v>12</v>
      </c>
      <c r="B16">
        <v>4</v>
      </c>
      <c r="C16">
        <v>1</v>
      </c>
      <c r="D16" t="s">
        <v>21</v>
      </c>
      <c r="E16" t="s">
        <v>24</v>
      </c>
      <c r="K16">
        <v>250</v>
      </c>
      <c r="Q16">
        <v>250</v>
      </c>
    </row>
    <row r="17" spans="1:17">
      <c r="A17">
        <v>13</v>
      </c>
      <c r="B17">
        <v>4</v>
      </c>
      <c r="C17">
        <v>1</v>
      </c>
      <c r="D17" t="s">
        <v>21</v>
      </c>
      <c r="E17" t="s">
        <v>24</v>
      </c>
      <c r="I17">
        <v>264</v>
      </c>
      <c r="Q17">
        <v>264</v>
      </c>
    </row>
    <row r="18" spans="1:17">
      <c r="A18">
        <v>14</v>
      </c>
      <c r="B18">
        <v>4</v>
      </c>
      <c r="C18">
        <v>1</v>
      </c>
      <c r="D18" t="s">
        <v>21</v>
      </c>
      <c r="E18" t="s">
        <v>24</v>
      </c>
      <c r="J18">
        <v>250</v>
      </c>
      <c r="Q18">
        <v>250</v>
      </c>
    </row>
    <row r="19" spans="1:17">
      <c r="A19">
        <v>15</v>
      </c>
      <c r="B19">
        <v>4</v>
      </c>
      <c r="C19">
        <v>1</v>
      </c>
      <c r="D19" t="s">
        <v>21</v>
      </c>
      <c r="E19" t="s">
        <v>24</v>
      </c>
      <c r="K19">
        <v>250</v>
      </c>
      <c r="Q19">
        <v>250</v>
      </c>
    </row>
    <row r="20" spans="1:17">
      <c r="A20">
        <v>16</v>
      </c>
      <c r="B20">
        <v>4</v>
      </c>
      <c r="C20">
        <v>1</v>
      </c>
      <c r="D20" t="s">
        <v>21</v>
      </c>
      <c r="E20" t="s">
        <v>24</v>
      </c>
      <c r="L20">
        <v>250</v>
      </c>
      <c r="Q20">
        <v>250</v>
      </c>
    </row>
    <row r="21" spans="1:17">
      <c r="A21">
        <v>17</v>
      </c>
      <c r="B21" s="40">
        <v>10</v>
      </c>
      <c r="C21">
        <v>1</v>
      </c>
      <c r="D21" t="s">
        <v>21</v>
      </c>
      <c r="E21" t="s">
        <v>24</v>
      </c>
      <c r="F21" s="40"/>
      <c r="G21" s="40"/>
      <c r="H21" s="40"/>
      <c r="I21" s="40"/>
      <c r="J21" s="40"/>
      <c r="K21" s="40"/>
      <c r="L21" s="40"/>
      <c r="M21" s="40">
        <v>24</v>
      </c>
      <c r="N21" s="40"/>
      <c r="O21" s="40">
        <v>96</v>
      </c>
      <c r="P21" s="40"/>
      <c r="Q21" s="40">
        <v>120</v>
      </c>
    </row>
    <row r="22" spans="1:17">
      <c r="A22">
        <v>18</v>
      </c>
      <c r="B22" s="40">
        <v>10</v>
      </c>
      <c r="C22">
        <v>1</v>
      </c>
      <c r="D22" t="s">
        <v>21</v>
      </c>
      <c r="E22" t="s">
        <v>24</v>
      </c>
      <c r="F22" s="40"/>
      <c r="G22" s="40"/>
      <c r="H22" s="40"/>
      <c r="I22" s="40"/>
      <c r="J22" s="40"/>
      <c r="K22" s="40"/>
      <c r="L22" s="40"/>
      <c r="M22" s="40"/>
      <c r="N22" s="40">
        <v>89</v>
      </c>
      <c r="O22" s="40"/>
      <c r="P22" s="40"/>
      <c r="Q22" s="40">
        <v>89</v>
      </c>
    </row>
    <row r="23" spans="1:17">
      <c r="A23">
        <v>19</v>
      </c>
      <c r="B23" s="40">
        <v>10</v>
      </c>
      <c r="C23">
        <v>1</v>
      </c>
      <c r="D23" t="s">
        <v>21</v>
      </c>
      <c r="E23" t="s">
        <v>24</v>
      </c>
      <c r="F23" s="40"/>
      <c r="G23" s="40"/>
      <c r="H23" s="40"/>
      <c r="I23" s="40"/>
      <c r="J23" s="40"/>
      <c r="K23" s="40"/>
      <c r="L23" s="40"/>
      <c r="M23" s="40"/>
      <c r="N23" s="40">
        <v>31</v>
      </c>
      <c r="O23" s="40">
        <v>120</v>
      </c>
      <c r="P23" s="40"/>
      <c r="Q23" s="40">
        <v>151</v>
      </c>
    </row>
    <row r="24" spans="1:17">
      <c r="A24">
        <v>20</v>
      </c>
      <c r="B24" s="40">
        <v>10</v>
      </c>
      <c r="C24">
        <v>1</v>
      </c>
      <c r="D24" t="s">
        <v>21</v>
      </c>
      <c r="E24" t="s">
        <v>24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>
        <v>120</v>
      </c>
      <c r="Q24" s="40">
        <v>120</v>
      </c>
    </row>
    <row r="25" spans="1:17">
      <c r="A25" t="s">
        <v>55</v>
      </c>
      <c r="F25">
        <v>6</v>
      </c>
      <c r="G25">
        <v>16</v>
      </c>
      <c r="H25">
        <v>64</v>
      </c>
      <c r="I25">
        <v>442</v>
      </c>
      <c r="J25">
        <v>250</v>
      </c>
      <c r="K25">
        <v>1000</v>
      </c>
      <c r="L25">
        <v>1000</v>
      </c>
      <c r="M25">
        <v>39</v>
      </c>
      <c r="N25">
        <v>307</v>
      </c>
      <c r="O25">
        <v>321</v>
      </c>
      <c r="P25">
        <v>413</v>
      </c>
      <c r="Q25">
        <v>3858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614C-B193-4492-98A6-A59DE9883E68}">
  <dimension ref="A3:O25"/>
  <sheetViews>
    <sheetView workbookViewId="0">
      <selection activeCell="D25" sqref="D25"/>
    </sheetView>
  </sheetViews>
  <sheetFormatPr baseColWidth="10" defaultRowHeight="15"/>
  <cols>
    <col min="1" max="1" width="11.140625" customWidth="1"/>
    <col min="2" max="2" width="17" customWidth="1"/>
    <col min="3" max="3" width="9.7109375" bestFit="1" customWidth="1"/>
    <col min="4" max="14" width="6.85546875" bestFit="1" customWidth="1"/>
    <col min="15" max="16" width="12.5703125" bestFit="1" customWidth="1"/>
  </cols>
  <sheetData>
    <row r="3" spans="1:15">
      <c r="A3" s="15" t="s">
        <v>56</v>
      </c>
      <c r="D3" s="15" t="s">
        <v>39</v>
      </c>
    </row>
    <row r="4" spans="1:15">
      <c r="A4" s="15" t="s">
        <v>0</v>
      </c>
      <c r="B4" s="15" t="s">
        <v>9</v>
      </c>
      <c r="C4" s="15" t="s">
        <v>7</v>
      </c>
      <c r="D4">
        <v>12</v>
      </c>
      <c r="E4">
        <v>14</v>
      </c>
      <c r="F4">
        <v>16</v>
      </c>
      <c r="G4">
        <v>18</v>
      </c>
      <c r="H4">
        <v>20</v>
      </c>
      <c r="I4">
        <v>22</v>
      </c>
      <c r="J4">
        <v>24</v>
      </c>
      <c r="K4">
        <v>26</v>
      </c>
      <c r="L4">
        <v>28</v>
      </c>
      <c r="M4">
        <v>30</v>
      </c>
      <c r="N4">
        <v>32</v>
      </c>
      <c r="O4" t="s">
        <v>55</v>
      </c>
    </row>
    <row r="5" spans="1:15">
      <c r="A5">
        <v>1</v>
      </c>
      <c r="B5" t="s">
        <v>21</v>
      </c>
      <c r="C5" t="s">
        <v>24</v>
      </c>
      <c r="N5">
        <v>120</v>
      </c>
      <c r="O5">
        <v>120</v>
      </c>
    </row>
    <row r="6" spans="1:15">
      <c r="A6">
        <v>2</v>
      </c>
      <c r="B6" t="s">
        <v>21</v>
      </c>
      <c r="C6" t="s">
        <v>24</v>
      </c>
      <c r="D6">
        <v>6</v>
      </c>
      <c r="E6">
        <v>16</v>
      </c>
      <c r="F6">
        <v>64</v>
      </c>
      <c r="G6">
        <v>178</v>
      </c>
      <c r="O6">
        <v>264</v>
      </c>
    </row>
    <row r="7" spans="1:15">
      <c r="A7">
        <v>3</v>
      </c>
      <c r="B7" t="s">
        <v>21</v>
      </c>
      <c r="C7" t="s">
        <v>24</v>
      </c>
      <c r="I7">
        <v>250</v>
      </c>
      <c r="O7">
        <v>250</v>
      </c>
    </row>
    <row r="8" spans="1:15">
      <c r="A8">
        <v>4</v>
      </c>
      <c r="B8" t="s">
        <v>21</v>
      </c>
      <c r="C8" t="s">
        <v>24</v>
      </c>
      <c r="J8">
        <v>250</v>
      </c>
      <c r="O8">
        <v>250</v>
      </c>
    </row>
    <row r="9" spans="1:15">
      <c r="A9">
        <v>5</v>
      </c>
      <c r="B9" t="s">
        <v>21</v>
      </c>
      <c r="C9" t="s">
        <v>24</v>
      </c>
      <c r="N9">
        <v>120</v>
      </c>
      <c r="O9">
        <v>120</v>
      </c>
    </row>
    <row r="10" spans="1:15">
      <c r="A10">
        <v>6</v>
      </c>
      <c r="B10" t="s">
        <v>21</v>
      </c>
      <c r="C10" t="s">
        <v>24</v>
      </c>
      <c r="J10">
        <v>250</v>
      </c>
      <c r="O10">
        <v>250</v>
      </c>
    </row>
    <row r="11" spans="1:15">
      <c r="A11">
        <v>7</v>
      </c>
      <c r="B11" t="s">
        <v>21</v>
      </c>
      <c r="C11" t="s">
        <v>24</v>
      </c>
      <c r="K11">
        <v>15</v>
      </c>
      <c r="M11">
        <v>105</v>
      </c>
      <c r="O11">
        <v>120</v>
      </c>
    </row>
    <row r="12" spans="1:15">
      <c r="A12">
        <v>8</v>
      </c>
      <c r="B12" t="s">
        <v>21</v>
      </c>
      <c r="C12" t="s">
        <v>24</v>
      </c>
      <c r="L12">
        <v>67</v>
      </c>
      <c r="N12">
        <v>53</v>
      </c>
      <c r="O12">
        <v>120</v>
      </c>
    </row>
    <row r="13" spans="1:15">
      <c r="A13">
        <v>9</v>
      </c>
      <c r="B13" t="s">
        <v>21</v>
      </c>
      <c r="C13" t="s">
        <v>24</v>
      </c>
      <c r="J13">
        <v>250</v>
      </c>
      <c r="O13">
        <v>250</v>
      </c>
    </row>
    <row r="14" spans="1:15">
      <c r="A14">
        <v>10</v>
      </c>
      <c r="B14" t="s">
        <v>21</v>
      </c>
      <c r="C14" t="s">
        <v>24</v>
      </c>
      <c r="L14">
        <v>120</v>
      </c>
      <c r="O14">
        <v>120</v>
      </c>
    </row>
    <row r="15" spans="1:15">
      <c r="A15">
        <v>11</v>
      </c>
      <c r="B15" t="s">
        <v>21</v>
      </c>
      <c r="C15" t="s">
        <v>24</v>
      </c>
      <c r="I15">
        <v>250</v>
      </c>
      <c r="O15">
        <v>250</v>
      </c>
    </row>
    <row r="16" spans="1:15">
      <c r="A16">
        <v>12</v>
      </c>
      <c r="B16" t="s">
        <v>21</v>
      </c>
      <c r="C16" t="s">
        <v>24</v>
      </c>
      <c r="I16">
        <v>250</v>
      </c>
      <c r="O16">
        <v>250</v>
      </c>
    </row>
    <row r="17" spans="1:15">
      <c r="A17">
        <v>13</v>
      </c>
      <c r="B17" t="s">
        <v>21</v>
      </c>
      <c r="C17" t="s">
        <v>24</v>
      </c>
      <c r="G17">
        <v>264</v>
      </c>
      <c r="O17">
        <v>264</v>
      </c>
    </row>
    <row r="18" spans="1:15">
      <c r="A18">
        <v>14</v>
      </c>
      <c r="B18" t="s">
        <v>21</v>
      </c>
      <c r="C18" t="s">
        <v>24</v>
      </c>
      <c r="H18">
        <v>250</v>
      </c>
      <c r="O18">
        <v>250</v>
      </c>
    </row>
    <row r="19" spans="1:15">
      <c r="A19">
        <v>15</v>
      </c>
      <c r="B19" t="s">
        <v>21</v>
      </c>
      <c r="C19" t="s">
        <v>24</v>
      </c>
      <c r="I19">
        <v>250</v>
      </c>
      <c r="O19">
        <v>250</v>
      </c>
    </row>
    <row r="20" spans="1:15">
      <c r="A20">
        <v>16</v>
      </c>
      <c r="B20" t="s">
        <v>21</v>
      </c>
      <c r="C20" t="s">
        <v>24</v>
      </c>
      <c r="J20">
        <v>250</v>
      </c>
      <c r="O20">
        <v>250</v>
      </c>
    </row>
    <row r="21" spans="1:15">
      <c r="A21">
        <v>17</v>
      </c>
      <c r="B21" t="s">
        <v>21</v>
      </c>
      <c r="C21" t="s">
        <v>24</v>
      </c>
      <c r="K21">
        <v>24</v>
      </c>
      <c r="M21">
        <v>96</v>
      </c>
      <c r="O21">
        <v>120</v>
      </c>
    </row>
    <row r="22" spans="1:15">
      <c r="A22">
        <v>18</v>
      </c>
      <c r="B22" t="s">
        <v>21</v>
      </c>
      <c r="C22" t="s">
        <v>24</v>
      </c>
      <c r="L22">
        <v>89</v>
      </c>
      <c r="O22">
        <v>89</v>
      </c>
    </row>
    <row r="23" spans="1:15">
      <c r="A23">
        <v>19</v>
      </c>
      <c r="B23" t="s">
        <v>21</v>
      </c>
      <c r="C23" t="s">
        <v>24</v>
      </c>
      <c r="L23">
        <v>31</v>
      </c>
      <c r="M23">
        <v>120</v>
      </c>
      <c r="O23">
        <v>151</v>
      </c>
    </row>
    <row r="24" spans="1:15">
      <c r="A24">
        <v>20</v>
      </c>
      <c r="B24" t="s">
        <v>21</v>
      </c>
      <c r="C24" t="s">
        <v>24</v>
      </c>
      <c r="N24">
        <v>120</v>
      </c>
      <c r="O24">
        <v>120</v>
      </c>
    </row>
    <row r="25" spans="1:15">
      <c r="A25" t="s">
        <v>55</v>
      </c>
      <c r="D25">
        <v>6</v>
      </c>
      <c r="E25">
        <v>16</v>
      </c>
      <c r="F25">
        <v>64</v>
      </c>
      <c r="G25">
        <v>442</v>
      </c>
      <c r="H25">
        <v>250</v>
      </c>
      <c r="I25">
        <v>1000</v>
      </c>
      <c r="J25">
        <v>1000</v>
      </c>
      <c r="K25">
        <v>39</v>
      </c>
      <c r="L25">
        <v>307</v>
      </c>
      <c r="M25">
        <v>321</v>
      </c>
      <c r="N25">
        <v>413</v>
      </c>
      <c r="O25">
        <v>3858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6C21-04C7-48E9-83C6-14875E66D72B}">
  <dimension ref="A1:AN4"/>
  <sheetViews>
    <sheetView workbookViewId="0">
      <selection activeCell="D25" sqref="D25"/>
    </sheetView>
  </sheetViews>
  <sheetFormatPr baseColWidth="10" defaultRowHeight="15"/>
  <cols>
    <col min="1" max="1" width="16.28515625" bestFit="1" customWidth="1"/>
    <col min="2" max="2" width="18.140625" bestFit="1" customWidth="1"/>
    <col min="3" max="3" width="14.85546875" bestFit="1" customWidth="1"/>
    <col min="4" max="4" width="23" bestFit="1" customWidth="1"/>
    <col min="5" max="5" width="18.7109375" bestFit="1" customWidth="1"/>
    <col min="6" max="6" width="15.28515625" bestFit="1" customWidth="1"/>
    <col min="7" max="8" width="20" bestFit="1" customWidth="1"/>
    <col min="9" max="9" width="25.42578125" bestFit="1" customWidth="1"/>
    <col min="10" max="10" width="13.85546875" bestFit="1" customWidth="1"/>
    <col min="11" max="12" width="11.5703125" bestFit="1" customWidth="1"/>
    <col min="13" max="13" width="28.28515625" bestFit="1" customWidth="1"/>
    <col min="14" max="17" width="11.5703125" bestFit="1" customWidth="1"/>
    <col min="18" max="18" width="16.42578125" bestFit="1" customWidth="1"/>
    <col min="19" max="19" width="12" bestFit="1" customWidth="1"/>
    <col min="20" max="20" width="26.28515625" bestFit="1" customWidth="1"/>
    <col min="21" max="21" width="28" bestFit="1" customWidth="1"/>
    <col min="22" max="22" width="24.42578125" bestFit="1" customWidth="1"/>
    <col min="23" max="23" width="14.42578125" bestFit="1" customWidth="1"/>
    <col min="24" max="24" width="19.140625" bestFit="1" customWidth="1"/>
    <col min="25" max="25" width="21.28515625" bestFit="1" customWidth="1"/>
    <col min="26" max="26" width="14.5703125" bestFit="1" customWidth="1"/>
    <col min="27" max="27" width="20.5703125" bestFit="1" customWidth="1"/>
    <col min="28" max="28" width="29.7109375" bestFit="1" customWidth="1"/>
    <col min="29" max="29" width="30.140625" bestFit="1" customWidth="1"/>
    <col min="30" max="30" width="39.140625" bestFit="1" customWidth="1"/>
    <col min="31" max="31" width="25.85546875" bestFit="1" customWidth="1"/>
    <col min="32" max="32" width="16.7109375" bestFit="1" customWidth="1"/>
    <col min="33" max="33" width="22.140625" bestFit="1" customWidth="1"/>
    <col min="34" max="35" width="11.5703125" bestFit="1" customWidth="1"/>
    <col min="36" max="36" width="25.42578125" bestFit="1" customWidth="1"/>
    <col min="37" max="37" width="18.5703125" bestFit="1" customWidth="1"/>
    <col min="38" max="38" width="15.140625" bestFit="1" customWidth="1"/>
    <col min="39" max="39" width="11.5703125" bestFit="1" customWidth="1"/>
    <col min="40" max="40" width="23.85546875" bestFit="1" customWidth="1"/>
  </cols>
  <sheetData>
    <row r="1" spans="1:40">
      <c r="A1" s="18" t="s">
        <v>63</v>
      </c>
    </row>
    <row r="3" spans="1:40">
      <c r="A3" t="s">
        <v>1</v>
      </c>
      <c r="B3" t="s">
        <v>10</v>
      </c>
      <c r="C3" t="s">
        <v>2</v>
      </c>
      <c r="D3" t="s">
        <v>3</v>
      </c>
      <c r="E3" t="s">
        <v>4</v>
      </c>
      <c r="F3" t="s">
        <v>5</v>
      </c>
      <c r="G3" t="s">
        <v>34</v>
      </c>
      <c r="H3" t="s">
        <v>35</v>
      </c>
      <c r="I3" t="s">
        <v>20</v>
      </c>
      <c r="J3" t="s">
        <v>6</v>
      </c>
      <c r="K3" t="s">
        <v>36</v>
      </c>
      <c r="L3" t="s">
        <v>0</v>
      </c>
      <c r="M3" t="s">
        <v>37</v>
      </c>
      <c r="N3" t="s">
        <v>38</v>
      </c>
      <c r="O3" t="s">
        <v>9</v>
      </c>
      <c r="P3" t="s">
        <v>7</v>
      </c>
      <c r="Q3" t="s">
        <v>39</v>
      </c>
      <c r="R3" t="s">
        <v>12</v>
      </c>
      <c r="S3" t="s">
        <v>11</v>
      </c>
      <c r="T3" t="s">
        <v>15</v>
      </c>
      <c r="U3" t="s">
        <v>40</v>
      </c>
      <c r="V3" t="s">
        <v>14</v>
      </c>
      <c r="W3" t="s">
        <v>13</v>
      </c>
      <c r="X3" t="s">
        <v>16</v>
      </c>
      <c r="Y3" t="s">
        <v>41</v>
      </c>
      <c r="Z3" t="s">
        <v>17</v>
      </c>
      <c r="AA3" t="s">
        <v>8</v>
      </c>
      <c r="AB3" t="s">
        <v>42</v>
      </c>
      <c r="AC3" t="s">
        <v>43</v>
      </c>
      <c r="AD3" t="s">
        <v>44</v>
      </c>
      <c r="AE3" t="s">
        <v>45</v>
      </c>
      <c r="AF3" t="s">
        <v>46</v>
      </c>
      <c r="AG3" t="s">
        <v>47</v>
      </c>
      <c r="AH3" t="s">
        <v>48</v>
      </c>
      <c r="AI3" t="s">
        <v>49</v>
      </c>
      <c r="AJ3" t="s">
        <v>18</v>
      </c>
      <c r="AK3" t="s">
        <v>50</v>
      </c>
      <c r="AL3" t="s">
        <v>19</v>
      </c>
      <c r="AM3" t="s">
        <v>51</v>
      </c>
      <c r="AN3" t="s">
        <v>52</v>
      </c>
    </row>
    <row r="4" spans="1:40">
      <c r="A4" t="s">
        <v>21</v>
      </c>
      <c r="B4" t="s">
        <v>25</v>
      </c>
      <c r="C4" t="s">
        <v>29</v>
      </c>
      <c r="D4" t="s">
        <v>30</v>
      </c>
      <c r="E4" t="s">
        <v>28</v>
      </c>
      <c r="F4" t="s">
        <v>22</v>
      </c>
      <c r="G4" s="28">
        <v>45447</v>
      </c>
      <c r="H4" s="28">
        <v>45468</v>
      </c>
      <c r="I4" t="s">
        <v>61</v>
      </c>
      <c r="J4" t="s">
        <v>32</v>
      </c>
      <c r="K4" t="s">
        <v>23</v>
      </c>
      <c r="L4">
        <v>2</v>
      </c>
      <c r="M4" t="s">
        <v>31</v>
      </c>
      <c r="N4">
        <v>2</v>
      </c>
      <c r="O4" t="s">
        <v>21</v>
      </c>
      <c r="P4" t="s">
        <v>24</v>
      </c>
      <c r="Q4">
        <v>12</v>
      </c>
      <c r="R4" t="s">
        <v>53</v>
      </c>
      <c r="S4" t="s">
        <v>54</v>
      </c>
      <c r="T4">
        <v>0</v>
      </c>
      <c r="V4">
        <v>4</v>
      </c>
      <c r="W4" t="s">
        <v>33</v>
      </c>
      <c r="Y4">
        <v>6</v>
      </c>
      <c r="Z4" t="s">
        <v>62</v>
      </c>
      <c r="AA4">
        <v>12</v>
      </c>
      <c r="AB4" s="28">
        <v>45440</v>
      </c>
      <c r="AC4" s="28">
        <v>45440</v>
      </c>
      <c r="AD4" s="28">
        <v>45443</v>
      </c>
      <c r="AE4" t="s">
        <v>21</v>
      </c>
      <c r="AF4" t="s">
        <v>21</v>
      </c>
      <c r="AG4">
        <v>4050373382087</v>
      </c>
      <c r="AH4">
        <v>149</v>
      </c>
      <c r="AL4" t="s">
        <v>26</v>
      </c>
      <c r="AN4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b103cb2-fc1f-4745-8042-7762d43a0e3a">Y5APSCXJJASK-873349389-196775</_dlc_DocId>
    <lcf76f155ced4ddcb4097134ff3c332f xmlns="328da472-d887-4105-aa55-992b78c05849">
      <Terms xmlns="http://schemas.microsoft.com/office/infopath/2007/PartnerControls"/>
    </lcf76f155ced4ddcb4097134ff3c332f>
    <TaxCatchAll xmlns="4b103cb2-fc1f-4745-8042-7762d43a0e3a" xsi:nil="true"/>
    <_dlc_DocIdUrl xmlns="4b103cb2-fc1f-4745-8042-7762d43a0e3a">
      <Url>https://helferfrance.sharepoint.com/sites/Services/_layouts/15/DocIdRedir.aspx?ID=Y5APSCXJJASK-873349389-196775</Url>
      <Description>Y5APSCXJJASK-873349389-196775</Description>
    </_dlc_DocIdUrl>
  </documentManagement>
</p:properties>
</file>

<file path=customXml/itemProps1.xml><?xml version="1.0" encoding="utf-8"?>
<ds:datastoreItem xmlns:ds="http://schemas.openxmlformats.org/officeDocument/2006/customXml" ds:itemID="{BF7FB0E7-413C-4E81-9653-5E8DF0840E87}"/>
</file>

<file path=customXml/itemProps2.xml><?xml version="1.0" encoding="utf-8"?>
<ds:datastoreItem xmlns:ds="http://schemas.openxmlformats.org/officeDocument/2006/customXml" ds:itemID="{7E335EFD-187B-4869-9E84-E24661F3820C}"/>
</file>

<file path=customXml/itemProps3.xml><?xml version="1.0" encoding="utf-8"?>
<ds:datastoreItem xmlns:ds="http://schemas.openxmlformats.org/officeDocument/2006/customXml" ds:itemID="{13098BD0-98B0-4052-9532-42CFF33AF0C5}"/>
</file>

<file path=customXml/itemProps4.xml><?xml version="1.0" encoding="utf-8"?>
<ds:datastoreItem xmlns:ds="http://schemas.openxmlformats.org/officeDocument/2006/customXml" ds:itemID="{8DBA2DD5-5B48-4FF7-8EB3-EF04C65C5D6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GEH-02P</vt:lpstr>
      <vt:lpstr>Feuil2</vt:lpstr>
      <vt:lpstr>pivot table</vt:lpstr>
      <vt:lpstr>Detalle1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Nadège Soret</cp:lastModifiedBy>
  <dcterms:created xsi:type="dcterms:W3CDTF">2023-05-09T13:48:00Z</dcterms:created>
  <dcterms:modified xsi:type="dcterms:W3CDTF">2025-05-13T08:37:40Z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C788976A48644FDF95735DBD2462E0E6_12</vt:lpwstr>
  </property>
  <property fmtid="{D5CDD505-2E9C-101B-9397-08002B2CF9AE}" pid="3" name="KSOProductBuildVer">
    <vt:lpwstr>2058-12.2.0.16731</vt:lpwstr>
  </property>
  <property fmtid="{D5CDD505-2E9C-101B-9397-08002B2CF9AE}" pid="4" name="ContentTypeId">
    <vt:lpwstr>0x010100C124FAF929C0C343BF71AB0DBD6F3C45</vt:lpwstr>
  </property>
  <property fmtid="{D5CDD505-2E9C-101B-9397-08002B2CF9AE}" pid="5" name="_dlc_DocIdItemGuid">
    <vt:lpwstr>9fd7ea75-d886-4ba0-a0aa-26a6ba3270dc</vt:lpwstr>
  </property>
</Properties>
</file>