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.wonga\Downloads\"/>
    </mc:Choice>
  </mc:AlternateContent>
  <xr:revisionPtr revIDLastSave="0" documentId="13_ncr:1_{86D572A3-8647-4D6E-AB73-B7BF802A8381}" xr6:coauthVersionLast="47" xr6:coauthVersionMax="47" xr10:uidLastSave="{00000000-0000-0000-0000-000000000000}"/>
  <bookViews>
    <workbookView xWindow="-120" yWindow="-120" windowWidth="29040" windowHeight="15720" xr2:uid="{406FABEE-3C8E-486B-90BA-97107C55347A}"/>
  </bookViews>
  <sheets>
    <sheet name="GH-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1" l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L18" i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K18" i="1"/>
  <c r="J18" i="1"/>
  <c r="B18" i="1"/>
  <c r="B19" i="1" s="1"/>
  <c r="P17" i="1"/>
  <c r="K17" i="1"/>
  <c r="K37" i="1" s="1"/>
  <c r="J17" i="1"/>
  <c r="J37" i="1" s="1"/>
  <c r="O14" i="1"/>
  <c r="N14" i="1"/>
  <c r="M14" i="1"/>
  <c r="L14" i="1"/>
  <c r="K14" i="1"/>
  <c r="J14" i="1"/>
  <c r="I14" i="1"/>
  <c r="H14" i="1"/>
  <c r="G14" i="1"/>
  <c r="F14" i="1"/>
  <c r="E14" i="1"/>
  <c r="P14" i="1" s="1"/>
  <c r="P12" i="1"/>
  <c r="P11" i="1"/>
  <c r="P13" i="1" s="1"/>
  <c r="B20" i="1" l="1"/>
  <c r="P19" i="1"/>
  <c r="P18" i="1"/>
  <c r="P20" i="1" l="1"/>
  <c r="B21" i="1"/>
  <c r="P21" i="1" l="1"/>
  <c r="B22" i="1"/>
  <c r="P22" i="1" l="1"/>
  <c r="B23" i="1"/>
  <c r="P23" i="1" l="1"/>
  <c r="B24" i="1"/>
  <c r="P24" i="1" l="1"/>
  <c r="B25" i="1"/>
  <c r="B26" i="1" l="1"/>
  <c r="P25" i="1"/>
  <c r="B27" i="1" l="1"/>
  <c r="P26" i="1"/>
  <c r="B28" i="1" l="1"/>
  <c r="P27" i="1"/>
  <c r="P28" i="1" l="1"/>
  <c r="B29" i="1"/>
  <c r="P29" i="1" l="1"/>
  <c r="B30" i="1"/>
  <c r="B31" i="1" l="1"/>
  <c r="P30" i="1"/>
  <c r="P31" i="1" l="1"/>
  <c r="B32" i="1"/>
  <c r="P32" i="1" l="1"/>
  <c r="B33" i="1"/>
  <c r="B34" i="1" l="1"/>
  <c r="P33" i="1"/>
  <c r="P34" i="1" l="1"/>
  <c r="B35" i="1"/>
  <c r="B36" i="1" l="1"/>
  <c r="P35" i="1"/>
  <c r="P36" i="1" l="1"/>
  <c r="K7" i="1"/>
</calcChain>
</file>

<file path=xl/sharedStrings.xml><?xml version="1.0" encoding="utf-8"?>
<sst xmlns="http://schemas.openxmlformats.org/spreadsheetml/2006/main" count="158" uniqueCount="60">
  <si>
    <t>PACKING LIST SEA SHIPMENT</t>
  </si>
  <si>
    <t>IMPORTER:</t>
  </si>
  <si>
    <t xml:space="preserve">GEORGES HELFER </t>
  </si>
  <si>
    <t>EXPORTER:</t>
  </si>
  <si>
    <t>SHALIMAR FRESH LIMITED</t>
  </si>
  <si>
    <t>FREIGHT AGENT:</t>
  </si>
  <si>
    <t>GMS</t>
  </si>
  <si>
    <t>NOTIFY PARTY:</t>
  </si>
  <si>
    <t>SEALOGIS FREIGHT FORWARDING</t>
  </si>
  <si>
    <t>VESSEL NAME:</t>
  </si>
  <si>
    <t>MSC: CAIRO PYRAMID</t>
  </si>
  <si>
    <t>ETD:</t>
  </si>
  <si>
    <t>15TH AUGUST 2025</t>
  </si>
  <si>
    <t>ETA:</t>
  </si>
  <si>
    <t>19TH SEPTEMBER 2025</t>
  </si>
  <si>
    <t>PORT OF DEPARTURE:</t>
  </si>
  <si>
    <t>MOMBASA</t>
  </si>
  <si>
    <t>PORT OF ARRIVAL:</t>
  </si>
  <si>
    <t>FOS</t>
  </si>
  <si>
    <t>CONTAINER NR:</t>
  </si>
  <si>
    <t>B/L NR:</t>
  </si>
  <si>
    <t>MEDUM2794193</t>
  </si>
  <si>
    <t>INVOICE NR:</t>
  </si>
  <si>
    <t>FVSIS/25-26/0014</t>
  </si>
  <si>
    <t>DATA LOGGER NRS:</t>
  </si>
  <si>
    <t>241140931H</t>
  </si>
  <si>
    <t>PALLET NRS WITH DATA LOGGER:</t>
  </si>
  <si>
    <t>SEAL NUMBER:</t>
  </si>
  <si>
    <t>EU-28666052</t>
  </si>
  <si>
    <t>TEMPERATURE SET AT:</t>
  </si>
  <si>
    <t>5 °C</t>
  </si>
  <si>
    <t>VENTILATION SET AT:</t>
  </si>
  <si>
    <t>CLOSED</t>
  </si>
  <si>
    <t>..cb/h</t>
  </si>
  <si>
    <t>PALLET SUMMARY</t>
  </si>
  <si>
    <t>SIZES</t>
  </si>
  <si>
    <t>PRODUCT</t>
  </si>
  <si>
    <t>VARIETY</t>
  </si>
  <si>
    <t>BOX</t>
  </si>
  <si>
    <t>TOTAL:</t>
  </si>
  <si>
    <t>4KG</t>
  </si>
  <si>
    <t>10KG</t>
  </si>
  <si>
    <t>PALLET DETAILS</t>
  </si>
  <si>
    <t>BRAND</t>
  </si>
  <si>
    <t>WEIGHT PER BOX</t>
  </si>
  <si>
    <t>BOXES PER PALLET</t>
  </si>
  <si>
    <t xml:space="preserve">NET  WEIGHT </t>
  </si>
  <si>
    <t>GROSS WEIGHT</t>
  </si>
  <si>
    <t>PACKING DATE</t>
  </si>
  <si>
    <t>GLOBAL G.A.P. NR</t>
  </si>
  <si>
    <t>GLOBAL G.A.P. VALIDITY DATE</t>
  </si>
  <si>
    <t>TRACK&amp;TRACE GROWER CODE</t>
  </si>
  <si>
    <t>AVOCADOS</t>
  </si>
  <si>
    <t>HASS</t>
  </si>
  <si>
    <t>SHALIMAR</t>
  </si>
  <si>
    <t>09TH AUGUST</t>
  </si>
  <si>
    <t>GGN/GLN 4049928372543</t>
  </si>
  <si>
    <t>* Pallet nr 19 &amp; 20 are always at the doors of the container</t>
  </si>
  <si>
    <t>MEDU9747767</t>
  </si>
  <si>
    <t>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</si>
</sst>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E+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0" fontId="3" fillId="0" borderId="7" xfId="0" applyFont="1" applyBorder="1"/>
    <xf numFmtId="0" fontId="0" fillId="0" borderId="8" xfId="0" applyBorder="1" applyAlignment="1">
      <alignment vertical="center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3" fillId="0" borderId="0" xfId="0" applyFont="1" applyProtection="1">
      <protection locked="0"/>
    </xf>
    <xf numFmtId="0" fontId="3" fillId="0" borderId="9" xfId="0" applyFont="1" applyBorder="1"/>
    <xf numFmtId="1" fontId="3" fillId="0" borderId="0" xfId="0" applyNumberFormat="1" applyFont="1" applyAlignment="1" applyProtection="1">
      <alignment horizontal="left"/>
      <protection locked="0"/>
    </xf>
    <xf numFmtId="0" fontId="3" fillId="0" borderId="0" xfId="0" quotePrefix="1" applyFont="1" applyAlignment="1" applyProtection="1">
      <alignment horizontal="left"/>
      <protection locked="0"/>
    </xf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22" xfId="0" applyFont="1" applyBorder="1"/>
    <xf numFmtId="0" fontId="0" fillId="0" borderId="23" xfId="0" applyBorder="1"/>
    <xf numFmtId="0" fontId="0" fillId="0" borderId="24" xfId="0" applyBorder="1"/>
    <xf numFmtId="0" fontId="3" fillId="0" borderId="25" xfId="0" applyFont="1" applyBorder="1"/>
    <xf numFmtId="0" fontId="3" fillId="0" borderId="25" xfId="0" applyFont="1" applyBorder="1" applyAlignment="1">
      <alignment wrapText="1"/>
    </xf>
    <xf numFmtId="0" fontId="0" fillId="0" borderId="4" xfId="0" quotePrefix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14" fontId="0" fillId="0" borderId="4" xfId="0" applyNumberFormat="1" applyBorder="1" applyProtection="1">
      <protection locked="0"/>
    </xf>
    <xf numFmtId="164" fontId="5" fillId="0" borderId="4" xfId="0" applyNumberFormat="1" applyFont="1" applyBorder="1" applyAlignment="1" applyProtection="1">
      <alignment horizontal="center"/>
      <protection locked="0"/>
    </xf>
    <xf numFmtId="17" fontId="0" fillId="0" borderId="4" xfId="0" applyNumberFormat="1" applyBorder="1" applyProtection="1">
      <protection locked="0"/>
    </xf>
    <xf numFmtId="0" fontId="6" fillId="0" borderId="4" xfId="0" applyFont="1" applyBorder="1" applyProtection="1"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1" applyFont="1" applyAlignment="1">
      <alignment horizontal="left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2">
    <cellStyle name="Normal" xfId="0" builtinId="0"/>
    <cellStyle name="Normal 5" xfId="1" xr:uid="{6BBD21FA-D369-4412-99AC-010D52F6F5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8F7B-C738-4FE8-94AE-DFF68DD8523C}">
  <sheetPr>
    <tabColor rgb="FF00B050"/>
    <pageSetUpPr fitToPage="1"/>
  </sheetPr>
  <dimension ref="A1:P43"/>
  <sheetViews>
    <sheetView tabSelected="1" topLeftCell="A12" zoomScale="110" zoomScaleNormal="110" workbookViewId="0">
      <selection activeCell="H17" sqref="H17:H36"/>
    </sheetView>
  </sheetViews>
  <sheetFormatPr baseColWidth="10" defaultColWidth="9.140625" defaultRowHeight="15" x14ac:dyDescent="0.25"/>
  <cols>
    <col min="1" max="1" width="6.42578125" customWidth="1"/>
    <col min="2" max="2" width="17.7109375" customWidth="1"/>
    <col min="3" max="3" width="17" customWidth="1"/>
    <col min="4" max="4" width="11.7109375" customWidth="1"/>
    <col min="6" max="6" width="11.7109375" customWidth="1"/>
    <col min="7" max="7" width="18" customWidth="1"/>
    <col min="8" max="8" width="12.85546875" customWidth="1"/>
    <col min="9" max="9" width="8.5703125" customWidth="1"/>
    <col min="10" max="10" width="14.42578125" customWidth="1"/>
    <col min="11" max="11" width="10.5703125" customWidth="1"/>
    <col min="12" max="12" width="16.140625" customWidth="1"/>
    <col min="13" max="13" width="18.85546875" customWidth="1"/>
    <col min="14" max="14" width="9.7109375" customWidth="1"/>
    <col min="15" max="15" width="9.28515625" customWidth="1"/>
    <col min="16" max="16" width="18.140625" customWidth="1"/>
    <col min="262" max="262" width="23.7109375" customWidth="1"/>
    <col min="263" max="263" width="18.5703125" customWidth="1"/>
    <col min="265" max="265" width="11.28515625" customWidth="1"/>
    <col min="266" max="266" width="14.5703125" customWidth="1"/>
    <col min="269" max="269" width="18.28515625" customWidth="1"/>
    <col min="270" max="270" width="18.85546875" customWidth="1"/>
    <col min="271" max="271" width="13" customWidth="1"/>
    <col min="272" max="272" width="18.140625" customWidth="1"/>
    <col min="518" max="518" width="23.7109375" customWidth="1"/>
    <col min="519" max="519" width="18.5703125" customWidth="1"/>
    <col min="521" max="521" width="11.28515625" customWidth="1"/>
    <col min="522" max="522" width="14.5703125" customWidth="1"/>
    <col min="525" max="525" width="18.28515625" customWidth="1"/>
    <col min="526" max="526" width="18.85546875" customWidth="1"/>
    <col min="527" max="527" width="13" customWidth="1"/>
    <col min="528" max="528" width="18.140625" customWidth="1"/>
    <col min="774" max="774" width="23.7109375" customWidth="1"/>
    <col min="775" max="775" width="18.5703125" customWidth="1"/>
    <col min="777" max="777" width="11.28515625" customWidth="1"/>
    <col min="778" max="778" width="14.5703125" customWidth="1"/>
    <col min="781" max="781" width="18.28515625" customWidth="1"/>
    <col min="782" max="782" width="18.85546875" customWidth="1"/>
    <col min="783" max="783" width="13" customWidth="1"/>
    <col min="784" max="784" width="18.140625" customWidth="1"/>
    <col min="1030" max="1030" width="23.7109375" customWidth="1"/>
    <col min="1031" max="1031" width="18.5703125" customWidth="1"/>
    <col min="1033" max="1033" width="11.28515625" customWidth="1"/>
    <col min="1034" max="1034" width="14.5703125" customWidth="1"/>
    <col min="1037" max="1037" width="18.28515625" customWidth="1"/>
    <col min="1038" max="1038" width="18.85546875" customWidth="1"/>
    <col min="1039" max="1039" width="13" customWidth="1"/>
    <col min="1040" max="1040" width="18.140625" customWidth="1"/>
    <col min="1286" max="1286" width="23.7109375" customWidth="1"/>
    <col min="1287" max="1287" width="18.5703125" customWidth="1"/>
    <col min="1289" max="1289" width="11.28515625" customWidth="1"/>
    <col min="1290" max="1290" width="14.5703125" customWidth="1"/>
    <col min="1293" max="1293" width="18.28515625" customWidth="1"/>
    <col min="1294" max="1294" width="18.85546875" customWidth="1"/>
    <col min="1295" max="1295" width="13" customWidth="1"/>
    <col min="1296" max="1296" width="18.140625" customWidth="1"/>
    <col min="1542" max="1542" width="23.7109375" customWidth="1"/>
    <col min="1543" max="1543" width="18.5703125" customWidth="1"/>
    <col min="1545" max="1545" width="11.28515625" customWidth="1"/>
    <col min="1546" max="1546" width="14.5703125" customWidth="1"/>
    <col min="1549" max="1549" width="18.28515625" customWidth="1"/>
    <col min="1550" max="1550" width="18.85546875" customWidth="1"/>
    <col min="1551" max="1551" width="13" customWidth="1"/>
    <col min="1552" max="1552" width="18.140625" customWidth="1"/>
    <col min="1798" max="1798" width="23.7109375" customWidth="1"/>
    <col min="1799" max="1799" width="18.5703125" customWidth="1"/>
    <col min="1801" max="1801" width="11.28515625" customWidth="1"/>
    <col min="1802" max="1802" width="14.5703125" customWidth="1"/>
    <col min="1805" max="1805" width="18.28515625" customWidth="1"/>
    <col min="1806" max="1806" width="18.85546875" customWidth="1"/>
    <col min="1807" max="1807" width="13" customWidth="1"/>
    <col min="1808" max="1808" width="18.140625" customWidth="1"/>
    <col min="2054" max="2054" width="23.7109375" customWidth="1"/>
    <col min="2055" max="2055" width="18.5703125" customWidth="1"/>
    <col min="2057" max="2057" width="11.28515625" customWidth="1"/>
    <col min="2058" max="2058" width="14.5703125" customWidth="1"/>
    <col min="2061" max="2061" width="18.28515625" customWidth="1"/>
    <col min="2062" max="2062" width="18.85546875" customWidth="1"/>
    <col min="2063" max="2063" width="13" customWidth="1"/>
    <col min="2064" max="2064" width="18.140625" customWidth="1"/>
    <col min="2310" max="2310" width="23.7109375" customWidth="1"/>
    <col min="2311" max="2311" width="18.5703125" customWidth="1"/>
    <col min="2313" max="2313" width="11.28515625" customWidth="1"/>
    <col min="2314" max="2314" width="14.5703125" customWidth="1"/>
    <col min="2317" max="2317" width="18.28515625" customWidth="1"/>
    <col min="2318" max="2318" width="18.85546875" customWidth="1"/>
    <col min="2319" max="2319" width="13" customWidth="1"/>
    <col min="2320" max="2320" width="18.140625" customWidth="1"/>
    <col min="2566" max="2566" width="23.7109375" customWidth="1"/>
    <col min="2567" max="2567" width="18.5703125" customWidth="1"/>
    <col min="2569" max="2569" width="11.28515625" customWidth="1"/>
    <col min="2570" max="2570" width="14.5703125" customWidth="1"/>
    <col min="2573" max="2573" width="18.28515625" customWidth="1"/>
    <col min="2574" max="2574" width="18.85546875" customWidth="1"/>
    <col min="2575" max="2575" width="13" customWidth="1"/>
    <col min="2576" max="2576" width="18.140625" customWidth="1"/>
    <col min="2822" max="2822" width="23.7109375" customWidth="1"/>
    <col min="2823" max="2823" width="18.5703125" customWidth="1"/>
    <col min="2825" max="2825" width="11.28515625" customWidth="1"/>
    <col min="2826" max="2826" width="14.5703125" customWidth="1"/>
    <col min="2829" max="2829" width="18.28515625" customWidth="1"/>
    <col min="2830" max="2830" width="18.85546875" customWidth="1"/>
    <col min="2831" max="2831" width="13" customWidth="1"/>
    <col min="2832" max="2832" width="18.140625" customWidth="1"/>
    <col min="3078" max="3078" width="23.7109375" customWidth="1"/>
    <col min="3079" max="3079" width="18.5703125" customWidth="1"/>
    <col min="3081" max="3081" width="11.28515625" customWidth="1"/>
    <col min="3082" max="3082" width="14.5703125" customWidth="1"/>
    <col min="3085" max="3085" width="18.28515625" customWidth="1"/>
    <col min="3086" max="3086" width="18.85546875" customWidth="1"/>
    <col min="3087" max="3087" width="13" customWidth="1"/>
    <col min="3088" max="3088" width="18.140625" customWidth="1"/>
    <col min="3334" max="3334" width="23.7109375" customWidth="1"/>
    <col min="3335" max="3335" width="18.5703125" customWidth="1"/>
    <col min="3337" max="3337" width="11.28515625" customWidth="1"/>
    <col min="3338" max="3338" width="14.5703125" customWidth="1"/>
    <col min="3341" max="3341" width="18.28515625" customWidth="1"/>
    <col min="3342" max="3342" width="18.85546875" customWidth="1"/>
    <col min="3343" max="3343" width="13" customWidth="1"/>
    <col min="3344" max="3344" width="18.140625" customWidth="1"/>
    <col min="3590" max="3590" width="23.7109375" customWidth="1"/>
    <col min="3591" max="3591" width="18.5703125" customWidth="1"/>
    <col min="3593" max="3593" width="11.28515625" customWidth="1"/>
    <col min="3594" max="3594" width="14.5703125" customWidth="1"/>
    <col min="3597" max="3597" width="18.28515625" customWidth="1"/>
    <col min="3598" max="3598" width="18.85546875" customWidth="1"/>
    <col min="3599" max="3599" width="13" customWidth="1"/>
    <col min="3600" max="3600" width="18.140625" customWidth="1"/>
    <col min="3846" max="3846" width="23.7109375" customWidth="1"/>
    <col min="3847" max="3847" width="18.5703125" customWidth="1"/>
    <col min="3849" max="3849" width="11.28515625" customWidth="1"/>
    <col min="3850" max="3850" width="14.5703125" customWidth="1"/>
    <col min="3853" max="3853" width="18.28515625" customWidth="1"/>
    <col min="3854" max="3854" width="18.85546875" customWidth="1"/>
    <col min="3855" max="3855" width="13" customWidth="1"/>
    <col min="3856" max="3856" width="18.140625" customWidth="1"/>
    <col min="4102" max="4102" width="23.7109375" customWidth="1"/>
    <col min="4103" max="4103" width="18.5703125" customWidth="1"/>
    <col min="4105" max="4105" width="11.28515625" customWidth="1"/>
    <col min="4106" max="4106" width="14.5703125" customWidth="1"/>
    <col min="4109" max="4109" width="18.28515625" customWidth="1"/>
    <col min="4110" max="4110" width="18.85546875" customWidth="1"/>
    <col min="4111" max="4111" width="13" customWidth="1"/>
    <col min="4112" max="4112" width="18.140625" customWidth="1"/>
    <col min="4358" max="4358" width="23.7109375" customWidth="1"/>
    <col min="4359" max="4359" width="18.5703125" customWidth="1"/>
    <col min="4361" max="4361" width="11.28515625" customWidth="1"/>
    <col min="4362" max="4362" width="14.5703125" customWidth="1"/>
    <col min="4365" max="4365" width="18.28515625" customWidth="1"/>
    <col min="4366" max="4366" width="18.85546875" customWidth="1"/>
    <col min="4367" max="4367" width="13" customWidth="1"/>
    <col min="4368" max="4368" width="18.140625" customWidth="1"/>
    <col min="4614" max="4614" width="23.7109375" customWidth="1"/>
    <col min="4615" max="4615" width="18.5703125" customWidth="1"/>
    <col min="4617" max="4617" width="11.28515625" customWidth="1"/>
    <col min="4618" max="4618" width="14.5703125" customWidth="1"/>
    <col min="4621" max="4621" width="18.28515625" customWidth="1"/>
    <col min="4622" max="4622" width="18.85546875" customWidth="1"/>
    <col min="4623" max="4623" width="13" customWidth="1"/>
    <col min="4624" max="4624" width="18.140625" customWidth="1"/>
    <col min="4870" max="4870" width="23.7109375" customWidth="1"/>
    <col min="4871" max="4871" width="18.5703125" customWidth="1"/>
    <col min="4873" max="4873" width="11.28515625" customWidth="1"/>
    <col min="4874" max="4874" width="14.5703125" customWidth="1"/>
    <col min="4877" max="4877" width="18.28515625" customWidth="1"/>
    <col min="4878" max="4878" width="18.85546875" customWidth="1"/>
    <col min="4879" max="4879" width="13" customWidth="1"/>
    <col min="4880" max="4880" width="18.140625" customWidth="1"/>
    <col min="5126" max="5126" width="23.7109375" customWidth="1"/>
    <col min="5127" max="5127" width="18.5703125" customWidth="1"/>
    <col min="5129" max="5129" width="11.28515625" customWidth="1"/>
    <col min="5130" max="5130" width="14.5703125" customWidth="1"/>
    <col min="5133" max="5133" width="18.28515625" customWidth="1"/>
    <col min="5134" max="5134" width="18.85546875" customWidth="1"/>
    <col min="5135" max="5135" width="13" customWidth="1"/>
    <col min="5136" max="5136" width="18.140625" customWidth="1"/>
    <col min="5382" max="5382" width="23.7109375" customWidth="1"/>
    <col min="5383" max="5383" width="18.5703125" customWidth="1"/>
    <col min="5385" max="5385" width="11.28515625" customWidth="1"/>
    <col min="5386" max="5386" width="14.5703125" customWidth="1"/>
    <col min="5389" max="5389" width="18.28515625" customWidth="1"/>
    <col min="5390" max="5390" width="18.85546875" customWidth="1"/>
    <col min="5391" max="5391" width="13" customWidth="1"/>
    <col min="5392" max="5392" width="18.140625" customWidth="1"/>
    <col min="5638" max="5638" width="23.7109375" customWidth="1"/>
    <col min="5639" max="5639" width="18.5703125" customWidth="1"/>
    <col min="5641" max="5641" width="11.28515625" customWidth="1"/>
    <col min="5642" max="5642" width="14.5703125" customWidth="1"/>
    <col min="5645" max="5645" width="18.28515625" customWidth="1"/>
    <col min="5646" max="5646" width="18.85546875" customWidth="1"/>
    <col min="5647" max="5647" width="13" customWidth="1"/>
    <col min="5648" max="5648" width="18.140625" customWidth="1"/>
    <col min="5894" max="5894" width="23.7109375" customWidth="1"/>
    <col min="5895" max="5895" width="18.5703125" customWidth="1"/>
    <col min="5897" max="5897" width="11.28515625" customWidth="1"/>
    <col min="5898" max="5898" width="14.5703125" customWidth="1"/>
    <col min="5901" max="5901" width="18.28515625" customWidth="1"/>
    <col min="5902" max="5902" width="18.85546875" customWidth="1"/>
    <col min="5903" max="5903" width="13" customWidth="1"/>
    <col min="5904" max="5904" width="18.140625" customWidth="1"/>
    <col min="6150" max="6150" width="23.7109375" customWidth="1"/>
    <col min="6151" max="6151" width="18.5703125" customWidth="1"/>
    <col min="6153" max="6153" width="11.28515625" customWidth="1"/>
    <col min="6154" max="6154" width="14.5703125" customWidth="1"/>
    <col min="6157" max="6157" width="18.28515625" customWidth="1"/>
    <col min="6158" max="6158" width="18.85546875" customWidth="1"/>
    <col min="6159" max="6159" width="13" customWidth="1"/>
    <col min="6160" max="6160" width="18.140625" customWidth="1"/>
    <col min="6406" max="6406" width="23.7109375" customWidth="1"/>
    <col min="6407" max="6407" width="18.5703125" customWidth="1"/>
    <col min="6409" max="6409" width="11.28515625" customWidth="1"/>
    <col min="6410" max="6410" width="14.5703125" customWidth="1"/>
    <col min="6413" max="6413" width="18.28515625" customWidth="1"/>
    <col min="6414" max="6414" width="18.85546875" customWidth="1"/>
    <col min="6415" max="6415" width="13" customWidth="1"/>
    <col min="6416" max="6416" width="18.140625" customWidth="1"/>
    <col min="6662" max="6662" width="23.7109375" customWidth="1"/>
    <col min="6663" max="6663" width="18.5703125" customWidth="1"/>
    <col min="6665" max="6665" width="11.28515625" customWidth="1"/>
    <col min="6666" max="6666" width="14.5703125" customWidth="1"/>
    <col min="6669" max="6669" width="18.28515625" customWidth="1"/>
    <col min="6670" max="6670" width="18.85546875" customWidth="1"/>
    <col min="6671" max="6671" width="13" customWidth="1"/>
    <col min="6672" max="6672" width="18.140625" customWidth="1"/>
    <col min="6918" max="6918" width="23.7109375" customWidth="1"/>
    <col min="6919" max="6919" width="18.5703125" customWidth="1"/>
    <col min="6921" max="6921" width="11.28515625" customWidth="1"/>
    <col min="6922" max="6922" width="14.5703125" customWidth="1"/>
    <col min="6925" max="6925" width="18.28515625" customWidth="1"/>
    <col min="6926" max="6926" width="18.85546875" customWidth="1"/>
    <col min="6927" max="6927" width="13" customWidth="1"/>
    <col min="6928" max="6928" width="18.140625" customWidth="1"/>
    <col min="7174" max="7174" width="23.7109375" customWidth="1"/>
    <col min="7175" max="7175" width="18.5703125" customWidth="1"/>
    <col min="7177" max="7177" width="11.28515625" customWidth="1"/>
    <col min="7178" max="7178" width="14.5703125" customWidth="1"/>
    <col min="7181" max="7181" width="18.28515625" customWidth="1"/>
    <col min="7182" max="7182" width="18.85546875" customWidth="1"/>
    <col min="7183" max="7183" width="13" customWidth="1"/>
    <col min="7184" max="7184" width="18.140625" customWidth="1"/>
    <col min="7430" max="7430" width="23.7109375" customWidth="1"/>
    <col min="7431" max="7431" width="18.5703125" customWidth="1"/>
    <col min="7433" max="7433" width="11.28515625" customWidth="1"/>
    <col min="7434" max="7434" width="14.5703125" customWidth="1"/>
    <col min="7437" max="7437" width="18.28515625" customWidth="1"/>
    <col min="7438" max="7438" width="18.85546875" customWidth="1"/>
    <col min="7439" max="7439" width="13" customWidth="1"/>
    <col min="7440" max="7440" width="18.140625" customWidth="1"/>
    <col min="7686" max="7686" width="23.7109375" customWidth="1"/>
    <col min="7687" max="7687" width="18.5703125" customWidth="1"/>
    <col min="7689" max="7689" width="11.28515625" customWidth="1"/>
    <col min="7690" max="7690" width="14.5703125" customWidth="1"/>
    <col min="7693" max="7693" width="18.28515625" customWidth="1"/>
    <col min="7694" max="7694" width="18.85546875" customWidth="1"/>
    <col min="7695" max="7695" width="13" customWidth="1"/>
    <col min="7696" max="7696" width="18.140625" customWidth="1"/>
    <col min="7942" max="7942" width="23.7109375" customWidth="1"/>
    <col min="7943" max="7943" width="18.5703125" customWidth="1"/>
    <col min="7945" max="7945" width="11.28515625" customWidth="1"/>
    <col min="7946" max="7946" width="14.5703125" customWidth="1"/>
    <col min="7949" max="7949" width="18.28515625" customWidth="1"/>
    <col min="7950" max="7950" width="18.85546875" customWidth="1"/>
    <col min="7951" max="7951" width="13" customWidth="1"/>
    <col min="7952" max="7952" width="18.140625" customWidth="1"/>
    <col min="8198" max="8198" width="23.7109375" customWidth="1"/>
    <col min="8199" max="8199" width="18.5703125" customWidth="1"/>
    <col min="8201" max="8201" width="11.28515625" customWidth="1"/>
    <col min="8202" max="8202" width="14.5703125" customWidth="1"/>
    <col min="8205" max="8205" width="18.28515625" customWidth="1"/>
    <col min="8206" max="8206" width="18.85546875" customWidth="1"/>
    <col min="8207" max="8207" width="13" customWidth="1"/>
    <col min="8208" max="8208" width="18.140625" customWidth="1"/>
    <col min="8454" max="8454" width="23.7109375" customWidth="1"/>
    <col min="8455" max="8455" width="18.5703125" customWidth="1"/>
    <col min="8457" max="8457" width="11.28515625" customWidth="1"/>
    <col min="8458" max="8458" width="14.5703125" customWidth="1"/>
    <col min="8461" max="8461" width="18.28515625" customWidth="1"/>
    <col min="8462" max="8462" width="18.85546875" customWidth="1"/>
    <col min="8463" max="8463" width="13" customWidth="1"/>
    <col min="8464" max="8464" width="18.140625" customWidth="1"/>
    <col min="8710" max="8710" width="23.7109375" customWidth="1"/>
    <col min="8711" max="8711" width="18.5703125" customWidth="1"/>
    <col min="8713" max="8713" width="11.28515625" customWidth="1"/>
    <col min="8714" max="8714" width="14.5703125" customWidth="1"/>
    <col min="8717" max="8717" width="18.28515625" customWidth="1"/>
    <col min="8718" max="8718" width="18.85546875" customWidth="1"/>
    <col min="8719" max="8719" width="13" customWidth="1"/>
    <col min="8720" max="8720" width="18.140625" customWidth="1"/>
    <col min="8966" max="8966" width="23.7109375" customWidth="1"/>
    <col min="8967" max="8967" width="18.5703125" customWidth="1"/>
    <col min="8969" max="8969" width="11.28515625" customWidth="1"/>
    <col min="8970" max="8970" width="14.5703125" customWidth="1"/>
    <col min="8973" max="8973" width="18.28515625" customWidth="1"/>
    <col min="8974" max="8974" width="18.85546875" customWidth="1"/>
    <col min="8975" max="8975" width="13" customWidth="1"/>
    <col min="8976" max="8976" width="18.140625" customWidth="1"/>
    <col min="9222" max="9222" width="23.7109375" customWidth="1"/>
    <col min="9223" max="9223" width="18.5703125" customWidth="1"/>
    <col min="9225" max="9225" width="11.28515625" customWidth="1"/>
    <col min="9226" max="9226" width="14.5703125" customWidth="1"/>
    <col min="9229" max="9229" width="18.28515625" customWidth="1"/>
    <col min="9230" max="9230" width="18.85546875" customWidth="1"/>
    <col min="9231" max="9231" width="13" customWidth="1"/>
    <col min="9232" max="9232" width="18.140625" customWidth="1"/>
    <col min="9478" max="9478" width="23.7109375" customWidth="1"/>
    <col min="9479" max="9479" width="18.5703125" customWidth="1"/>
    <col min="9481" max="9481" width="11.28515625" customWidth="1"/>
    <col min="9482" max="9482" width="14.5703125" customWidth="1"/>
    <col min="9485" max="9485" width="18.28515625" customWidth="1"/>
    <col min="9486" max="9486" width="18.85546875" customWidth="1"/>
    <col min="9487" max="9487" width="13" customWidth="1"/>
    <col min="9488" max="9488" width="18.140625" customWidth="1"/>
    <col min="9734" max="9734" width="23.7109375" customWidth="1"/>
    <col min="9735" max="9735" width="18.5703125" customWidth="1"/>
    <col min="9737" max="9737" width="11.28515625" customWidth="1"/>
    <col min="9738" max="9738" width="14.5703125" customWidth="1"/>
    <col min="9741" max="9741" width="18.28515625" customWidth="1"/>
    <col min="9742" max="9742" width="18.85546875" customWidth="1"/>
    <col min="9743" max="9743" width="13" customWidth="1"/>
    <col min="9744" max="9744" width="18.140625" customWidth="1"/>
    <col min="9990" max="9990" width="23.7109375" customWidth="1"/>
    <col min="9991" max="9991" width="18.5703125" customWidth="1"/>
    <col min="9993" max="9993" width="11.28515625" customWidth="1"/>
    <col min="9994" max="9994" width="14.5703125" customWidth="1"/>
    <col min="9997" max="9997" width="18.28515625" customWidth="1"/>
    <col min="9998" max="9998" width="18.85546875" customWidth="1"/>
    <col min="9999" max="9999" width="13" customWidth="1"/>
    <col min="10000" max="10000" width="18.140625" customWidth="1"/>
    <col min="10246" max="10246" width="23.7109375" customWidth="1"/>
    <col min="10247" max="10247" width="18.5703125" customWidth="1"/>
    <col min="10249" max="10249" width="11.28515625" customWidth="1"/>
    <col min="10250" max="10250" width="14.5703125" customWidth="1"/>
    <col min="10253" max="10253" width="18.28515625" customWidth="1"/>
    <col min="10254" max="10254" width="18.85546875" customWidth="1"/>
    <col min="10255" max="10255" width="13" customWidth="1"/>
    <col min="10256" max="10256" width="18.140625" customWidth="1"/>
    <col min="10502" max="10502" width="23.7109375" customWidth="1"/>
    <col min="10503" max="10503" width="18.5703125" customWidth="1"/>
    <col min="10505" max="10505" width="11.28515625" customWidth="1"/>
    <col min="10506" max="10506" width="14.5703125" customWidth="1"/>
    <col min="10509" max="10509" width="18.28515625" customWidth="1"/>
    <col min="10510" max="10510" width="18.85546875" customWidth="1"/>
    <col min="10511" max="10511" width="13" customWidth="1"/>
    <col min="10512" max="10512" width="18.140625" customWidth="1"/>
    <col min="10758" max="10758" width="23.7109375" customWidth="1"/>
    <col min="10759" max="10759" width="18.5703125" customWidth="1"/>
    <col min="10761" max="10761" width="11.28515625" customWidth="1"/>
    <col min="10762" max="10762" width="14.5703125" customWidth="1"/>
    <col min="10765" max="10765" width="18.28515625" customWidth="1"/>
    <col min="10766" max="10766" width="18.85546875" customWidth="1"/>
    <col min="10767" max="10767" width="13" customWidth="1"/>
    <col min="10768" max="10768" width="18.140625" customWidth="1"/>
    <col min="11014" max="11014" width="23.7109375" customWidth="1"/>
    <col min="11015" max="11015" width="18.5703125" customWidth="1"/>
    <col min="11017" max="11017" width="11.28515625" customWidth="1"/>
    <col min="11018" max="11018" width="14.5703125" customWidth="1"/>
    <col min="11021" max="11021" width="18.28515625" customWidth="1"/>
    <col min="11022" max="11022" width="18.85546875" customWidth="1"/>
    <col min="11023" max="11023" width="13" customWidth="1"/>
    <col min="11024" max="11024" width="18.140625" customWidth="1"/>
    <col min="11270" max="11270" width="23.7109375" customWidth="1"/>
    <col min="11271" max="11271" width="18.5703125" customWidth="1"/>
    <col min="11273" max="11273" width="11.28515625" customWidth="1"/>
    <col min="11274" max="11274" width="14.5703125" customWidth="1"/>
    <col min="11277" max="11277" width="18.28515625" customWidth="1"/>
    <col min="11278" max="11278" width="18.85546875" customWidth="1"/>
    <col min="11279" max="11279" width="13" customWidth="1"/>
    <col min="11280" max="11280" width="18.140625" customWidth="1"/>
    <col min="11526" max="11526" width="23.7109375" customWidth="1"/>
    <col min="11527" max="11527" width="18.5703125" customWidth="1"/>
    <col min="11529" max="11529" width="11.28515625" customWidth="1"/>
    <col min="11530" max="11530" width="14.5703125" customWidth="1"/>
    <col min="11533" max="11533" width="18.28515625" customWidth="1"/>
    <col min="11534" max="11534" width="18.85546875" customWidth="1"/>
    <col min="11535" max="11535" width="13" customWidth="1"/>
    <col min="11536" max="11536" width="18.140625" customWidth="1"/>
    <col min="11782" max="11782" width="23.7109375" customWidth="1"/>
    <col min="11783" max="11783" width="18.5703125" customWidth="1"/>
    <col min="11785" max="11785" width="11.28515625" customWidth="1"/>
    <col min="11786" max="11786" width="14.5703125" customWidth="1"/>
    <col min="11789" max="11789" width="18.28515625" customWidth="1"/>
    <col min="11790" max="11790" width="18.85546875" customWidth="1"/>
    <col min="11791" max="11791" width="13" customWidth="1"/>
    <col min="11792" max="11792" width="18.140625" customWidth="1"/>
    <col min="12038" max="12038" width="23.7109375" customWidth="1"/>
    <col min="12039" max="12039" width="18.5703125" customWidth="1"/>
    <col min="12041" max="12041" width="11.28515625" customWidth="1"/>
    <col min="12042" max="12042" width="14.5703125" customWidth="1"/>
    <col min="12045" max="12045" width="18.28515625" customWidth="1"/>
    <col min="12046" max="12046" width="18.85546875" customWidth="1"/>
    <col min="12047" max="12047" width="13" customWidth="1"/>
    <col min="12048" max="12048" width="18.140625" customWidth="1"/>
    <col min="12294" max="12294" width="23.7109375" customWidth="1"/>
    <col min="12295" max="12295" width="18.5703125" customWidth="1"/>
    <col min="12297" max="12297" width="11.28515625" customWidth="1"/>
    <col min="12298" max="12298" width="14.5703125" customWidth="1"/>
    <col min="12301" max="12301" width="18.28515625" customWidth="1"/>
    <col min="12302" max="12302" width="18.85546875" customWidth="1"/>
    <col min="12303" max="12303" width="13" customWidth="1"/>
    <col min="12304" max="12304" width="18.140625" customWidth="1"/>
    <col min="12550" max="12550" width="23.7109375" customWidth="1"/>
    <col min="12551" max="12551" width="18.5703125" customWidth="1"/>
    <col min="12553" max="12553" width="11.28515625" customWidth="1"/>
    <col min="12554" max="12554" width="14.5703125" customWidth="1"/>
    <col min="12557" max="12557" width="18.28515625" customWidth="1"/>
    <col min="12558" max="12558" width="18.85546875" customWidth="1"/>
    <col min="12559" max="12559" width="13" customWidth="1"/>
    <col min="12560" max="12560" width="18.140625" customWidth="1"/>
    <col min="12806" max="12806" width="23.7109375" customWidth="1"/>
    <col min="12807" max="12807" width="18.5703125" customWidth="1"/>
    <col min="12809" max="12809" width="11.28515625" customWidth="1"/>
    <col min="12810" max="12810" width="14.5703125" customWidth="1"/>
    <col min="12813" max="12813" width="18.28515625" customWidth="1"/>
    <col min="12814" max="12814" width="18.85546875" customWidth="1"/>
    <col min="12815" max="12815" width="13" customWidth="1"/>
    <col min="12816" max="12816" width="18.140625" customWidth="1"/>
    <col min="13062" max="13062" width="23.7109375" customWidth="1"/>
    <col min="13063" max="13063" width="18.5703125" customWidth="1"/>
    <col min="13065" max="13065" width="11.28515625" customWidth="1"/>
    <col min="13066" max="13066" width="14.5703125" customWidth="1"/>
    <col min="13069" max="13069" width="18.28515625" customWidth="1"/>
    <col min="13070" max="13070" width="18.85546875" customWidth="1"/>
    <col min="13071" max="13071" width="13" customWidth="1"/>
    <col min="13072" max="13072" width="18.140625" customWidth="1"/>
    <col min="13318" max="13318" width="23.7109375" customWidth="1"/>
    <col min="13319" max="13319" width="18.5703125" customWidth="1"/>
    <col min="13321" max="13321" width="11.28515625" customWidth="1"/>
    <col min="13322" max="13322" width="14.5703125" customWidth="1"/>
    <col min="13325" max="13325" width="18.28515625" customWidth="1"/>
    <col min="13326" max="13326" width="18.85546875" customWidth="1"/>
    <col min="13327" max="13327" width="13" customWidth="1"/>
    <col min="13328" max="13328" width="18.140625" customWidth="1"/>
    <col min="13574" max="13574" width="23.7109375" customWidth="1"/>
    <col min="13575" max="13575" width="18.5703125" customWidth="1"/>
    <col min="13577" max="13577" width="11.28515625" customWidth="1"/>
    <col min="13578" max="13578" width="14.5703125" customWidth="1"/>
    <col min="13581" max="13581" width="18.28515625" customWidth="1"/>
    <col min="13582" max="13582" width="18.85546875" customWidth="1"/>
    <col min="13583" max="13583" width="13" customWidth="1"/>
    <col min="13584" max="13584" width="18.140625" customWidth="1"/>
    <col min="13830" max="13830" width="23.7109375" customWidth="1"/>
    <col min="13831" max="13831" width="18.5703125" customWidth="1"/>
    <col min="13833" max="13833" width="11.28515625" customWidth="1"/>
    <col min="13834" max="13834" width="14.5703125" customWidth="1"/>
    <col min="13837" max="13837" width="18.28515625" customWidth="1"/>
    <col min="13838" max="13838" width="18.85546875" customWidth="1"/>
    <col min="13839" max="13839" width="13" customWidth="1"/>
    <col min="13840" max="13840" width="18.140625" customWidth="1"/>
    <col min="14086" max="14086" width="23.7109375" customWidth="1"/>
    <col min="14087" max="14087" width="18.5703125" customWidth="1"/>
    <col min="14089" max="14089" width="11.28515625" customWidth="1"/>
    <col min="14090" max="14090" width="14.5703125" customWidth="1"/>
    <col min="14093" max="14093" width="18.28515625" customWidth="1"/>
    <col min="14094" max="14094" width="18.85546875" customWidth="1"/>
    <col min="14095" max="14095" width="13" customWidth="1"/>
    <col min="14096" max="14096" width="18.140625" customWidth="1"/>
    <col min="14342" max="14342" width="23.7109375" customWidth="1"/>
    <col min="14343" max="14343" width="18.5703125" customWidth="1"/>
    <col min="14345" max="14345" width="11.28515625" customWidth="1"/>
    <col min="14346" max="14346" width="14.5703125" customWidth="1"/>
    <col min="14349" max="14349" width="18.28515625" customWidth="1"/>
    <col min="14350" max="14350" width="18.85546875" customWidth="1"/>
    <col min="14351" max="14351" width="13" customWidth="1"/>
    <col min="14352" max="14352" width="18.140625" customWidth="1"/>
    <col min="14598" max="14598" width="23.7109375" customWidth="1"/>
    <col min="14599" max="14599" width="18.5703125" customWidth="1"/>
    <col min="14601" max="14601" width="11.28515625" customWidth="1"/>
    <col min="14602" max="14602" width="14.5703125" customWidth="1"/>
    <col min="14605" max="14605" width="18.28515625" customWidth="1"/>
    <col min="14606" max="14606" width="18.85546875" customWidth="1"/>
    <col min="14607" max="14607" width="13" customWidth="1"/>
    <col min="14608" max="14608" width="18.140625" customWidth="1"/>
    <col min="14854" max="14854" width="23.7109375" customWidth="1"/>
    <col min="14855" max="14855" width="18.5703125" customWidth="1"/>
    <col min="14857" max="14857" width="11.28515625" customWidth="1"/>
    <col min="14858" max="14858" width="14.5703125" customWidth="1"/>
    <col min="14861" max="14861" width="18.28515625" customWidth="1"/>
    <col min="14862" max="14862" width="18.85546875" customWidth="1"/>
    <col min="14863" max="14863" width="13" customWidth="1"/>
    <col min="14864" max="14864" width="18.140625" customWidth="1"/>
    <col min="15110" max="15110" width="23.7109375" customWidth="1"/>
    <col min="15111" max="15111" width="18.5703125" customWidth="1"/>
    <col min="15113" max="15113" width="11.28515625" customWidth="1"/>
    <col min="15114" max="15114" width="14.5703125" customWidth="1"/>
    <col min="15117" max="15117" width="18.28515625" customWidth="1"/>
    <col min="15118" max="15118" width="18.85546875" customWidth="1"/>
    <col min="15119" max="15119" width="13" customWidth="1"/>
    <col min="15120" max="15120" width="18.140625" customWidth="1"/>
    <col min="15366" max="15366" width="23.7109375" customWidth="1"/>
    <col min="15367" max="15367" width="18.5703125" customWidth="1"/>
    <col min="15369" max="15369" width="11.28515625" customWidth="1"/>
    <col min="15370" max="15370" width="14.5703125" customWidth="1"/>
    <col min="15373" max="15373" width="18.28515625" customWidth="1"/>
    <col min="15374" max="15374" width="18.85546875" customWidth="1"/>
    <col min="15375" max="15375" width="13" customWidth="1"/>
    <col min="15376" max="15376" width="18.140625" customWidth="1"/>
    <col min="15622" max="15622" width="23.7109375" customWidth="1"/>
    <col min="15623" max="15623" width="18.5703125" customWidth="1"/>
    <col min="15625" max="15625" width="11.28515625" customWidth="1"/>
    <col min="15626" max="15626" width="14.5703125" customWidth="1"/>
    <col min="15629" max="15629" width="18.28515625" customWidth="1"/>
    <col min="15630" max="15630" width="18.85546875" customWidth="1"/>
    <col min="15631" max="15631" width="13" customWidth="1"/>
    <col min="15632" max="15632" width="18.140625" customWidth="1"/>
    <col min="15878" max="15878" width="23.7109375" customWidth="1"/>
    <col min="15879" max="15879" width="18.5703125" customWidth="1"/>
    <col min="15881" max="15881" width="11.28515625" customWidth="1"/>
    <col min="15882" max="15882" width="14.5703125" customWidth="1"/>
    <col min="15885" max="15885" width="18.28515625" customWidth="1"/>
    <col min="15886" max="15886" width="18.85546875" customWidth="1"/>
    <col min="15887" max="15887" width="13" customWidth="1"/>
    <col min="15888" max="15888" width="18.140625" customWidth="1"/>
    <col min="16134" max="16134" width="23.7109375" customWidth="1"/>
    <col min="16135" max="16135" width="18.5703125" customWidth="1"/>
    <col min="16137" max="16137" width="11.28515625" customWidth="1"/>
    <col min="16138" max="16138" width="14.5703125" customWidth="1"/>
    <col min="16141" max="16141" width="18.28515625" customWidth="1"/>
    <col min="16142" max="16142" width="18.85546875" customWidth="1"/>
    <col min="16143" max="16143" width="13" customWidth="1"/>
    <col min="16144" max="16144" width="18.140625" customWidth="1"/>
  </cols>
  <sheetData>
    <row r="1" spans="2:16" x14ac:dyDescent="0.25">
      <c r="B1" s="48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50"/>
      <c r="M1" s="1"/>
      <c r="N1" s="1"/>
      <c r="O1" s="1"/>
      <c r="P1" s="2"/>
    </row>
    <row r="2" spans="2:16" ht="69" customHeight="1" x14ac:dyDescent="0.25">
      <c r="B2" s="3" t="s">
        <v>1</v>
      </c>
      <c r="C2" s="51" t="s">
        <v>2</v>
      </c>
      <c r="D2" s="51"/>
      <c r="E2" s="51"/>
      <c r="F2" s="51"/>
      <c r="G2" s="51"/>
      <c r="H2" s="51"/>
      <c r="I2" s="51"/>
      <c r="J2" s="4"/>
      <c r="K2" s="5"/>
      <c r="L2" s="6"/>
      <c r="M2" s="6"/>
      <c r="N2" s="6"/>
      <c r="O2" s="6"/>
      <c r="P2" s="7"/>
    </row>
    <row r="3" spans="2:16" ht="15" customHeight="1" x14ac:dyDescent="0.25">
      <c r="B3" s="8" t="s">
        <v>3</v>
      </c>
      <c r="C3" s="9" t="s">
        <v>4</v>
      </c>
      <c r="D3" s="10"/>
      <c r="E3" s="10"/>
      <c r="F3" s="11" t="s">
        <v>5</v>
      </c>
      <c r="G3" s="9" t="s">
        <v>6</v>
      </c>
      <c r="H3" s="12"/>
      <c r="I3" s="12"/>
      <c r="J3" s="13" t="s">
        <v>7</v>
      </c>
      <c r="K3" s="14" t="s">
        <v>8</v>
      </c>
      <c r="L3" s="14"/>
      <c r="M3" s="14"/>
      <c r="N3" s="14"/>
      <c r="O3" s="14"/>
      <c r="P3" s="15"/>
    </row>
    <row r="4" spans="2:16" x14ac:dyDescent="0.25">
      <c r="B4" s="8" t="s">
        <v>9</v>
      </c>
      <c r="C4" s="52" t="s">
        <v>10</v>
      </c>
      <c r="D4" s="52"/>
      <c r="E4" s="52"/>
      <c r="F4" s="11" t="s">
        <v>11</v>
      </c>
      <c r="G4" s="9" t="s">
        <v>12</v>
      </c>
      <c r="H4" s="12"/>
      <c r="I4" s="12"/>
      <c r="J4" s="11" t="s">
        <v>13</v>
      </c>
      <c r="K4" s="14" t="s">
        <v>14</v>
      </c>
      <c r="L4" s="14"/>
      <c r="M4" s="14"/>
      <c r="N4" s="14"/>
      <c r="O4" s="14"/>
      <c r="P4" s="15"/>
    </row>
    <row r="5" spans="2:16" x14ac:dyDescent="0.25">
      <c r="B5" s="8"/>
      <c r="C5" s="9"/>
      <c r="D5" s="10"/>
      <c r="E5" s="10"/>
      <c r="F5" s="11" t="s">
        <v>15</v>
      </c>
      <c r="G5" s="9" t="s">
        <v>16</v>
      </c>
      <c r="H5" s="12"/>
      <c r="I5" s="12"/>
      <c r="J5" s="11" t="s">
        <v>17</v>
      </c>
      <c r="K5" s="53" t="s">
        <v>18</v>
      </c>
      <c r="L5" s="53"/>
      <c r="M5" s="53"/>
      <c r="N5" s="53"/>
      <c r="O5" s="53"/>
      <c r="P5" s="15"/>
    </row>
    <row r="6" spans="2:16" x14ac:dyDescent="0.25">
      <c r="B6" s="8" t="s">
        <v>19</v>
      </c>
      <c r="C6" s="16" t="s">
        <v>58</v>
      </c>
      <c r="D6" s="16"/>
      <c r="E6" s="16"/>
      <c r="F6" s="11" t="s">
        <v>20</v>
      </c>
      <c r="G6" s="52" t="s">
        <v>21</v>
      </c>
      <c r="H6" s="52"/>
      <c r="I6" s="52"/>
      <c r="J6" s="11" t="s">
        <v>22</v>
      </c>
      <c r="K6" s="9" t="s">
        <v>23</v>
      </c>
      <c r="L6" s="14"/>
      <c r="M6" s="14"/>
      <c r="N6" s="14"/>
      <c r="O6" s="14"/>
      <c r="P6" s="15"/>
    </row>
    <row r="7" spans="2:16" x14ac:dyDescent="0.25">
      <c r="B7" s="8" t="s">
        <v>24</v>
      </c>
      <c r="C7" s="16" t="s">
        <v>25</v>
      </c>
      <c r="D7" s="10"/>
      <c r="E7" s="10"/>
      <c r="F7" s="11"/>
      <c r="G7" s="9"/>
      <c r="H7" s="12"/>
      <c r="I7" s="12"/>
      <c r="J7" s="11" t="s">
        <v>26</v>
      </c>
      <c r="K7" s="17">
        <f>B36</f>
        <v>90825200</v>
      </c>
      <c r="L7" s="14"/>
      <c r="M7" s="14"/>
      <c r="N7" s="14"/>
      <c r="O7" s="14"/>
      <c r="P7" s="15"/>
    </row>
    <row r="8" spans="2:16" ht="15.75" thickBot="1" x14ac:dyDescent="0.3">
      <c r="B8" s="18" t="s">
        <v>27</v>
      </c>
      <c r="C8" s="12" t="s">
        <v>28</v>
      </c>
      <c r="D8" s="10"/>
      <c r="E8" s="10"/>
      <c r="F8" s="11" t="s">
        <v>29</v>
      </c>
      <c r="G8" s="9" t="s">
        <v>30</v>
      </c>
      <c r="H8" s="12"/>
      <c r="I8" s="12"/>
      <c r="J8" s="11" t="s">
        <v>31</v>
      </c>
      <c r="K8" s="14" t="s">
        <v>32</v>
      </c>
      <c r="L8" s="14" t="s">
        <v>33</v>
      </c>
      <c r="M8" s="14"/>
      <c r="N8" s="14"/>
      <c r="O8" s="14"/>
      <c r="P8" s="15"/>
    </row>
    <row r="9" spans="2:16" x14ac:dyDescent="0.25">
      <c r="B9" s="54" t="s">
        <v>34</v>
      </c>
      <c r="C9" s="55"/>
      <c r="D9" s="56" t="s">
        <v>35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8"/>
    </row>
    <row r="10" spans="2:16" x14ac:dyDescent="0.25">
      <c r="B10" s="19" t="s">
        <v>36</v>
      </c>
      <c r="C10" s="20" t="s">
        <v>37</v>
      </c>
      <c r="D10" s="21" t="s">
        <v>38</v>
      </c>
      <c r="E10" s="21">
        <v>12</v>
      </c>
      <c r="F10" s="22">
        <v>14</v>
      </c>
      <c r="G10" s="22">
        <v>16</v>
      </c>
      <c r="H10" s="22">
        <v>18</v>
      </c>
      <c r="I10" s="22">
        <v>20</v>
      </c>
      <c r="J10" s="22">
        <v>22</v>
      </c>
      <c r="K10" s="22">
        <v>24</v>
      </c>
      <c r="L10" s="22">
        <v>26</v>
      </c>
      <c r="M10" s="23">
        <v>28</v>
      </c>
      <c r="N10" s="23">
        <v>30</v>
      </c>
      <c r="O10" s="23">
        <v>32</v>
      </c>
      <c r="P10" s="24" t="s">
        <v>39</v>
      </c>
    </row>
    <row r="11" spans="2:16" x14ac:dyDescent="0.25">
      <c r="B11" s="25"/>
      <c r="C11" s="26"/>
      <c r="D11" s="26" t="s">
        <v>40</v>
      </c>
      <c r="E11" s="26">
        <v>0</v>
      </c>
      <c r="F11" s="26">
        <v>6</v>
      </c>
      <c r="G11" s="26">
        <v>0</v>
      </c>
      <c r="H11" s="26">
        <v>5</v>
      </c>
      <c r="I11" s="26">
        <v>3</v>
      </c>
      <c r="J11" s="26">
        <v>3</v>
      </c>
      <c r="K11" s="26">
        <v>3</v>
      </c>
      <c r="L11" s="26">
        <v>0</v>
      </c>
      <c r="M11" s="27"/>
      <c r="N11" s="27"/>
      <c r="O11" s="27"/>
      <c r="P11" s="28">
        <f>SUM(D11:L11)</f>
        <v>20</v>
      </c>
    </row>
    <row r="12" spans="2:16" x14ac:dyDescent="0.25">
      <c r="B12" s="25"/>
      <c r="C12" s="26"/>
      <c r="D12" s="26" t="s">
        <v>41</v>
      </c>
      <c r="E12" s="26"/>
      <c r="F12" s="26"/>
      <c r="G12" s="26"/>
      <c r="H12" s="26"/>
      <c r="I12" s="26"/>
      <c r="J12" s="26"/>
      <c r="K12" s="26">
        <v>0</v>
      </c>
      <c r="L12" s="26">
        <v>0</v>
      </c>
      <c r="M12" s="27">
        <v>0</v>
      </c>
      <c r="N12" s="27">
        <v>0</v>
      </c>
      <c r="O12" s="27">
        <v>0</v>
      </c>
      <c r="P12" s="28">
        <f>SUM(F12:O12)</f>
        <v>0</v>
      </c>
    </row>
    <row r="13" spans="2:16" x14ac:dyDescent="0.25"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7"/>
      <c r="N13" s="27"/>
      <c r="O13" s="27"/>
      <c r="P13" s="29">
        <f>SUM(P11:P12)</f>
        <v>20</v>
      </c>
    </row>
    <row r="14" spans="2:16" ht="15.75" thickBot="1" x14ac:dyDescent="0.3">
      <c r="B14" s="45" t="s">
        <v>39</v>
      </c>
      <c r="C14" s="46"/>
      <c r="D14" s="47"/>
      <c r="E14" s="30">
        <f t="shared" ref="E14:K14" si="0">E11*276</f>
        <v>0</v>
      </c>
      <c r="F14" s="30">
        <f t="shared" si="0"/>
        <v>1656</v>
      </c>
      <c r="G14" s="30">
        <f t="shared" si="0"/>
        <v>0</v>
      </c>
      <c r="H14" s="30">
        <f t="shared" si="0"/>
        <v>1380</v>
      </c>
      <c r="I14" s="30">
        <f t="shared" si="0"/>
        <v>828</v>
      </c>
      <c r="J14" s="30">
        <f t="shared" si="0"/>
        <v>828</v>
      </c>
      <c r="K14" s="30">
        <f t="shared" si="0"/>
        <v>828</v>
      </c>
      <c r="L14" s="30">
        <f>L12*120</f>
        <v>0</v>
      </c>
      <c r="M14" s="30">
        <f>M12*120</f>
        <v>0</v>
      </c>
      <c r="N14" s="30">
        <f>N12*120</f>
        <v>0</v>
      </c>
      <c r="O14" s="30">
        <f>O12*120</f>
        <v>0</v>
      </c>
      <c r="P14" s="31">
        <f>SUM(E14:O14)</f>
        <v>5520</v>
      </c>
    </row>
    <row r="15" spans="2:16" x14ac:dyDescent="0.25">
      <c r="B15" s="32" t="s">
        <v>42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4"/>
    </row>
    <row r="16" spans="2:16" ht="60" x14ac:dyDescent="0.25">
      <c r="B16" s="35"/>
      <c r="C16" s="35" t="s">
        <v>36</v>
      </c>
      <c r="D16" s="35" t="s">
        <v>37</v>
      </c>
      <c r="E16" s="35"/>
      <c r="F16" s="35" t="s">
        <v>43</v>
      </c>
      <c r="G16" s="35"/>
      <c r="H16" s="36" t="s">
        <v>44</v>
      </c>
      <c r="I16" s="36" t="s">
        <v>45</v>
      </c>
      <c r="J16" s="36" t="s">
        <v>46</v>
      </c>
      <c r="K16" s="36" t="s">
        <v>47</v>
      </c>
      <c r="L16" s="36" t="s">
        <v>48</v>
      </c>
      <c r="M16" s="36" t="s">
        <v>49</v>
      </c>
      <c r="N16" s="36" t="s">
        <v>50</v>
      </c>
      <c r="O16" s="36"/>
      <c r="P16" s="36" t="s">
        <v>51</v>
      </c>
    </row>
    <row r="17" spans="1:16" x14ac:dyDescent="0.25">
      <c r="A17">
        <v>1</v>
      </c>
      <c r="B17" s="37">
        <v>90825181</v>
      </c>
      <c r="C17" s="38" t="s">
        <v>52</v>
      </c>
      <c r="D17" s="38" t="s">
        <v>53</v>
      </c>
      <c r="E17" s="38"/>
      <c r="F17" s="38" t="s">
        <v>54</v>
      </c>
      <c r="G17" s="38">
        <v>22</v>
      </c>
      <c r="H17" s="38" t="s">
        <v>59</v>
      </c>
      <c r="I17" s="38">
        <v>276</v>
      </c>
      <c r="J17" s="26">
        <f t="shared" ref="J17:J36" si="1">I17*4</f>
        <v>1104</v>
      </c>
      <c r="K17" s="38">
        <f t="shared" ref="K17:K36" si="2">I17*4.3</f>
        <v>1186.8</v>
      </c>
      <c r="L17" s="39" t="s">
        <v>55</v>
      </c>
      <c r="M17" s="40" t="s">
        <v>56</v>
      </c>
      <c r="N17" s="41">
        <v>46070</v>
      </c>
      <c r="O17" s="39"/>
      <c r="P17" s="37">
        <f>B17</f>
        <v>90825181</v>
      </c>
    </row>
    <row r="18" spans="1:16" x14ac:dyDescent="0.25">
      <c r="A18">
        <v>2</v>
      </c>
      <c r="B18" s="37">
        <f>B17+1</f>
        <v>90825182</v>
      </c>
      <c r="C18" s="38" t="s">
        <v>52</v>
      </c>
      <c r="D18" s="38" t="s">
        <v>53</v>
      </c>
      <c r="E18" s="38"/>
      <c r="F18" s="38" t="s">
        <v>54</v>
      </c>
      <c r="G18" s="38">
        <v>22</v>
      </c>
      <c r="H18" s="38" t="s">
        <v>59</v>
      </c>
      <c r="I18" s="38">
        <v>276</v>
      </c>
      <c r="J18" s="26">
        <f t="shared" si="1"/>
        <v>1104</v>
      </c>
      <c r="K18" s="38">
        <f t="shared" si="2"/>
        <v>1186.8</v>
      </c>
      <c r="L18" s="39" t="str">
        <f>L17</f>
        <v>09TH AUGUST</v>
      </c>
      <c r="M18" s="40" t="s">
        <v>56</v>
      </c>
      <c r="N18" s="41">
        <f>N17</f>
        <v>46070</v>
      </c>
      <c r="O18" s="39"/>
      <c r="P18" s="37">
        <f t="shared" ref="P18:P35" si="3">B18</f>
        <v>90825182</v>
      </c>
    </row>
    <row r="19" spans="1:16" x14ac:dyDescent="0.25">
      <c r="A19">
        <v>3</v>
      </c>
      <c r="B19" s="37">
        <f t="shared" ref="B19:B36" si="4">B18+1</f>
        <v>90825183</v>
      </c>
      <c r="C19" s="38" t="s">
        <v>52</v>
      </c>
      <c r="D19" s="38" t="s">
        <v>53</v>
      </c>
      <c r="E19" s="38"/>
      <c r="F19" s="38" t="s">
        <v>54</v>
      </c>
      <c r="G19" s="38">
        <v>14</v>
      </c>
      <c r="H19" s="38" t="s">
        <v>59</v>
      </c>
      <c r="I19" s="38">
        <v>276</v>
      </c>
      <c r="J19" s="26">
        <f t="shared" si="1"/>
        <v>1104</v>
      </c>
      <c r="K19" s="38">
        <f t="shared" si="2"/>
        <v>1186.8</v>
      </c>
      <c r="L19" s="39" t="str">
        <f t="shared" ref="L19:L36" si="5">L18</f>
        <v>09TH AUGUST</v>
      </c>
      <c r="M19" s="40" t="s">
        <v>56</v>
      </c>
      <c r="N19" s="41">
        <f t="shared" ref="N19:N36" si="6">N18</f>
        <v>46070</v>
      </c>
      <c r="O19" s="39"/>
      <c r="P19" s="37">
        <f t="shared" si="3"/>
        <v>90825183</v>
      </c>
    </row>
    <row r="20" spans="1:16" x14ac:dyDescent="0.25">
      <c r="A20">
        <v>4</v>
      </c>
      <c r="B20" s="37">
        <f t="shared" si="4"/>
        <v>90825184</v>
      </c>
      <c r="C20" s="38" t="s">
        <v>52</v>
      </c>
      <c r="D20" s="38" t="s">
        <v>53</v>
      </c>
      <c r="E20" s="38"/>
      <c r="F20" s="38" t="s">
        <v>54</v>
      </c>
      <c r="G20" s="38">
        <v>24</v>
      </c>
      <c r="H20" s="38" t="s">
        <v>59</v>
      </c>
      <c r="I20" s="38">
        <v>276</v>
      </c>
      <c r="J20" s="26">
        <f t="shared" si="1"/>
        <v>1104</v>
      </c>
      <c r="K20" s="38">
        <f t="shared" si="2"/>
        <v>1186.8</v>
      </c>
      <c r="L20" s="39" t="str">
        <f t="shared" si="5"/>
        <v>09TH AUGUST</v>
      </c>
      <c r="M20" s="40" t="s">
        <v>56</v>
      </c>
      <c r="N20" s="41">
        <f t="shared" si="6"/>
        <v>46070</v>
      </c>
      <c r="O20" s="39"/>
      <c r="P20" s="37">
        <f t="shared" si="3"/>
        <v>90825184</v>
      </c>
    </row>
    <row r="21" spans="1:16" x14ac:dyDescent="0.25">
      <c r="A21">
        <v>5</v>
      </c>
      <c r="B21" s="37">
        <f t="shared" si="4"/>
        <v>90825185</v>
      </c>
      <c r="C21" s="38" t="s">
        <v>52</v>
      </c>
      <c r="D21" s="38" t="s">
        <v>53</v>
      </c>
      <c r="E21" s="38"/>
      <c r="F21" s="38" t="s">
        <v>54</v>
      </c>
      <c r="G21" s="38">
        <v>22</v>
      </c>
      <c r="H21" s="38" t="s">
        <v>59</v>
      </c>
      <c r="I21" s="38">
        <v>276</v>
      </c>
      <c r="J21" s="26">
        <f t="shared" si="1"/>
        <v>1104</v>
      </c>
      <c r="K21" s="38">
        <f t="shared" si="2"/>
        <v>1186.8</v>
      </c>
      <c r="L21" s="39" t="str">
        <f t="shared" si="5"/>
        <v>09TH AUGUST</v>
      </c>
      <c r="M21" s="40" t="s">
        <v>56</v>
      </c>
      <c r="N21" s="41">
        <f t="shared" si="6"/>
        <v>46070</v>
      </c>
      <c r="O21" s="39"/>
      <c r="P21" s="37">
        <f t="shared" si="3"/>
        <v>90825185</v>
      </c>
    </row>
    <row r="22" spans="1:16" x14ac:dyDescent="0.25">
      <c r="A22">
        <v>6</v>
      </c>
      <c r="B22" s="37">
        <f t="shared" si="4"/>
        <v>90825186</v>
      </c>
      <c r="C22" s="38" t="s">
        <v>52</v>
      </c>
      <c r="D22" s="38" t="s">
        <v>53</v>
      </c>
      <c r="E22" s="38"/>
      <c r="F22" s="38" t="s">
        <v>54</v>
      </c>
      <c r="G22" s="38">
        <v>18</v>
      </c>
      <c r="H22" s="38" t="s">
        <v>59</v>
      </c>
      <c r="I22" s="38">
        <v>276</v>
      </c>
      <c r="J22" s="26">
        <f t="shared" si="1"/>
        <v>1104</v>
      </c>
      <c r="K22" s="38">
        <f t="shared" si="2"/>
        <v>1186.8</v>
      </c>
      <c r="L22" s="39" t="str">
        <f t="shared" si="5"/>
        <v>09TH AUGUST</v>
      </c>
      <c r="M22" s="40" t="s">
        <v>56</v>
      </c>
      <c r="N22" s="41">
        <f t="shared" si="6"/>
        <v>46070</v>
      </c>
      <c r="O22" s="39"/>
      <c r="P22" s="37">
        <f t="shared" si="3"/>
        <v>90825186</v>
      </c>
    </row>
    <row r="23" spans="1:16" x14ac:dyDescent="0.25">
      <c r="A23">
        <v>7</v>
      </c>
      <c r="B23" s="37">
        <f t="shared" si="4"/>
        <v>90825187</v>
      </c>
      <c r="C23" s="38" t="s">
        <v>52</v>
      </c>
      <c r="D23" s="38" t="s">
        <v>53</v>
      </c>
      <c r="E23" s="38"/>
      <c r="F23" s="38" t="s">
        <v>54</v>
      </c>
      <c r="G23" s="38">
        <v>18</v>
      </c>
      <c r="H23" s="38" t="s">
        <v>59</v>
      </c>
      <c r="I23" s="38">
        <v>276</v>
      </c>
      <c r="J23" s="26">
        <f t="shared" si="1"/>
        <v>1104</v>
      </c>
      <c r="K23" s="38">
        <f t="shared" si="2"/>
        <v>1186.8</v>
      </c>
      <c r="L23" s="39" t="str">
        <f t="shared" si="5"/>
        <v>09TH AUGUST</v>
      </c>
      <c r="M23" s="40" t="s">
        <v>56</v>
      </c>
      <c r="N23" s="41">
        <f t="shared" si="6"/>
        <v>46070</v>
      </c>
      <c r="O23" s="39"/>
      <c r="P23" s="37">
        <f t="shared" si="3"/>
        <v>90825187</v>
      </c>
    </row>
    <row r="24" spans="1:16" x14ac:dyDescent="0.25">
      <c r="A24">
        <v>8</v>
      </c>
      <c r="B24" s="37">
        <f t="shared" si="4"/>
        <v>90825188</v>
      </c>
      <c r="C24" s="38" t="s">
        <v>52</v>
      </c>
      <c r="D24" s="38" t="s">
        <v>53</v>
      </c>
      <c r="E24" s="38"/>
      <c r="F24" s="38" t="s">
        <v>54</v>
      </c>
      <c r="G24" s="38">
        <v>18</v>
      </c>
      <c r="H24" s="38" t="s">
        <v>59</v>
      </c>
      <c r="I24" s="38">
        <v>276</v>
      </c>
      <c r="J24" s="26">
        <f t="shared" si="1"/>
        <v>1104</v>
      </c>
      <c r="K24" s="38">
        <f t="shared" si="2"/>
        <v>1186.8</v>
      </c>
      <c r="L24" s="39" t="str">
        <f t="shared" si="5"/>
        <v>09TH AUGUST</v>
      </c>
      <c r="M24" s="40" t="s">
        <v>56</v>
      </c>
      <c r="N24" s="41">
        <f t="shared" si="6"/>
        <v>46070</v>
      </c>
      <c r="O24" s="39"/>
      <c r="P24" s="37">
        <f t="shared" si="3"/>
        <v>90825188</v>
      </c>
    </row>
    <row r="25" spans="1:16" x14ac:dyDescent="0.25">
      <c r="A25">
        <v>9</v>
      </c>
      <c r="B25" s="37">
        <f t="shared" si="4"/>
        <v>90825189</v>
      </c>
      <c r="C25" s="38" t="s">
        <v>52</v>
      </c>
      <c r="D25" s="38" t="s">
        <v>53</v>
      </c>
      <c r="E25" s="38"/>
      <c r="F25" s="38" t="s">
        <v>54</v>
      </c>
      <c r="G25" s="38">
        <v>18</v>
      </c>
      <c r="H25" s="38" t="s">
        <v>59</v>
      </c>
      <c r="I25" s="38">
        <v>276</v>
      </c>
      <c r="J25" s="26">
        <f t="shared" si="1"/>
        <v>1104</v>
      </c>
      <c r="K25" s="38">
        <f t="shared" si="2"/>
        <v>1186.8</v>
      </c>
      <c r="L25" s="39" t="str">
        <f t="shared" si="5"/>
        <v>09TH AUGUST</v>
      </c>
      <c r="M25" s="40" t="s">
        <v>56</v>
      </c>
      <c r="N25" s="41">
        <f t="shared" si="6"/>
        <v>46070</v>
      </c>
      <c r="O25" s="39"/>
      <c r="P25" s="37">
        <f t="shared" si="3"/>
        <v>90825189</v>
      </c>
    </row>
    <row r="26" spans="1:16" x14ac:dyDescent="0.25">
      <c r="A26">
        <v>10</v>
      </c>
      <c r="B26" s="37">
        <f t="shared" si="4"/>
        <v>90825190</v>
      </c>
      <c r="C26" s="38" t="s">
        <v>52</v>
      </c>
      <c r="D26" s="38" t="s">
        <v>53</v>
      </c>
      <c r="E26" s="38"/>
      <c r="F26" s="38" t="s">
        <v>54</v>
      </c>
      <c r="G26" s="38">
        <v>14</v>
      </c>
      <c r="H26" s="38" t="s">
        <v>59</v>
      </c>
      <c r="I26" s="38">
        <v>276</v>
      </c>
      <c r="J26" s="26">
        <f t="shared" si="1"/>
        <v>1104</v>
      </c>
      <c r="K26" s="38">
        <f t="shared" si="2"/>
        <v>1186.8</v>
      </c>
      <c r="L26" s="39" t="str">
        <f t="shared" si="5"/>
        <v>09TH AUGUST</v>
      </c>
      <c r="M26" s="40" t="s">
        <v>56</v>
      </c>
      <c r="N26" s="41">
        <f t="shared" si="6"/>
        <v>46070</v>
      </c>
      <c r="O26" s="39"/>
      <c r="P26" s="37">
        <f t="shared" si="3"/>
        <v>90825190</v>
      </c>
    </row>
    <row r="27" spans="1:16" x14ac:dyDescent="0.25">
      <c r="A27">
        <v>11</v>
      </c>
      <c r="B27" s="37">
        <f t="shared" si="4"/>
        <v>90825191</v>
      </c>
      <c r="C27" s="38" t="s">
        <v>52</v>
      </c>
      <c r="D27" s="38" t="s">
        <v>53</v>
      </c>
      <c r="E27" s="38"/>
      <c r="F27" s="38" t="s">
        <v>54</v>
      </c>
      <c r="G27" s="38">
        <v>20</v>
      </c>
      <c r="H27" s="38" t="s">
        <v>59</v>
      </c>
      <c r="I27" s="38">
        <v>276</v>
      </c>
      <c r="J27" s="26">
        <f t="shared" si="1"/>
        <v>1104</v>
      </c>
      <c r="K27" s="38">
        <f t="shared" si="2"/>
        <v>1186.8</v>
      </c>
      <c r="L27" s="39" t="str">
        <f t="shared" si="5"/>
        <v>09TH AUGUST</v>
      </c>
      <c r="M27" s="40" t="s">
        <v>56</v>
      </c>
      <c r="N27" s="41">
        <f t="shared" si="6"/>
        <v>46070</v>
      </c>
      <c r="O27" s="39"/>
      <c r="P27" s="37">
        <f t="shared" si="3"/>
        <v>90825191</v>
      </c>
    </row>
    <row r="28" spans="1:16" x14ac:dyDescent="0.25">
      <c r="A28">
        <v>12</v>
      </c>
      <c r="B28" s="37">
        <f t="shared" si="4"/>
        <v>90825192</v>
      </c>
      <c r="C28" s="38" t="s">
        <v>52</v>
      </c>
      <c r="D28" s="38" t="s">
        <v>53</v>
      </c>
      <c r="E28" s="38"/>
      <c r="F28" s="38" t="s">
        <v>54</v>
      </c>
      <c r="G28" s="38">
        <v>20</v>
      </c>
      <c r="H28" s="38" t="s">
        <v>59</v>
      </c>
      <c r="I28" s="38">
        <v>276</v>
      </c>
      <c r="J28" s="26">
        <f t="shared" si="1"/>
        <v>1104</v>
      </c>
      <c r="K28" s="38">
        <f t="shared" si="2"/>
        <v>1186.8</v>
      </c>
      <c r="L28" s="39" t="str">
        <f t="shared" si="5"/>
        <v>09TH AUGUST</v>
      </c>
      <c r="M28" s="40" t="s">
        <v>56</v>
      </c>
      <c r="N28" s="41">
        <f t="shared" si="6"/>
        <v>46070</v>
      </c>
      <c r="O28" s="39"/>
      <c r="P28" s="37">
        <f t="shared" si="3"/>
        <v>90825192</v>
      </c>
    </row>
    <row r="29" spans="1:16" x14ac:dyDescent="0.25">
      <c r="A29">
        <v>13</v>
      </c>
      <c r="B29" s="37">
        <f t="shared" si="4"/>
        <v>90825193</v>
      </c>
      <c r="C29" s="38" t="s">
        <v>52</v>
      </c>
      <c r="D29" s="38" t="s">
        <v>53</v>
      </c>
      <c r="E29" s="38"/>
      <c r="F29" s="38" t="s">
        <v>54</v>
      </c>
      <c r="G29" s="38">
        <v>20</v>
      </c>
      <c r="H29" s="38" t="s">
        <v>59</v>
      </c>
      <c r="I29" s="38">
        <v>276</v>
      </c>
      <c r="J29" s="26">
        <f t="shared" si="1"/>
        <v>1104</v>
      </c>
      <c r="K29" s="38">
        <f t="shared" si="2"/>
        <v>1186.8</v>
      </c>
      <c r="L29" s="39" t="str">
        <f t="shared" si="5"/>
        <v>09TH AUGUST</v>
      </c>
      <c r="M29" s="40" t="s">
        <v>56</v>
      </c>
      <c r="N29" s="41">
        <f t="shared" si="6"/>
        <v>46070</v>
      </c>
      <c r="O29" s="39"/>
      <c r="P29" s="37">
        <f t="shared" si="3"/>
        <v>90825193</v>
      </c>
    </row>
    <row r="30" spans="1:16" x14ac:dyDescent="0.25">
      <c r="A30">
        <v>14</v>
      </c>
      <c r="B30" s="37">
        <f t="shared" si="4"/>
        <v>90825194</v>
      </c>
      <c r="C30" s="38" t="s">
        <v>52</v>
      </c>
      <c r="D30" s="38" t="s">
        <v>53</v>
      </c>
      <c r="E30" s="38"/>
      <c r="F30" s="38" t="s">
        <v>54</v>
      </c>
      <c r="G30" s="38">
        <v>18</v>
      </c>
      <c r="H30" s="38" t="s">
        <v>59</v>
      </c>
      <c r="I30" s="38">
        <v>276</v>
      </c>
      <c r="J30" s="26">
        <f t="shared" si="1"/>
        <v>1104</v>
      </c>
      <c r="K30" s="38">
        <f t="shared" si="2"/>
        <v>1186.8</v>
      </c>
      <c r="L30" s="39" t="str">
        <f t="shared" si="5"/>
        <v>09TH AUGUST</v>
      </c>
      <c r="M30" s="40" t="s">
        <v>56</v>
      </c>
      <c r="N30" s="41">
        <f t="shared" si="6"/>
        <v>46070</v>
      </c>
      <c r="O30" s="39"/>
      <c r="P30" s="37">
        <f t="shared" si="3"/>
        <v>90825194</v>
      </c>
    </row>
    <row r="31" spans="1:16" x14ac:dyDescent="0.25">
      <c r="A31">
        <v>15</v>
      </c>
      <c r="B31" s="37">
        <f t="shared" si="4"/>
        <v>90825195</v>
      </c>
      <c r="C31" s="38" t="s">
        <v>52</v>
      </c>
      <c r="D31" s="38" t="s">
        <v>53</v>
      </c>
      <c r="E31" s="38"/>
      <c r="F31" s="38" t="s">
        <v>54</v>
      </c>
      <c r="G31" s="38">
        <v>14</v>
      </c>
      <c r="H31" s="38" t="s">
        <v>59</v>
      </c>
      <c r="I31" s="38">
        <v>276</v>
      </c>
      <c r="J31" s="26">
        <f t="shared" si="1"/>
        <v>1104</v>
      </c>
      <c r="K31" s="38">
        <f t="shared" si="2"/>
        <v>1186.8</v>
      </c>
      <c r="L31" s="39" t="str">
        <f t="shared" si="5"/>
        <v>09TH AUGUST</v>
      </c>
      <c r="M31" s="40" t="s">
        <v>56</v>
      </c>
      <c r="N31" s="41">
        <f t="shared" si="6"/>
        <v>46070</v>
      </c>
      <c r="O31" s="39"/>
      <c r="P31" s="37">
        <f t="shared" si="3"/>
        <v>90825195</v>
      </c>
    </row>
    <row r="32" spans="1:16" x14ac:dyDescent="0.25">
      <c r="A32">
        <v>16</v>
      </c>
      <c r="B32" s="37">
        <f t="shared" si="4"/>
        <v>90825196</v>
      </c>
      <c r="C32" s="38" t="s">
        <v>52</v>
      </c>
      <c r="D32" s="38" t="s">
        <v>53</v>
      </c>
      <c r="E32" s="38"/>
      <c r="F32" s="38" t="s">
        <v>54</v>
      </c>
      <c r="G32" s="38">
        <v>14</v>
      </c>
      <c r="H32" s="38" t="s">
        <v>59</v>
      </c>
      <c r="I32" s="38">
        <v>276</v>
      </c>
      <c r="J32" s="26">
        <f t="shared" si="1"/>
        <v>1104</v>
      </c>
      <c r="K32" s="38">
        <f t="shared" si="2"/>
        <v>1186.8</v>
      </c>
      <c r="L32" s="39" t="str">
        <f t="shared" si="5"/>
        <v>09TH AUGUST</v>
      </c>
      <c r="M32" s="40" t="s">
        <v>56</v>
      </c>
      <c r="N32" s="41">
        <f t="shared" si="6"/>
        <v>46070</v>
      </c>
      <c r="O32" s="39"/>
      <c r="P32" s="37">
        <f t="shared" si="3"/>
        <v>90825196</v>
      </c>
    </row>
    <row r="33" spans="1:16" x14ac:dyDescent="0.25">
      <c r="A33">
        <v>17</v>
      </c>
      <c r="B33" s="37">
        <f t="shared" si="4"/>
        <v>90825197</v>
      </c>
      <c r="C33" s="38" t="s">
        <v>52</v>
      </c>
      <c r="D33" s="38" t="s">
        <v>53</v>
      </c>
      <c r="E33" s="38"/>
      <c r="F33" s="38" t="s">
        <v>54</v>
      </c>
      <c r="G33" s="38">
        <v>24</v>
      </c>
      <c r="H33" s="38" t="s">
        <v>59</v>
      </c>
      <c r="I33" s="38">
        <v>276</v>
      </c>
      <c r="J33" s="26">
        <f t="shared" si="1"/>
        <v>1104</v>
      </c>
      <c r="K33" s="38">
        <f t="shared" si="2"/>
        <v>1186.8</v>
      </c>
      <c r="L33" s="39" t="str">
        <f t="shared" si="5"/>
        <v>09TH AUGUST</v>
      </c>
      <c r="M33" s="40" t="s">
        <v>56</v>
      </c>
      <c r="N33" s="41">
        <f t="shared" si="6"/>
        <v>46070</v>
      </c>
      <c r="O33" s="39"/>
      <c r="P33" s="37">
        <f t="shared" si="3"/>
        <v>90825197</v>
      </c>
    </row>
    <row r="34" spans="1:16" x14ac:dyDescent="0.25">
      <c r="A34">
        <v>18</v>
      </c>
      <c r="B34" s="37">
        <f t="shared" si="4"/>
        <v>90825198</v>
      </c>
      <c r="C34" s="38" t="s">
        <v>52</v>
      </c>
      <c r="D34" s="38" t="s">
        <v>53</v>
      </c>
      <c r="E34" s="38"/>
      <c r="F34" s="38" t="s">
        <v>54</v>
      </c>
      <c r="G34" s="38">
        <v>24</v>
      </c>
      <c r="H34" s="38" t="s">
        <v>59</v>
      </c>
      <c r="I34" s="38">
        <v>276</v>
      </c>
      <c r="J34" s="26">
        <f t="shared" si="1"/>
        <v>1104</v>
      </c>
      <c r="K34" s="38">
        <f t="shared" si="2"/>
        <v>1186.8</v>
      </c>
      <c r="L34" s="39" t="str">
        <f t="shared" si="5"/>
        <v>09TH AUGUST</v>
      </c>
      <c r="M34" s="40" t="s">
        <v>56</v>
      </c>
      <c r="N34" s="41">
        <f t="shared" si="6"/>
        <v>46070</v>
      </c>
      <c r="O34" s="39"/>
      <c r="P34" s="37">
        <f t="shared" si="3"/>
        <v>90825198</v>
      </c>
    </row>
    <row r="35" spans="1:16" x14ac:dyDescent="0.25">
      <c r="A35">
        <v>19</v>
      </c>
      <c r="B35" s="37">
        <f t="shared" si="4"/>
        <v>90825199</v>
      </c>
      <c r="C35" s="38" t="s">
        <v>52</v>
      </c>
      <c r="D35" s="38" t="s">
        <v>53</v>
      </c>
      <c r="E35" s="38"/>
      <c r="F35" s="38" t="s">
        <v>54</v>
      </c>
      <c r="G35" s="38">
        <v>14</v>
      </c>
      <c r="H35" s="38" t="s">
        <v>59</v>
      </c>
      <c r="I35" s="38">
        <v>276</v>
      </c>
      <c r="J35" s="26">
        <f t="shared" si="1"/>
        <v>1104</v>
      </c>
      <c r="K35" s="38">
        <f t="shared" si="2"/>
        <v>1186.8</v>
      </c>
      <c r="L35" s="39" t="str">
        <f t="shared" si="5"/>
        <v>09TH AUGUST</v>
      </c>
      <c r="M35" s="40" t="s">
        <v>56</v>
      </c>
      <c r="N35" s="41">
        <f t="shared" si="6"/>
        <v>46070</v>
      </c>
      <c r="O35" s="39"/>
      <c r="P35" s="37">
        <f t="shared" si="3"/>
        <v>90825199</v>
      </c>
    </row>
    <row r="36" spans="1:16" x14ac:dyDescent="0.25">
      <c r="A36">
        <v>20</v>
      </c>
      <c r="B36" s="37">
        <f t="shared" si="4"/>
        <v>90825200</v>
      </c>
      <c r="C36" s="38" t="s">
        <v>52</v>
      </c>
      <c r="D36" s="38" t="s">
        <v>53</v>
      </c>
      <c r="E36" s="38"/>
      <c r="F36" s="38" t="s">
        <v>54</v>
      </c>
      <c r="G36" s="38">
        <v>14</v>
      </c>
      <c r="H36" s="38" t="s">
        <v>59</v>
      </c>
      <c r="I36" s="38">
        <v>276</v>
      </c>
      <c r="J36" s="26">
        <f t="shared" si="1"/>
        <v>1104</v>
      </c>
      <c r="K36" s="38">
        <f t="shared" si="2"/>
        <v>1186.8</v>
      </c>
      <c r="L36" s="39" t="str">
        <f t="shared" si="5"/>
        <v>09TH AUGUST</v>
      </c>
      <c r="M36" s="40" t="s">
        <v>56</v>
      </c>
      <c r="N36" s="41">
        <f t="shared" si="6"/>
        <v>46070</v>
      </c>
      <c r="O36" s="39"/>
      <c r="P36" s="37">
        <f>B36</f>
        <v>90825200</v>
      </c>
    </row>
    <row r="37" spans="1:16" x14ac:dyDescent="0.25">
      <c r="B37" s="37"/>
      <c r="C37" s="38"/>
      <c r="D37" s="38"/>
      <c r="E37" s="38"/>
      <c r="F37" s="38"/>
      <c r="G37" s="38"/>
      <c r="H37" s="38"/>
      <c r="I37" s="42">
        <f>SUM(I17:I36)</f>
        <v>5520</v>
      </c>
      <c r="J37" s="43">
        <f>SUM(J17:J36)</f>
        <v>22080</v>
      </c>
      <c r="K37" s="42">
        <f>SUM(K17:K36)</f>
        <v>23735.999999999993</v>
      </c>
      <c r="L37" s="38"/>
      <c r="M37" s="38"/>
      <c r="N37" s="38"/>
      <c r="O37" s="38"/>
      <c r="P37" s="37"/>
    </row>
    <row r="38" spans="1:16" x14ac:dyDescent="0.25">
      <c r="B38" s="38"/>
      <c r="C38" s="38"/>
      <c r="D38" s="38"/>
      <c r="E38" s="38"/>
      <c r="F38" s="38"/>
      <c r="G38" s="38"/>
      <c r="H38" s="38"/>
      <c r="I38" s="38"/>
      <c r="J38" s="40"/>
      <c r="K38" s="41"/>
      <c r="L38" s="38"/>
      <c r="M38" s="38"/>
      <c r="N38" s="38"/>
      <c r="O38" s="38"/>
      <c r="P38" s="38"/>
    </row>
    <row r="39" spans="1:16" x14ac:dyDescent="0.25">
      <c r="B39" s="44" t="s">
        <v>57</v>
      </c>
    </row>
    <row r="40" spans="1:16" x14ac:dyDescent="0.25">
      <c r="B40" s="44"/>
    </row>
    <row r="41" spans="1:16" x14ac:dyDescent="0.25">
      <c r="B41" s="44"/>
    </row>
    <row r="42" spans="1:16" x14ac:dyDescent="0.25">
      <c r="B42" s="44"/>
    </row>
    <row r="43" spans="1:16" x14ac:dyDescent="0.25">
      <c r="B43" s="44"/>
    </row>
  </sheetData>
  <mergeCells count="8">
    <mergeCell ref="B14:D14"/>
    <mergeCell ref="B1:L1"/>
    <mergeCell ref="C2:I2"/>
    <mergeCell ref="C4:E4"/>
    <mergeCell ref="K5:O5"/>
    <mergeCell ref="G6:I6"/>
    <mergeCell ref="B9:C9"/>
    <mergeCell ref="D9:P9"/>
  </mergeCells>
  <phoneticPr fontId="7" type="noConversion"/>
  <pageMargins left="0.7" right="0.7" top="0.75" bottom="0.75" header="0.3" footer="0.3"/>
  <pageSetup paperSize="9" scale="6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da472-d887-4105-aa55-992b78c05849">
      <Terms xmlns="http://schemas.microsoft.com/office/infopath/2007/PartnerControls"/>
    </lcf76f155ced4ddcb4097134ff3c332f>
    <TaxCatchAll xmlns="4b103cb2-fc1f-4745-8042-7762d43a0e3a" xsi:nil="true"/>
    <_dlc_DocId xmlns="4b103cb2-fc1f-4745-8042-7762d43a0e3a">Y5APSCXJJASK-873349389-297309</_dlc_DocId>
    <_dlc_DocIdUrl xmlns="4b103cb2-fc1f-4745-8042-7762d43a0e3a">
      <Url>https://helferfrance.sharepoint.com/sites/Services/_layouts/15/DocIdRedir.aspx?ID=Y5APSCXJJASK-873349389-297309</Url>
      <Description>Y5APSCXJJASK-873349389-297309</Description>
    </_dlc_DocIdUrl>
  </documentManagement>
</p:properties>
</file>

<file path=customXml/itemProps1.xml><?xml version="1.0" encoding="utf-8"?>
<ds:datastoreItem xmlns:ds="http://schemas.openxmlformats.org/officeDocument/2006/customXml" ds:itemID="{8F86DE16-0AE5-4F09-8461-1F8B24C54F34}"/>
</file>

<file path=customXml/itemProps2.xml><?xml version="1.0" encoding="utf-8"?>
<ds:datastoreItem xmlns:ds="http://schemas.openxmlformats.org/officeDocument/2006/customXml" ds:itemID="{E21AAE41-DBAE-4646-A0F4-37E75910AF0B}"/>
</file>

<file path=customXml/itemProps3.xml><?xml version="1.0" encoding="utf-8"?>
<ds:datastoreItem xmlns:ds="http://schemas.openxmlformats.org/officeDocument/2006/customXml" ds:itemID="{4FEDA89F-AB9E-4475-AE49-7E4AD89DEE58}"/>
</file>

<file path=customXml/itemProps4.xml><?xml version="1.0" encoding="utf-8"?>
<ds:datastoreItem xmlns:ds="http://schemas.openxmlformats.org/officeDocument/2006/customXml" ds:itemID="{5FC04602-6325-4EF3-BD96-015F1CF575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GH-11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Roseline Nakhwanga</dc:creator>
  <cp:lastModifiedBy>Christ Elie Wonga Harvey</cp:lastModifiedBy>
  <dcterms:created xsi:type="dcterms:W3CDTF">2025-08-12T07:18:09Z</dcterms:created>
  <dcterms:modified xsi:type="dcterms:W3CDTF">2025-08-13T07:17:35Z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_dlc_DocIdItemGuid">
    <vt:lpwstr>0b10b692-e765-4791-ab53-4c0cf2abf478</vt:lpwstr>
  </property>
</Properties>
</file>