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5621" calcMode="manual" iterate="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<sst xmlns="http://schemas.openxmlformats.org/spreadsheetml/2006/main" count="1694" uniqueCount="291">
  <si>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</si>
  <si>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</si>
  <si>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</si>
  <si>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</si>
  <si>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</si>
  <si>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</si>
  <si>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</si>
  <si>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</si>
  <si>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</si>
  <si>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</si>
  <si>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</si>
  <si>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</si>
  <si>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</si>
  <si>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</si>
  <si>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</si>
  <si>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</si>
  <si>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</si>
  <si>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</si>
  <si>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</si>
  <si>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</si>
  <si>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</si>
  <si>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</si>
  <si>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</si>
  <si>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</si>
  <si>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</si>
  <si>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</si>
  <si>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</si>
  <si>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</si>
  <si>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</si>
  <si>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</si>
  <si>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</si>
  <si>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</si>
  <si>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</si>
  <si>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</si>
  <si>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</si>
  <si>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</si>
  <si>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</si>
  <si>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</si>
  <si>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</si>
  <si>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</si>
  <si>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</si>
  <si>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</si>
  <si>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</si>
  <si>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</si>
  <si>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</si>
  <si>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</si>
  <si>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</si>
  <si>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</si>
  <si>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</si>
  <si>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</si>
  <si>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</si>
  <si>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</si>
  <si>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</si>
  <si>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</si>
  <si>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</si>
  <si>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</si>
  <si>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</si>
  <si>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</si>
  <si>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</si>
  <si>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</si>
  <si>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</si>
  <si>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</si>
  <si>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</si>
  <si>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</si>
  <si>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</si>
  <si>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</si>
  <si>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</si>
  <si>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</si>
  <si>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</si>
  <si>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</si>
  <si>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</si>
  <si>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</si>
  <si>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</si>
  <si>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</si>
  <si>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</si>
  <si>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</si>
  <si>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</si>
  <si>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</si>
  <si>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</si>
  <si>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</si>
  <si>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</si>
  <si>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</si>
  <si>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</si>
  <si>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</si>
  <si>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</si>
  <si>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</si>
  <si>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</si>
  <si>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</si>
  <si>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</si>
  <si>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</si>
  <si>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</si>
  <si>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</si>
  <si>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</si>
  <si>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</si>
  <si>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</si>
  <si>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</si>
  <si>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</si>
  <si>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</si>
  <si>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</si>
  <si>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</si>
  <si>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</si>
  <si>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</si>
  <si>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</si>
  <si>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</si>
  <si>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</si>
  <si>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</si>
  <si>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</si>
  <si>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</si>
  <si>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</si>
  <si>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</si>
  <si>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</si>
  <si>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</si>
  <si>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</si>
  <si>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</si>
  <si>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</si>
  <si>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</si>
  <si>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</si>
  <si>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</si>
  <si>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</si>
  <si>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</si>
  <si>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</si>
  <si>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</si>
  <si>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</si>
  <si>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</si>
  <si>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</si>
  <si>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</si>
  <si>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</si>
  <si>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</si>
  <si>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</si>
  <si>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</si>
  <si>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</si>
  <si>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</si>
  <si>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</si>
  <si>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</si>
  <si>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</si>
  <si>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</si>
  <si>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</si>
  <si>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</si>
  <si>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</si>
  <si>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</si>
  <si>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</si>
  <si>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</si>
  <si>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</si>
  <si>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</si>
  <si>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</si>
  <si>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</si>
  <si>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</si>
  <si>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</si>
  <si>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</si>
  <si>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</si>
  <si>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</si>
  <si>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</si>
  <si>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</si>
  <si>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</si>
  <si>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</si>
  <si>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</si>
  <si>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</si>
  <si>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</si>
  <si>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</si>
  <si>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</si>
  <si>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</si>
  <si>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</si>
  <si>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</si>
  <si>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</si>
  <si>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</si>
  <si>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</si>
  <si>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</si>
  <si>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</si>
  <si>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</si>
  <si>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</si>
  <si>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</si>
  <si>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</si>
  <si>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</si>
  <si>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</si>
  <si>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</si>
  <si>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</si>
  <si>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</si>
  <si>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</si>
  <si>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</si>
  <si>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</si>
  <si>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</si>
  <si>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</si>
  <si>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</si>
  <si>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</si>
  <si>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</si>
  <si>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</si>
  <si>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</si>
  <si>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</si>
  <si>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</si>
  <si>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</si>
  <si>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</si>
  <si>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</si>
  <si>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</si>
  <si>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</si>
  <si>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</si>
  <si>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</si>
  <si>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</si>
  <si>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</si>
  <si>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</si>
  <si>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</si>
  <si>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</si>
  <si>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</si>
  <si>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</si>
  <si>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</si>
  <si>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</si>
  <si>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</si>
  <si>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</si>
  <si>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</si>
  <si>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</si>
  <si>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</si>
  <si>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</si>
  <si>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</si>
  <si>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</si>
  <si>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</si>
  <si>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</si>
  <si>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</si>
  <si>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</si>
  <si>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</si>
  <si>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</si>
  <si>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</si>
  <si>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</si>
  <si>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</si>
  <si>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</si>
  <si>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</si>
  <si>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</si>
  <si>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</si>
  <si>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</si>
  <si>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</si>
  <si>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</si>
  <si>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</si>
  <si>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</si>
  <si>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</si>
  <si>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</si>
  <si>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</si>
  <si>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</si>
  <si>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</si>
  <si>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</si>
  <si>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</si>
  <si>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</si>
  <si>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</si>
  <si>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</si>
  <si>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29984425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</si>
  <si>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</si>
  <si>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</si>
  <si>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</si>
  <si>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</si>
  <si>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</si>
  <si>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</si>
  <si>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</si>
  <si>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</si>
  <si>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30/09/2015</t>
  </si>
  <si>
    <t>אינטרגמל בע"מ</t>
  </si>
  <si>
    <t>אינטרגמל תגמולים - מסלול עוקב מדד "שקליות ממשלתיות"</t>
  </si>
  <si>
    <t>514956465-00000000008694-8697-000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</si>
  <si>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</si>
  <si>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</si>
  <si>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</si>
  <si>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</si>
  <si>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</si>
  <si>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</si>
  <si>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</si>
  <si>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</si>
  <si>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</si>
  <si>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</si>
  <si>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</si>
  <si>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</si>
  <si>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</si>
  <si>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</si>
  <si>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Tel Aviv Stock Exchange -TASE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</si>
  <si>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</si>
  <si>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</si>
  <si>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</si>
  <si>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</si>
  <si>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</si>
  <si>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</si>
  <si>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</si>
  <si>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</si>
  <si>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</si>
  <si>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</si>
  <si>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</si>
  <si>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</si>
  <si>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</si>
  <si>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</si>
  <si>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</si>
  <si>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</si>
  <si>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</si>
  <si>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</si>
  <si>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</si>
  <si>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</si>
  <si>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</si>
  <si>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זכאים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</si>
</sst>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6" fontId="26" fillId="0" borderId="27" xfId="7" applyNumberFormat="1" applyFont="1" applyBorder="1" applyAlignment="1">
      <alignment horizontal="right" vertical="center" indent="1"/>
    </xf>
    <xf numFmtId="166" fontId="27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>
      <alignment horizontal="center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4" fontId="27" fillId="0" borderId="27" xfId="7" applyNumberFormat="1" applyFont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0" t="s">
        <v>190</v>
      </c>
      <c r="C6" s="121"/>
      <c r="D6" s="122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0.01</v>
      </c>
      <c r="D11" s="106">
        <f>מזומנים!L10</f>
        <v>0.01</v>
      </c>
    </row>
    <row r="12" spans="1:36">
      <c r="B12" s="72" t="s">
        <v>192</v>
      </c>
      <c r="C12" s="110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06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06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06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06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80.930000000000007</v>
      </c>
      <c r="D17" s="106">
        <f>'תעודות סל'!M11</f>
        <v>90.19</v>
      </c>
    </row>
    <row r="18" spans="1:4">
      <c r="A18" s="34" t="s">
        <v>157</v>
      </c>
      <c r="B18" s="73" t="s">
        <v>93</v>
      </c>
      <c r="C18" s="110">
        <f>'קרנות נאמנות'!L11</f>
        <v>8.91</v>
      </c>
      <c r="D18" s="106">
        <f>'קרנות נאמנות'!O11</f>
        <v>9.93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06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06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06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06">
        <f>'מוצרים מובנים'!Q11</f>
        <v>0</v>
      </c>
    </row>
    <row r="23" spans="1:4">
      <c r="B23" s="72" t="s">
        <v>193</v>
      </c>
      <c r="C23" s="110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06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06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06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06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06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06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06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06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06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06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06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06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06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-0.12</v>
      </c>
      <c r="D37" s="106">
        <f>'השקעות אחרות '!K10</f>
        <v>-0.14000000000000001</v>
      </c>
    </row>
    <row r="38" spans="1:7">
      <c r="A38" s="34"/>
      <c r="B38" s="75" t="s">
        <v>200</v>
      </c>
      <c r="C38" s="110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06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06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06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89.73</v>
      </c>
      <c r="D42" s="107">
        <f>SUM(D11,D13,D14,D15,D16,D17,D18,D19,D20,D21,D22,D24,D25,D26,D27,D28,D29,D30,D31,D32,D33,D34,D35,D36,D37,D39,D40,D41)</f>
        <v>99.99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06"/>
    </row>
    <row r="44" spans="1:7">
      <c r="B44" s="6" t="s">
        <v>133</v>
      </c>
      <c r="C44" s="109"/>
      <c r="D44" s="108">
        <f>IF(SUM(D11,D13,D14,D15,D16,D17,D18,D19,D20,D21,D22,D24,D25,D26,D27,D28,D29,D30,D31,D32,D33,D34,D35,D36,D37,D39,D40,D41)=100," ",SUM(D11,D13,D14,D15,D16,D17,D18,D19,D20,D21,D22,D24,D25,D26,D27,D28,D29,D30,D31,D32,D33,D34,D35,D36,D37,D39,D40,D41))</f>
        <v>99.99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61" ht="26.2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4"/>
      <c r="H14" s="114"/>
      <c r="I14" s="114"/>
      <c r="J14" s="114"/>
      <c r="K14" s="114"/>
      <c r="L14" s="114"/>
    </row>
    <row r="15" spans="2:61" customFormat="1" ht="15.75">
      <c r="B15" s="58" t="s">
        <v>273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4"/>
      <c r="H16" s="114"/>
      <c r="I16" s="114"/>
      <c r="J16" s="114"/>
      <c r="K16" s="114"/>
      <c r="L16" s="114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4"/>
      <c r="H18" s="114"/>
      <c r="I18" s="114"/>
      <c r="J18" s="114"/>
      <c r="K18" s="114"/>
      <c r="L18" s="114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4"/>
      <c r="H20" s="114"/>
      <c r="I20" s="114"/>
      <c r="J20" s="114"/>
      <c r="K20" s="114"/>
      <c r="L20" s="114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4"/>
      <c r="H23" s="114"/>
      <c r="I23" s="114"/>
      <c r="J23" s="114"/>
      <c r="K23" s="114"/>
      <c r="L23" s="114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4"/>
      <c r="H25" s="114"/>
      <c r="I25" s="114"/>
      <c r="J25" s="114"/>
      <c r="K25" s="114"/>
      <c r="L25" s="114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4"/>
      <c r="H27" s="114"/>
      <c r="I27" s="114"/>
      <c r="J27" s="114"/>
      <c r="K27" s="114"/>
      <c r="L27" s="114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4"/>
      <c r="H29" s="114"/>
      <c r="I29" s="114"/>
      <c r="J29" s="114"/>
      <c r="K29" s="114"/>
      <c r="L29" s="114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3" t="s">
        <v>243</v>
      </c>
      <c r="C31" s="91"/>
      <c r="D31" s="91"/>
      <c r="E31" s="91"/>
      <c r="F31" s="91"/>
      <c r="G31" s="114"/>
      <c r="H31" s="114"/>
      <c r="I31" s="114"/>
      <c r="J31" s="114"/>
      <c r="K31" s="114"/>
      <c r="L31" s="114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6"/>
      <c r="BD6" s="1" t="s">
        <v>145</v>
      </c>
      <c r="BF6" s="1" t="s">
        <v>183</v>
      </c>
      <c r="BH6" s="3" t="s">
        <v>173</v>
      </c>
    </row>
    <row r="7" spans="1:60" ht="26.25" customHeight="1">
      <c r="B7" s="134" t="s">
        <v>117</v>
      </c>
      <c r="C7" s="135"/>
      <c r="D7" s="135"/>
      <c r="E7" s="135"/>
      <c r="F7" s="135"/>
      <c r="G7" s="135"/>
      <c r="H7" s="135"/>
      <c r="I7" s="135"/>
      <c r="J7" s="135"/>
      <c r="K7" s="136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274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</row>
    <row r="14" spans="1:60" customFormat="1" ht="15.75">
      <c r="B14" s="58" t="s">
        <v>275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8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81" ht="26.25" customHeight="1">
      <c r="B7" s="134" t="s">
        <v>118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3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72" ht="26.25" customHeight="1">
      <c r="B7" s="134" t="s">
        <v>109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6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276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4"/>
      <c r="L13" s="114"/>
      <c r="M13" s="114"/>
      <c r="N13" s="114"/>
      <c r="O13" s="114"/>
      <c r="P13" s="114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4"/>
      <c r="L14" s="114"/>
      <c r="M14" s="114"/>
      <c r="N14" s="114"/>
      <c r="O14" s="114"/>
      <c r="P14" s="114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4"/>
      <c r="L15" s="114"/>
      <c r="M15" s="114"/>
      <c r="N15" s="114"/>
      <c r="O15" s="114"/>
      <c r="P15" s="114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4"/>
      <c r="L16" s="114"/>
      <c r="M16" s="114"/>
      <c r="N16" s="114"/>
      <c r="O16" s="114"/>
      <c r="P16" s="114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4"/>
      <c r="L17" s="114"/>
      <c r="M17" s="114"/>
      <c r="N17" s="114"/>
      <c r="O17" s="114"/>
      <c r="P17" s="114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4"/>
      <c r="L20" s="114"/>
      <c r="M20" s="114"/>
      <c r="N20" s="114"/>
      <c r="O20" s="114"/>
      <c r="P20" s="114"/>
    </row>
    <row r="21" spans="1:16" customFormat="1" ht="31.5">
      <c r="B21" s="58" t="s">
        <v>277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8" t="s">
        <v>243</v>
      </c>
      <c r="C22" s="91"/>
      <c r="D22" s="91"/>
      <c r="E22" s="91"/>
      <c r="F22" s="102"/>
      <c r="G22" s="91"/>
      <c r="H22" s="91"/>
      <c r="I22" s="91"/>
      <c r="J22" s="91"/>
      <c r="K22" s="114"/>
      <c r="L22" s="114"/>
      <c r="M22" s="114"/>
      <c r="N22" s="114"/>
      <c r="O22" s="114"/>
      <c r="P22" s="114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65" ht="26.25" customHeight="1">
      <c r="B7" s="134" t="s">
        <v>110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81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278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279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</row>
    <row r="7" spans="2:98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4"/>
      <c r="I13" s="114"/>
      <c r="J13" s="114"/>
      <c r="K13" s="114"/>
      <c r="L13" s="114"/>
      <c r="M13" s="114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4"/>
      <c r="I16" s="114"/>
      <c r="J16" s="114"/>
      <c r="K16" s="114"/>
      <c r="L16" s="114"/>
      <c r="M16" s="114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3" t="s">
        <v>243</v>
      </c>
      <c r="C18" s="91"/>
      <c r="D18" s="91"/>
      <c r="E18" s="91"/>
      <c r="F18" s="91"/>
      <c r="G18" s="91"/>
      <c r="H18" s="114"/>
      <c r="I18" s="114"/>
      <c r="J18" s="114"/>
      <c r="K18" s="114"/>
      <c r="L18" s="114"/>
      <c r="M18" s="114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55" ht="26.25" customHeight="1">
      <c r="B7" s="134" t="s">
        <v>119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4"/>
      <c r="G14" s="114"/>
      <c r="H14" s="114"/>
      <c r="I14" s="114"/>
      <c r="J14" s="114"/>
      <c r="K14" s="114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4"/>
      <c r="G16" s="114"/>
      <c r="H16" s="114"/>
      <c r="I16" s="114"/>
      <c r="J16" s="114"/>
      <c r="K16" s="114"/>
    </row>
    <row r="17" spans="1:11" customFormat="1" ht="15.75">
      <c r="B17" s="58" t="s">
        <v>280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4"/>
      <c r="G18" s="114"/>
      <c r="H18" s="114"/>
      <c r="I18" s="114"/>
      <c r="J18" s="114"/>
      <c r="K18" s="114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4"/>
      <c r="G20" s="114"/>
      <c r="H20" s="114"/>
      <c r="I20" s="114"/>
      <c r="J20" s="114"/>
      <c r="K20" s="114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4"/>
      <c r="G23" s="114"/>
      <c r="H23" s="114"/>
      <c r="I23" s="114"/>
      <c r="J23" s="114"/>
      <c r="K23" s="114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4"/>
      <c r="G25" s="114"/>
      <c r="H25" s="114"/>
      <c r="I25" s="114"/>
      <c r="J25" s="114"/>
      <c r="K25" s="114"/>
    </row>
    <row r="26" spans="1:11" customFormat="1" ht="15.75">
      <c r="B26" s="58" t="s">
        <v>280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4"/>
      <c r="G27" s="114"/>
      <c r="H27" s="114"/>
      <c r="I27" s="114"/>
      <c r="J27" s="114"/>
      <c r="K27" s="114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3" t="s">
        <v>243</v>
      </c>
      <c r="C29" s="91"/>
      <c r="D29" s="91"/>
      <c r="E29" s="102"/>
      <c r="F29" s="114"/>
      <c r="G29" s="114"/>
      <c r="H29" s="114"/>
      <c r="I29" s="114"/>
      <c r="J29" s="114"/>
      <c r="K29" s="114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59" ht="26.25" customHeight="1">
      <c r="B7" s="134" t="s">
        <v>120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271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4"/>
      <c r="H13" s="114"/>
      <c r="I13" s="114"/>
      <c r="J13" s="114"/>
      <c r="K13" s="114"/>
      <c r="L13" s="114"/>
    </row>
    <row r="14" spans="1:59" customFormat="1" ht="15.75">
      <c r="B14" s="60" t="s">
        <v>272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6" t="s">
        <v>243</v>
      </c>
      <c r="C15" s="91"/>
      <c r="D15" s="91"/>
      <c r="E15" s="91"/>
      <c r="F15" s="102"/>
      <c r="G15" s="114"/>
      <c r="H15" s="114"/>
      <c r="I15" s="114"/>
      <c r="J15" s="114"/>
      <c r="K15" s="114"/>
      <c r="L15" s="114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52" ht="26.25" customHeight="1">
      <c r="B7" s="134" t="s">
        <v>121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  <c r="L14" s="114"/>
    </row>
    <row r="15" spans="2:52" customFormat="1" ht="15.75">
      <c r="B15" s="60" t="s">
        <v>281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  <c r="L16" s="114"/>
    </row>
    <row r="17" spans="2:12" customFormat="1" ht="15.75">
      <c r="B17" s="60" t="s">
        <v>282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  <c r="L18" s="114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  <c r="L20" s="114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  <c r="L22" s="114"/>
    </row>
    <row r="23" spans="2:12" customFormat="1" ht="15.75">
      <c r="B23" s="60" t="s">
        <v>283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  <c r="L25" s="114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  <c r="L27" s="114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  <c r="L29" s="114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  <c r="L31" s="114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8" t="s">
        <v>243</v>
      </c>
      <c r="C33" s="91"/>
      <c r="D33" s="91"/>
      <c r="E33" s="91"/>
      <c r="F33" s="102"/>
      <c r="G33" s="114"/>
      <c r="H33" s="114"/>
      <c r="I33" s="114"/>
      <c r="J33" s="114"/>
      <c r="K33" s="114"/>
      <c r="L33" s="114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3" t="s">
        <v>204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0.01</v>
      </c>
      <c r="K10" s="85"/>
      <c r="L10" s="85">
        <v>0.01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0.01</v>
      </c>
      <c r="K11" s="92"/>
      <c r="L11" s="92">
        <v>0.01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0.01</v>
      </c>
      <c r="K12" s="92"/>
      <c r="L12" s="92">
        <v>0.01</v>
      </c>
    </row>
    <row r="13" spans="2:13" customFormat="1" ht="15.75">
      <c r="B13" s="59" t="s">
        <v>241</v>
      </c>
      <c r="C13" s="90"/>
      <c r="D13" s="90"/>
      <c r="E13" s="90"/>
      <c r="F13" s="90"/>
      <c r="G13" s="90" t="s">
        <v>173</v>
      </c>
      <c r="H13" s="93"/>
      <c r="I13" s="93"/>
      <c r="J13" s="93">
        <v>0.01</v>
      </c>
      <c r="K13" s="93">
        <v>100</v>
      </c>
      <c r="L13" s="93">
        <v>0.01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2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49" ht="26.25" customHeight="1">
      <c r="B7" s="134" t="s">
        <v>122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284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</row>
    <row r="15" spans="2:49" customFormat="1" ht="15.75">
      <c r="B15" s="60" t="s">
        <v>281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</row>
    <row r="17" spans="1:11" customFormat="1" ht="15.75">
      <c r="B17" s="60" t="s">
        <v>282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</row>
    <row r="23" spans="1:11" customFormat="1" ht="15.75">
      <c r="B23" s="60" t="s">
        <v>285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8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78" ht="26.25" customHeight="1">
      <c r="B7" s="134" t="s">
        <v>123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8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4" t="s">
        <v>207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4"/>
      <c r="J24" s="114"/>
      <c r="K24" s="114"/>
      <c r="L24" s="114"/>
      <c r="M24" s="114"/>
      <c r="N24" s="114"/>
      <c r="O24" s="114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4"/>
      <c r="J26" s="114"/>
      <c r="K26" s="114"/>
      <c r="L26" s="114"/>
      <c r="M26" s="114"/>
      <c r="N26" s="114"/>
      <c r="O26" s="114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4"/>
      <c r="J28" s="114"/>
      <c r="K28" s="114"/>
      <c r="L28" s="114"/>
      <c r="M28" s="114"/>
      <c r="N28" s="114"/>
      <c r="O28" s="114"/>
    </row>
    <row r="29" spans="2:15" customFormat="1" ht="15.75">
      <c r="B29" s="60" t="s">
        <v>286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4"/>
      <c r="J31" s="114"/>
      <c r="K31" s="114"/>
      <c r="L31" s="114"/>
      <c r="M31" s="114"/>
      <c r="N31" s="114"/>
      <c r="O31" s="114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4"/>
      <c r="J33" s="114"/>
      <c r="K33" s="114"/>
      <c r="L33" s="114"/>
      <c r="M33" s="114"/>
      <c r="N33" s="114"/>
      <c r="O33" s="114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4"/>
      <c r="J35" s="114"/>
      <c r="K35" s="114"/>
      <c r="L35" s="114"/>
      <c r="M35" s="114"/>
      <c r="N35" s="114"/>
      <c r="O35" s="114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18" t="s">
        <v>243</v>
      </c>
      <c r="C37" s="91"/>
      <c r="D37" s="91"/>
      <c r="E37" s="91"/>
      <c r="F37" s="91"/>
      <c r="G37" s="91"/>
      <c r="H37" s="91"/>
      <c r="I37" s="114"/>
      <c r="J37" s="114"/>
      <c r="K37" s="114"/>
      <c r="L37" s="114"/>
      <c r="M37" s="114"/>
      <c r="N37" s="114"/>
      <c r="O37" s="114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4" t="s">
        <v>208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64" customFormat="1" ht="15.75">
      <c r="B16" s="60" t="s">
        <v>287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1:15" customFormat="1" ht="15.75">
      <c r="B18" s="60" t="s">
        <v>288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8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209</v>
      </c>
      <c r="C6" s="135"/>
      <c r="D6" s="135"/>
      <c r="E6" s="135"/>
      <c r="F6" s="135"/>
      <c r="G6" s="135"/>
      <c r="H6" s="135"/>
      <c r="I6" s="136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289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8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210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19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6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211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>
        <v>-0.12</v>
      </c>
      <c r="J10" s="85"/>
      <c r="K10" s="85">
        <v>-0.14000000000000001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26</v>
      </c>
      <c r="C11" s="89"/>
      <c r="D11" s="89"/>
      <c r="E11" s="89"/>
      <c r="F11" s="89"/>
      <c r="G11" s="89"/>
      <c r="H11" s="92"/>
      <c r="I11" s="92">
        <v>-0.12</v>
      </c>
      <c r="J11" s="92"/>
      <c r="K11" s="92">
        <v>-0.14000000000000001</v>
      </c>
    </row>
    <row r="12" spans="2:60" customFormat="1" ht="15.75">
      <c r="B12" s="67" t="s">
        <v>290</v>
      </c>
      <c r="C12" s="91"/>
      <c r="D12" s="91">
        <v>0</v>
      </c>
      <c r="E12" s="91" t="s">
        <v>269</v>
      </c>
      <c r="F12" s="91"/>
      <c r="G12" s="91"/>
      <c r="H12" s="114"/>
      <c r="I12" s="114">
        <v>-0.12</v>
      </c>
      <c r="J12" s="114">
        <v>100</v>
      </c>
      <c r="K12" s="114">
        <v>-0.14000000000000001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6" t="s">
        <v>243</v>
      </c>
      <c r="C14" s="91"/>
      <c r="D14" s="91"/>
      <c r="E14" s="91"/>
      <c r="F14" s="91"/>
      <c r="G14" s="91"/>
      <c r="H14" s="114"/>
      <c r="I14" s="114"/>
      <c r="J14" s="114"/>
      <c r="K14" s="11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4" t="s">
        <v>212</v>
      </c>
      <c r="C6" s="135"/>
      <c r="D6" s="136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6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52" ht="27.75" customHeight="1">
      <c r="B7" s="129" t="s">
        <v>109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3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222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9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  <c r="BO6" s="3"/>
    </row>
    <row r="7" spans="2:67" ht="26.25" customHeight="1">
      <c r="B7" s="129" t="s">
        <v>110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3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5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4"/>
      <c r="N21" s="114"/>
      <c r="O21" s="114"/>
      <c r="P21" s="114"/>
      <c r="Q21" s="114"/>
      <c r="R21" s="114"/>
      <c r="S21" s="114"/>
      <c r="T21" s="114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3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</row>
    <row r="7" spans="2:65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4"/>
      <c r="N20" s="114"/>
      <c r="O20" s="114"/>
      <c r="P20" s="114"/>
      <c r="Q20" s="114"/>
      <c r="R20" s="114"/>
      <c r="S20" s="114"/>
      <c r="T20" s="114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3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4"/>
      <c r="N25" s="114"/>
      <c r="O25" s="114"/>
      <c r="P25" s="114"/>
      <c r="Q25" s="114"/>
      <c r="R25" s="114"/>
      <c r="S25" s="114"/>
      <c r="T25" s="114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6"/>
      <c r="BI6" s="3"/>
    </row>
    <row r="7" spans="2:61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6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4"/>
      <c r="J14" s="114"/>
      <c r="K14" s="114"/>
      <c r="L14" s="114"/>
      <c r="M14" s="114"/>
      <c r="N14" s="114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4"/>
      <c r="J16" s="114"/>
      <c r="K16" s="114"/>
      <c r="L16" s="114"/>
      <c r="M16" s="114"/>
      <c r="N16" s="114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4"/>
      <c r="J18" s="114"/>
      <c r="K18" s="114"/>
      <c r="L18" s="114"/>
      <c r="M18" s="114"/>
      <c r="N18" s="114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4"/>
      <c r="J20" s="114"/>
      <c r="K20" s="114"/>
      <c r="L20" s="114"/>
      <c r="M20" s="114"/>
      <c r="N20" s="114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4"/>
      <c r="J22" s="114"/>
      <c r="K22" s="114"/>
      <c r="L22" s="114"/>
      <c r="M22" s="114"/>
      <c r="N22" s="114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4"/>
      <c r="J25" s="114"/>
      <c r="K25" s="114"/>
      <c r="L25" s="114"/>
      <c r="M25" s="114"/>
      <c r="N25" s="114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3" t="s">
        <v>243</v>
      </c>
      <c r="C27" s="91"/>
      <c r="D27" s="91"/>
      <c r="E27" s="91"/>
      <c r="F27" s="91"/>
      <c r="G27" s="91"/>
      <c r="H27" s="91"/>
      <c r="I27" s="114"/>
      <c r="J27" s="114"/>
      <c r="K27" s="114"/>
      <c r="L27" s="114"/>
      <c r="M27" s="114"/>
      <c r="N27" s="114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F18" sqref="F18:F22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1.8554687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  <c r="BJ6" s="3"/>
    </row>
    <row r="7" spans="2:62" ht="26.25" customHeight="1">
      <c r="B7" s="134" t="s">
        <v>113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5985</v>
      </c>
      <c r="I11" s="85"/>
      <c r="J11" s="85">
        <v>80.930000000000007</v>
      </c>
      <c r="K11" s="85"/>
      <c r="L11" s="85"/>
      <c r="M11" s="85">
        <v>90.19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5985</v>
      </c>
      <c r="I12" s="92"/>
      <c r="J12" s="92">
        <v>80.930000000000007</v>
      </c>
      <c r="K12" s="92"/>
      <c r="L12" s="92"/>
      <c r="M12" s="92">
        <v>90.19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4"/>
      <c r="I14" s="114"/>
      <c r="J14" s="114"/>
      <c r="K14" s="114"/>
      <c r="L14" s="114"/>
      <c r="M14" s="114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4"/>
      <c r="I16" s="114"/>
      <c r="J16" s="114"/>
      <c r="K16" s="114"/>
      <c r="L16" s="114"/>
      <c r="M16" s="114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5985</v>
      </c>
      <c r="I17" s="92"/>
      <c r="J17" s="92">
        <v>80.930000000000007</v>
      </c>
      <c r="K17" s="92"/>
      <c r="L17" s="92"/>
      <c r="M17" s="92">
        <v>90.19</v>
      </c>
    </row>
    <row r="18" spans="2:13" customFormat="1" ht="15.75">
      <c r="B18" s="61" t="s">
        <v>260</v>
      </c>
      <c r="C18" s="91">
        <v>1116425</v>
      </c>
      <c r="D18" s="91" t="s">
        <v>268</v>
      </c>
      <c r="E18" s="91">
        <v>1523</v>
      </c>
      <c r="F18" s="91" t="s">
        <v>261</v>
      </c>
      <c r="G18" s="91" t="s">
        <v>173</v>
      </c>
      <c r="H18" s="114">
        <v>4609</v>
      </c>
      <c r="I18" s="114">
        <v>438.97</v>
      </c>
      <c r="J18" s="114">
        <v>20.23</v>
      </c>
      <c r="K18" s="114">
        <v>0.01</v>
      </c>
      <c r="L18" s="114">
        <v>25</v>
      </c>
      <c r="M18" s="114">
        <v>22.55</v>
      </c>
    </row>
    <row r="19" spans="2:13" customFormat="1" ht="15.75">
      <c r="B19" s="61" t="s">
        <v>262</v>
      </c>
      <c r="C19" s="91">
        <v>1131986</v>
      </c>
      <c r="D19" s="91" t="s">
        <v>268</v>
      </c>
      <c r="E19" s="91">
        <v>1446</v>
      </c>
      <c r="F19" s="91" t="s">
        <v>261</v>
      </c>
      <c r="G19" s="91" t="s">
        <v>173</v>
      </c>
      <c r="H19" s="114">
        <v>452</v>
      </c>
      <c r="I19" s="114">
        <v>4465.59</v>
      </c>
      <c r="J19" s="114">
        <v>20.18</v>
      </c>
      <c r="K19" s="114"/>
      <c r="L19" s="114">
        <v>24.94</v>
      </c>
      <c r="M19" s="114">
        <v>22.5</v>
      </c>
    </row>
    <row r="20" spans="2:13" customFormat="1" ht="15.75">
      <c r="B20" s="61" t="s">
        <v>263</v>
      </c>
      <c r="C20" s="91">
        <v>1116961</v>
      </c>
      <c r="D20" s="91" t="s">
        <v>268</v>
      </c>
      <c r="E20" s="91">
        <v>1224</v>
      </c>
      <c r="F20" s="91" t="s">
        <v>261</v>
      </c>
      <c r="G20" s="91" t="s">
        <v>173</v>
      </c>
      <c r="H20" s="114">
        <v>465</v>
      </c>
      <c r="I20" s="114">
        <v>4378.3900000000003</v>
      </c>
      <c r="J20" s="114">
        <v>20.36</v>
      </c>
      <c r="K20" s="114">
        <v>0.01</v>
      </c>
      <c r="L20" s="114">
        <v>25.16</v>
      </c>
      <c r="M20" s="114">
        <v>22.69</v>
      </c>
    </row>
    <row r="21" spans="2:13" customFormat="1" ht="15.75">
      <c r="B21" s="61" t="s">
        <v>264</v>
      </c>
      <c r="C21" s="91">
        <v>1108539</v>
      </c>
      <c r="D21" s="91" t="s">
        <v>268</v>
      </c>
      <c r="E21" s="91">
        <v>1336</v>
      </c>
      <c r="F21" s="91" t="s">
        <v>261</v>
      </c>
      <c r="G21" s="91" t="s">
        <v>173</v>
      </c>
      <c r="H21" s="114">
        <v>459</v>
      </c>
      <c r="I21" s="114">
        <v>4390</v>
      </c>
      <c r="J21" s="114">
        <v>20.149999999999999</v>
      </c>
      <c r="K21" s="114"/>
      <c r="L21" s="114">
        <v>24.9</v>
      </c>
      <c r="M21" s="114">
        <v>22.46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4"/>
      <c r="I23" s="114"/>
      <c r="J23" s="114"/>
      <c r="K23" s="114"/>
      <c r="L23" s="114"/>
      <c r="M23" s="114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4"/>
      <c r="I25" s="114"/>
      <c r="J25" s="114"/>
      <c r="K25" s="114"/>
      <c r="L25" s="114"/>
      <c r="M25" s="114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4"/>
      <c r="I27" s="114"/>
      <c r="J27" s="114"/>
      <c r="K27" s="114"/>
      <c r="L27" s="114"/>
      <c r="M27" s="114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4"/>
      <c r="I30" s="114"/>
      <c r="J30" s="114"/>
      <c r="K30" s="114"/>
      <c r="L30" s="114"/>
      <c r="M30" s="114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4"/>
      <c r="I32" s="114"/>
      <c r="J32" s="114"/>
      <c r="K32" s="114"/>
      <c r="L32" s="114"/>
      <c r="M32" s="114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4"/>
      <c r="I34" s="114"/>
      <c r="J34" s="114"/>
      <c r="K34" s="114"/>
      <c r="L34" s="114"/>
      <c r="M34" s="114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3" t="s">
        <v>243</v>
      </c>
      <c r="C36" s="91"/>
      <c r="D36" s="91"/>
      <c r="E36" s="91"/>
      <c r="F36" s="91"/>
      <c r="G36" s="91"/>
      <c r="H36" s="114"/>
      <c r="I36" s="114"/>
      <c r="J36" s="114"/>
      <c r="K36" s="114"/>
      <c r="L36" s="114"/>
      <c r="M36" s="114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29.8554687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1:65" ht="26.25" customHeight="1">
      <c r="B7" s="134" t="s">
        <v>114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6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7644</v>
      </c>
      <c r="K11" s="85"/>
      <c r="L11" s="85">
        <v>8.91</v>
      </c>
      <c r="M11" s="85"/>
      <c r="N11" s="85"/>
      <c r="O11" s="85">
        <v>9.93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7644</v>
      </c>
      <c r="K12" s="92"/>
      <c r="L12" s="92">
        <v>8.91</v>
      </c>
      <c r="M12" s="92"/>
      <c r="N12" s="92"/>
      <c r="O12" s="92">
        <v>9.93</v>
      </c>
    </row>
    <row r="13" spans="1:65" customFormat="1" ht="15.75">
      <c r="B13" s="67" t="s">
        <v>267</v>
      </c>
      <c r="C13" s="91">
        <v>5117874</v>
      </c>
      <c r="D13" s="91" t="s">
        <v>268</v>
      </c>
      <c r="E13" s="91"/>
      <c r="F13" s="91" t="s">
        <v>261</v>
      </c>
      <c r="G13" s="91">
        <v>0</v>
      </c>
      <c r="H13" s="91" t="s">
        <v>269</v>
      </c>
      <c r="I13" s="91" t="s">
        <v>173</v>
      </c>
      <c r="J13" s="114">
        <v>7644</v>
      </c>
      <c r="K13" s="114">
        <v>116.56</v>
      </c>
      <c r="L13" s="114">
        <v>8.91</v>
      </c>
      <c r="M13" s="114"/>
      <c r="N13" s="114">
        <v>100</v>
      </c>
      <c r="O13" s="114">
        <v>9.93</v>
      </c>
    </row>
    <row r="14" spans="1:65" customFormat="1" ht="31.5">
      <c r="B14" s="60" t="s">
        <v>270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6" t="s">
        <v>243</v>
      </c>
      <c r="C15" s="91"/>
      <c r="D15" s="91"/>
      <c r="E15" s="91"/>
      <c r="F15" s="91"/>
      <c r="G15" s="91"/>
      <c r="H15" s="91"/>
      <c r="I15" s="91"/>
      <c r="J15" s="114"/>
      <c r="K15" s="114"/>
      <c r="L15" s="114"/>
      <c r="M15" s="114"/>
      <c r="N15" s="114"/>
      <c r="O15" s="114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60" ht="26.2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  <c r="L13" s="114"/>
    </row>
    <row r="14" spans="1:60" customFormat="1" ht="15.75">
      <c r="B14" s="60" t="s">
        <v>272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7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  <c r="L15" s="114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a46656d4-8850-49b3-aebd-68bd05f7f43d"/>
    <ds:schemaRef ds:uri="http://schemas.microsoft.com/sharepoint/v3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אג״ח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2015-10-20T07:06:25Z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