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<sst xmlns="http://schemas.openxmlformats.org/spreadsheetml/2006/main" count="1695" uniqueCount="290">
  <si>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</si>
  <si>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</si>
  <si>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</si>
  <si>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</si>
  <si>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</si>
  <si>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</si>
  <si>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</si>
  <si>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</si>
  <si>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</si>
  <si>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</si>
  <si>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</si>
  <si>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</si>
  <si>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</si>
  <si>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</si>
  <si>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</si>
  <si>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</si>
  <si>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</si>
  <si>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</si>
  <si>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</si>
  <si>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</si>
  <si>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</si>
  <si>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</si>
  <si>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</si>
  <si>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</si>
  <si>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</si>
  <si>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</si>
  <si>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</si>
  <si>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</si>
  <si>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</si>
  <si>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</si>
  <si>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</si>
  <si>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</si>
  <si>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</si>
  <si>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</si>
  <si>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</si>
  <si>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</si>
  <si>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</si>
  <si>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</si>
  <si>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</si>
  <si>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</si>
  <si>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</si>
  <si>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</si>
  <si>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</si>
  <si>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</si>
  <si>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</si>
  <si>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</si>
  <si>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</si>
  <si>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</si>
  <si>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</si>
  <si>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</si>
  <si>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</si>
  <si>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</si>
  <si>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</si>
  <si>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</si>
  <si>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</si>
  <si>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</si>
  <si>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</si>
  <si>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</si>
  <si>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</si>
  <si>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</si>
  <si>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</si>
  <si>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</si>
  <si>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</si>
  <si>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</si>
  <si>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</si>
  <si>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</si>
  <si>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</si>
  <si>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</si>
  <si>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</si>
  <si>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</si>
  <si>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</si>
  <si>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</si>
  <si>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</si>
  <si>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</si>
  <si>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</si>
  <si>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</si>
  <si>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</si>
  <si>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</si>
  <si>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</si>
  <si>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</si>
  <si>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</si>
  <si>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</si>
  <si>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</si>
  <si>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</si>
  <si>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</si>
  <si>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</si>
  <si>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</si>
  <si>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</si>
  <si>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</si>
  <si>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</si>
  <si>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</si>
  <si>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</si>
  <si>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</si>
  <si>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</si>
  <si>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</si>
  <si>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</si>
  <si>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</si>
  <si>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</si>
  <si>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</si>
  <si>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</si>
  <si>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</si>
  <si>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</si>
  <si>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</si>
  <si>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</si>
  <si>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</si>
  <si>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</si>
  <si>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</si>
  <si>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</si>
  <si>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</si>
  <si>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</si>
  <si>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</si>
  <si>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</si>
  <si>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</si>
  <si>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</si>
  <si>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</si>
  <si>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</si>
  <si>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</si>
  <si>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</si>
  <si>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</si>
  <si>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</si>
  <si>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</si>
  <si>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</si>
  <si>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</si>
  <si>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</si>
  <si>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</si>
  <si>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</si>
  <si>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</si>
  <si>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</si>
  <si>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</si>
  <si>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</si>
  <si>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</si>
  <si>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</si>
  <si>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</si>
  <si>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</si>
  <si>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</si>
  <si>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</si>
  <si>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</si>
  <si>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</si>
  <si>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</si>
  <si>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</si>
  <si>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</si>
  <si>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</si>
  <si>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</si>
  <si>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</si>
  <si>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</si>
  <si>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</si>
  <si>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</si>
  <si>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</si>
  <si>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</si>
  <si>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</si>
  <si>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</si>
  <si>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</si>
  <si>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</si>
  <si>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</si>
  <si>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</si>
  <si>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</si>
  <si>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</si>
  <si>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</si>
  <si>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</si>
  <si>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</si>
  <si>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</si>
  <si>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</si>
  <si>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</si>
  <si>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</si>
  <si>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</si>
  <si>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</si>
  <si>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</si>
  <si>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</si>
  <si>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</si>
  <si>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</si>
  <si>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</si>
  <si>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</si>
  <si>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</si>
  <si>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</si>
  <si>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</si>
  <si>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</si>
  <si>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</si>
  <si>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</si>
  <si>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</si>
  <si>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</si>
  <si>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</si>
  <si>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</si>
  <si>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</si>
  <si>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</si>
  <si>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</si>
  <si>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</si>
  <si>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</si>
  <si>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</si>
  <si>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</si>
  <si>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</si>
  <si>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</si>
  <si>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</si>
  <si>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</si>
  <si>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</si>
  <si>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</si>
  <si>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</si>
  <si>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</si>
  <si>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</si>
  <si>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</si>
  <si>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</si>
  <si>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</si>
  <si>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</si>
  <si>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</si>
  <si>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</si>
  <si>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</si>
  <si>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</si>
  <si>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</si>
  <si>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</si>
  <si>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</si>
  <si>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</si>
  <si>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</si>
  <si>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</si>
  <si>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</si>
  <si>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</si>
  <si>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</si>
  <si>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</si>
  <si>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</si>
  <si>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</si>
  <si>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</si>
  <si>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</si>
  <si>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</si>
  <si>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</si>
  <si>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</si>
  <si>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</si>
  <si>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</si>
  <si>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</si>
  <si>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</si>
  <si>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</si>
  <si>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</si>
  <si>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</si>
  <si>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</si>
  <si>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</si>
  <si>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</si>
  <si>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</si>
  <si>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</si>
  <si>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</si>
  <si>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</si>
  <si>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</si>
  <si>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</si>
  <si>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</si>
  <si>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</si>
  <si>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29983820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</si>
  <si>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</si>
  <si>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</si>
  <si>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</si>
  <si>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</si>
  <si>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</si>
  <si>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</si>
  <si>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</si>
  <si>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</si>
  <si>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31/03/2016</t>
  </si>
  <si>
    <t>אינטרגמל קופות גמל ופנסיה בע"מ</t>
  </si>
  <si>
    <t>אינטרגמל השתלמות-מסלול עוקב מדד "מדדיות ממשלתיות ל5-10 שנים</t>
  </si>
  <si>
    <t>514956465-00000000008700-8702-000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</si>
  <si>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</si>
  <si>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</si>
  <si>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</si>
  <si>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</si>
  <si>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</si>
  <si>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</si>
  <si>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</si>
  <si>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</si>
  <si>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</si>
  <si>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</si>
  <si>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</si>
  <si>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שמחקות מדדים אחרים בחו״ל</t>
  </si>
  <si>
    <t>סה"כ תעודות השתתפות בקרנות נאמנות בישראל</t>
  </si>
  <si>
    <t xml:space="preserve">MTF מדד ממשלתי 5-10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</si>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</sst>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0.11</v>
      </c>
      <c r="D11" s="112">
        <f>מזומנים!L10</f>
        <v>0.13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77.31</v>
      </c>
      <c r="D17" s="112">
        <f>'תעודות סל'!M11</f>
        <v>91.58</v>
      </c>
    </row>
    <row r="18" spans="1:4">
      <c r="A18" s="34" t="s">
        <v>157</v>
      </c>
      <c r="B18" s="73" t="s">
        <v>93</v>
      </c>
      <c r="C18" s="110">
        <f>'קרנות נאמנות'!L11</f>
        <v>7</v>
      </c>
      <c r="D18" s="112">
        <f>'קרנות נאמנות'!O11</f>
        <v>8.3000000000000007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84.42</v>
      </c>
      <c r="D42" s="113">
        <f>SUM(D11,D13,D14,D15,D16,D17,D18,D19,D20,D21,D22,D24,D25,D26,D27,D28,D29,D30,D31,D32,D33,D34,D35,D36,D37,D39,D40,D41)</f>
        <v>100.00999999999999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>
        <f>IF(SUM(D11,D13,D14,D15,D16,D17,D18,D19,D20,D21,D22,D24,D25,D26,D27,D28,D29,D30,D31,D32,D33,D34,D35,D36,D37,D39,D40,D41)=100," ",SUM(D11,D13,D14,D15,D16,D17,D18,D19,D20,D21,D22,D24,D25,D26,D27,D28,D29,D30,D31,D32,D33,D34,D35,D36,D37,D39,D40,D41))</f>
        <v>100.00999999999999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0.11</v>
      </c>
      <c r="K10" s="85"/>
      <c r="L10" s="85">
        <v>0.13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0.11</v>
      </c>
      <c r="K11" s="92"/>
      <c r="L11" s="92">
        <v>0.13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0.11</v>
      </c>
      <c r="K12" s="92"/>
      <c r="L12" s="92">
        <v>0.13</v>
      </c>
    </row>
    <row r="13" spans="2:13" customFormat="1" ht="15.75">
      <c r="B13" s="59" t="s">
        <v>241</v>
      </c>
      <c r="C13" s="90">
        <v>301</v>
      </c>
      <c r="D13" s="90"/>
      <c r="E13" s="90"/>
      <c r="F13" s="90"/>
      <c r="G13" s="90" t="s">
        <v>173</v>
      </c>
      <c r="H13" s="93">
        <v>0</v>
      </c>
      <c r="I13" s="93">
        <v>0</v>
      </c>
      <c r="J13" s="93">
        <v>0.11</v>
      </c>
      <c r="K13" s="93">
        <v>100</v>
      </c>
      <c r="L13" s="93">
        <v>0.13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12522</v>
      </c>
      <c r="I11" s="85"/>
      <c r="J11" s="85">
        <v>77.31</v>
      </c>
      <c r="K11" s="85"/>
      <c r="L11" s="85"/>
      <c r="M11" s="85">
        <v>91.58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12522</v>
      </c>
      <c r="I12" s="92"/>
      <c r="J12" s="92">
        <v>77.31</v>
      </c>
      <c r="K12" s="92"/>
      <c r="L12" s="92"/>
      <c r="M12" s="92">
        <v>91.58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  <c r="L14" s="133"/>
      <c r="M14" s="133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12522</v>
      </c>
      <c r="I17" s="92"/>
      <c r="J17" s="92">
        <v>77.31</v>
      </c>
      <c r="K17" s="92"/>
      <c r="L17" s="92"/>
      <c r="M17" s="92">
        <v>91.58</v>
      </c>
    </row>
    <row r="18" spans="2:13" customFormat="1" ht="15.75">
      <c r="B18" s="61" t="s">
        <v>260</v>
      </c>
      <c r="C18" s="91">
        <v>1120864</v>
      </c>
      <c r="D18" s="91" t="s">
        <v>145</v>
      </c>
      <c r="E18" s="91">
        <v>1523</v>
      </c>
      <c r="F18" s="91" t="s">
        <v>261</v>
      </c>
      <c r="G18" s="91" t="s">
        <v>173</v>
      </c>
      <c r="H18" s="133">
        <v>5492</v>
      </c>
      <c r="I18" s="133">
        <v>334.06</v>
      </c>
      <c r="J18" s="133">
        <v>18.350000000000001</v>
      </c>
      <c r="K18" s="133">
        <v>0.01</v>
      </c>
      <c r="L18" s="133">
        <v>23.73</v>
      </c>
      <c r="M18" s="133">
        <v>21.73</v>
      </c>
    </row>
    <row r="19" spans="2:13" customFormat="1" ht="15.75">
      <c r="B19" s="61" t="s">
        <v>262</v>
      </c>
      <c r="C19" s="91">
        <v>1118389</v>
      </c>
      <c r="D19" s="91" t="s">
        <v>145</v>
      </c>
      <c r="E19" s="91">
        <v>1446</v>
      </c>
      <c r="F19" s="91" t="s">
        <v>261</v>
      </c>
      <c r="G19" s="91" t="s">
        <v>173</v>
      </c>
      <c r="H19" s="133">
        <v>5836</v>
      </c>
      <c r="I19" s="133">
        <v>332.43</v>
      </c>
      <c r="J19" s="133">
        <v>19.399999999999999</v>
      </c>
      <c r="K19" s="133">
        <v>0.01</v>
      </c>
      <c r="L19" s="133">
        <v>25.1</v>
      </c>
      <c r="M19" s="133">
        <v>22.98</v>
      </c>
    </row>
    <row r="20" spans="2:13" customFormat="1" ht="15.75">
      <c r="B20" s="61" t="s">
        <v>263</v>
      </c>
      <c r="C20" s="91">
        <v>1117001</v>
      </c>
      <c r="D20" s="91" t="s">
        <v>145</v>
      </c>
      <c r="E20" s="91">
        <v>1224</v>
      </c>
      <c r="F20" s="91" t="s">
        <v>261</v>
      </c>
      <c r="G20" s="91" t="s">
        <v>173</v>
      </c>
      <c r="H20" s="133">
        <v>578</v>
      </c>
      <c r="I20" s="133">
        <v>3311.65</v>
      </c>
      <c r="J20" s="133">
        <v>19.14</v>
      </c>
      <c r="K20" s="133">
        <v>0.01</v>
      </c>
      <c r="L20" s="133">
        <v>24.76</v>
      </c>
      <c r="M20" s="133">
        <v>22.67</v>
      </c>
    </row>
    <row r="21" spans="2:13" customFormat="1" ht="15.75">
      <c r="B21" s="61" t="s">
        <v>264</v>
      </c>
      <c r="C21" s="91">
        <v>1109263</v>
      </c>
      <c r="D21" s="91" t="s">
        <v>145</v>
      </c>
      <c r="E21" s="91">
        <v>1475</v>
      </c>
      <c r="F21" s="91" t="s">
        <v>261</v>
      </c>
      <c r="G21" s="91" t="s">
        <v>173</v>
      </c>
      <c r="H21" s="133">
        <v>616</v>
      </c>
      <c r="I21" s="133">
        <v>3315</v>
      </c>
      <c r="J21" s="133">
        <v>20.420000000000002</v>
      </c>
      <c r="K21" s="133">
        <v>0</v>
      </c>
      <c r="L21" s="133">
        <v>26.41</v>
      </c>
      <c r="M21" s="133">
        <v>24.19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5872</v>
      </c>
      <c r="K11" s="85"/>
      <c r="L11" s="85">
        <v>7</v>
      </c>
      <c r="M11" s="85"/>
      <c r="N11" s="85"/>
      <c r="O11" s="85">
        <v>8.3000000000000007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5872</v>
      </c>
      <c r="K12" s="92"/>
      <c r="L12" s="92">
        <v>7</v>
      </c>
      <c r="M12" s="92"/>
      <c r="N12" s="92"/>
      <c r="O12" s="92">
        <v>8.3000000000000007</v>
      </c>
    </row>
    <row r="13" spans="1:65" customFormat="1" ht="15.75">
      <c r="B13" s="67" t="s">
        <v>267</v>
      </c>
      <c r="C13" s="91">
        <v>5116819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33">
        <v>5872</v>
      </c>
      <c r="K13" s="133">
        <v>119.26</v>
      </c>
      <c r="L13" s="133">
        <v>7</v>
      </c>
      <c r="M13" s="133">
        <v>0</v>
      </c>
      <c r="N13" s="133">
        <v>100</v>
      </c>
      <c r="O13" s="133">
        <v>8.3000000000000007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2016-06-05T15:12:24Z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